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showInkAnnotation="0" codeName="ThisWorkbook"/>
  <mc:AlternateContent xmlns:mc="http://schemas.openxmlformats.org/markup-compatibility/2006">
    <mc:Choice Requires="x15">
      <x15ac:absPath xmlns:x15ac="http://schemas.microsoft.com/office/spreadsheetml/2010/11/ac" url="H:\Development Partners Progams\Development Partners\JAPAN\SDGs Global Leaders Scholarship Program\SDGs Dissemmination for FY2027\SDGs Undergraduation\"/>
    </mc:Choice>
  </mc:AlternateContent>
  <xr:revisionPtr revIDLastSave="0" documentId="8_{F5E8F895-8B11-4281-A120-E1446C750074}" xr6:coauthVersionLast="47" xr6:coauthVersionMax="47" xr10:uidLastSave="{00000000-0000-0000-0000-000000000000}"/>
  <bookViews>
    <workbookView xWindow="-120" yWindow="-120" windowWidth="29040" windowHeight="15720" xr2:uid="{00000000-000D-0000-FFFF-FFFF00000000}"/>
  </bookViews>
  <sheets>
    <sheet name="Part A(Cover)" sheetId="17" r:id="rId1"/>
    <sheet name="Part B(Personal Information)" sheetId="6" r:id="rId2"/>
    <sheet name="(Example)DeclarationDesired" sheetId="16" r:id="rId3"/>
    <sheet name="Annex.1　DeclarationDesired" sheetId="7" r:id="rId4"/>
    <sheet name="Graduate School Code_FY2027" sheetId="18" state="hidden" r:id="rId5"/>
    <sheet name="Annex2(Career plan)" sheetId="19" r:id="rId6"/>
    <sheet name="List of research fields " sheetId="13" r:id="rId7"/>
    <sheet name="DB" sheetId="9" r:id="rId8"/>
    <sheet name="List" sheetId="4" state="hidden" r:id="rId9"/>
  </sheets>
  <externalReferences>
    <externalReference r:id="rId10"/>
    <externalReference r:id="rId11"/>
    <externalReference r:id="rId12"/>
  </externalReferences>
  <definedNames>
    <definedName name="_xlnm._FilterDatabase" localSheetId="7" hidden="1">DB!$A$4:$AP$7</definedName>
    <definedName name="_xlnm._FilterDatabase" localSheetId="4" hidden="1">'Graduate School Code_FY2027'!$A$1:$GO$831</definedName>
    <definedName name="_xlnm._FilterDatabase" localSheetId="8" hidden="1">List!$A$1:$P$250</definedName>
    <definedName name="_xlnm._FilterDatabase" localSheetId="6" hidden="1">'List of research fields '!$A$6:$I$325</definedName>
    <definedName name="A" localSheetId="2">テーブル1[Ministry / Government Institution]</definedName>
    <definedName name="A" localSheetId="0">[1]!テーブル1[Ministry / Government Institution]</definedName>
    <definedName name="A">テーブル1[Ministry / Government Institution]</definedName>
    <definedName name="B" localSheetId="2">テーブル2[Higher Education and TVET]</definedName>
    <definedName name="B" localSheetId="0">[1]!テーブル2[Higher Education and TVET]</definedName>
    <definedName name="B">テーブル2[Higher Education and TVET]</definedName>
    <definedName name="C_" localSheetId="2">テーブル3[Private Sector]</definedName>
    <definedName name="C_" localSheetId="0">[1]!テーブル3[Private Sector]</definedName>
    <definedName name="C_">テーブル3[Private Sector]</definedName>
    <definedName name="D" localSheetId="2">テーブル4[Others]</definedName>
    <definedName name="D" localSheetId="0">[1]!テーブル4[Others]</definedName>
    <definedName name="D">テーブル4[Others]</definedName>
    <definedName name="Day" localSheetId="4">List!$C$2:$C$32</definedName>
    <definedName name="Day" localSheetId="6">#REF!</definedName>
    <definedName name="Day" localSheetId="0">[1]List!$C$2:$C$32</definedName>
    <definedName name="Day">List!$C$2:$C$32</definedName>
    <definedName name="Education_Level">List!$W$2:$W$5</definedName>
    <definedName name="English" localSheetId="4">List!$AA$2:$AA$5</definedName>
    <definedName name="English" localSheetId="6">#REF!</definedName>
    <definedName name="English" localSheetId="0">[1]List!$AA$2:$AA$5</definedName>
    <definedName name="English">List!$AA$2:$AA$5</definedName>
    <definedName name="ERRORVALUES" localSheetId="4">'Graduate School Code_FY2027'!$DX$2:$DX$94</definedName>
    <definedName name="ERRORVALUES">#REF!</definedName>
    <definedName name="Full_Part" localSheetId="5">[2]List!$Y$2:$Y$3</definedName>
    <definedName name="Full_Part" localSheetId="4">List!$Y$2:$Y$3</definedName>
    <definedName name="Full_Part" localSheetId="6">#REF!</definedName>
    <definedName name="Full_Part" localSheetId="0">[2]List!$Y$2:$Y$3</definedName>
    <definedName name="Full_Part">List!$Y$2:$Y$3</definedName>
    <definedName name="Month" localSheetId="4">List!$D$2:$D$13</definedName>
    <definedName name="Month" localSheetId="6">#REF!</definedName>
    <definedName name="Month" localSheetId="0">[1]List!$D$2:$D$13</definedName>
    <definedName name="Month">List!$D$2:$D$13</definedName>
    <definedName name="month2">List!$AC$2:$AC$8</definedName>
    <definedName name="month3">List!$AD$2:$AD$14</definedName>
    <definedName name="Months">List!$AD$2:$AD$13</definedName>
    <definedName name="PhoneCode" localSheetId="4">List!$L$2:$L$217</definedName>
    <definedName name="PhoneCode" localSheetId="6">#REF!</definedName>
    <definedName name="PhoneCode" localSheetId="0">[1]List!$L$2:$L$217</definedName>
    <definedName name="PhoneCode">List!$L$2:$L$217</definedName>
    <definedName name="_xlnm.Print_Area" localSheetId="2">'(Example)DeclarationDesired'!$A$1:$AL$92</definedName>
    <definedName name="_xlnm.Print_Area" localSheetId="3">'Annex.1　DeclarationDesired'!$A$1:$AM$100</definedName>
    <definedName name="_xlnm.Print_Area" localSheetId="5">'Annex2(Career plan)'!$A$1:$AG$14</definedName>
    <definedName name="_xlnm.Print_Area" localSheetId="7">DB!$A$1:$AR$17</definedName>
    <definedName name="_xlnm.Print_Area" localSheetId="0">'Part A(Cover)'!$A$1:$AJ$101</definedName>
    <definedName name="_xlnm.Print_Area" localSheetId="1">'Part B(Personal Information)'!$A$1:$AJ$392</definedName>
    <definedName name="Relationship" localSheetId="4">List!$V$2:$V$13</definedName>
    <definedName name="Relationship" localSheetId="6">#REF!</definedName>
    <definedName name="Relationship" localSheetId="0">[1]List!$V$2:$V$13</definedName>
    <definedName name="Relationship">List!$V$2:$V$13</definedName>
    <definedName name="Sex">List!$I$2:$I$3</definedName>
    <definedName name="Type" localSheetId="4">List!$Z$2:$Z$5</definedName>
    <definedName name="Type" localSheetId="6">#REF!</definedName>
    <definedName name="Type" localSheetId="0">[1]List!$Z$2:$Z$5</definedName>
    <definedName name="Type">List!$Z$2:$Z$5</definedName>
    <definedName name="Type_of_Organization">List!$T$2:$T$11</definedName>
    <definedName name="Year_1">List!$F$2:$F$49</definedName>
    <definedName name="Year_2">List!$G$2:$G$17</definedName>
    <definedName name="Year_3">List!$H$2:$H$4</definedName>
    <definedName name="year4">List!$AB$2:$AB$3</definedName>
    <definedName name="Yes_No" localSheetId="4">List!$X$2:$X$3</definedName>
    <definedName name="Yes_No" localSheetId="6">#REF!</definedName>
    <definedName name="Yes_No" localSheetId="0">[1]List!$X$2:$X$3</definedName>
    <definedName name="Yes_No">List!$X$2:$X$3</definedName>
    <definedName name="yes_no2" localSheetId="4">[3]List!$V$2:$V$4</definedName>
    <definedName name="yes_no2" localSheetId="6">#REF!</definedName>
    <definedName name="yes_no2">List!$X$2:$X$4</definedName>
    <definedName name="ステイタス">#REF!</definedName>
    <definedName name="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54" i="7" l="1"/>
  <c r="Z54" i="7"/>
  <c r="AN19" i="7" a="1"/>
  <c r="AN19" i="7" s="1"/>
  <c r="Z5" i="9"/>
  <c r="CA83" i="7"/>
  <c r="CB83" i="7"/>
  <c r="CC83" i="7"/>
  <c r="CD83" i="7"/>
  <c r="CE83" i="7"/>
  <c r="CF83" i="7"/>
  <c r="CG83" i="7"/>
  <c r="CH83" i="7"/>
  <c r="CI83" i="7"/>
  <c r="CJ83" i="7"/>
  <c r="CK83" i="7"/>
  <c r="CL83" i="7"/>
  <c r="CM83" i="7"/>
  <c r="CN83" i="7"/>
  <c r="CO83" i="7"/>
  <c r="CP83" i="7"/>
  <c r="CQ83" i="7"/>
  <c r="CR83" i="7"/>
  <c r="FY82" i="7"/>
  <c r="FW82" i="7"/>
  <c r="FX82" i="7"/>
  <c r="FY65" i="7"/>
  <c r="FW65" i="7"/>
  <c r="FX65" i="7"/>
  <c r="FV65" i="7"/>
  <c r="FW48" i="7"/>
  <c r="FX48" i="7"/>
  <c r="FY48" i="7"/>
  <c r="GN3" i="18" a="1"/>
  <c r="GN3" i="18" s="1"/>
  <c r="GN4" i="18" a="1"/>
  <c r="GN4" i="18" s="1"/>
  <c r="GN5" i="18" a="1"/>
  <c r="GN5" i="18" s="1"/>
  <c r="GN6" i="18" a="1"/>
  <c r="GN6" i="18" s="1"/>
  <c r="GN7" i="18" a="1"/>
  <c r="GN7" i="18" s="1"/>
  <c r="GN8" i="18" a="1"/>
  <c r="GN8" i="18" s="1"/>
  <c r="GN9" i="18" a="1"/>
  <c r="GN9" i="18" s="1"/>
  <c r="GN10" i="18" a="1"/>
  <c r="GN10" i="18" s="1"/>
  <c r="GN11" i="18" a="1"/>
  <c r="GN11" i="18" s="1"/>
  <c r="GN12" i="18" a="1"/>
  <c r="GN12" i="18" s="1"/>
  <c r="GN13" i="18" a="1"/>
  <c r="GN13" i="18" s="1"/>
  <c r="GN14" i="18" a="1"/>
  <c r="GN14" i="18" s="1"/>
  <c r="GN15" i="18" a="1"/>
  <c r="GN15" i="18" s="1"/>
  <c r="GN16" i="18" a="1"/>
  <c r="GN16" i="18" s="1"/>
  <c r="GN17" i="18" a="1"/>
  <c r="GN17" i="18" s="1"/>
  <c r="GN18" i="18" a="1"/>
  <c r="GN18" i="18" s="1"/>
  <c r="GN19" i="18" a="1"/>
  <c r="GN19" i="18" s="1"/>
  <c r="GN20" i="18" a="1"/>
  <c r="GN20" i="18" s="1"/>
  <c r="GN21" i="18" a="1"/>
  <c r="GN21" i="18" s="1"/>
  <c r="GN22" i="18" a="1"/>
  <c r="GN22" i="18" s="1"/>
  <c r="GN23" i="18" a="1"/>
  <c r="GN23" i="18" s="1"/>
  <c r="GN24" i="18" a="1"/>
  <c r="GN24" i="18" s="1"/>
  <c r="GN25" i="18" a="1"/>
  <c r="GN25" i="18" s="1"/>
  <c r="GN26" i="18" a="1"/>
  <c r="GN26" i="18" s="1"/>
  <c r="GN27" i="18" a="1"/>
  <c r="GN27" i="18" s="1"/>
  <c r="GN28" i="18" a="1"/>
  <c r="GN28" i="18" s="1"/>
  <c r="GN29" i="18" a="1"/>
  <c r="GN29" i="18" s="1"/>
  <c r="GN30" i="18" a="1"/>
  <c r="GN30" i="18" s="1"/>
  <c r="GN31" i="18" a="1"/>
  <c r="GN31" i="18" s="1"/>
  <c r="GN32" i="18" a="1"/>
  <c r="GN32" i="18" s="1"/>
  <c r="GN33" i="18" a="1"/>
  <c r="GN33" i="18" s="1"/>
  <c r="GN34" i="18" a="1"/>
  <c r="GN34" i="18" s="1"/>
  <c r="GN35" i="18" a="1"/>
  <c r="GN35" i="18" s="1"/>
  <c r="GN36" i="18" a="1"/>
  <c r="GN36" i="18" s="1"/>
  <c r="GN37" i="18" a="1"/>
  <c r="GN37" i="18" s="1"/>
  <c r="GN38" i="18" a="1"/>
  <c r="GN38" i="18" s="1"/>
  <c r="GN39" i="18" a="1"/>
  <c r="GN39" i="18" s="1"/>
  <c r="GN40" i="18" a="1"/>
  <c r="GN40" i="18" s="1"/>
  <c r="GN41" i="18" a="1"/>
  <c r="GN41" i="18" s="1"/>
  <c r="GN42" i="18" a="1"/>
  <c r="GN42" i="18" s="1"/>
  <c r="GN43" i="18" a="1"/>
  <c r="GN43" i="18" s="1"/>
  <c r="GN44" i="18" a="1"/>
  <c r="GN44" i="18" s="1"/>
  <c r="GN45" i="18" a="1"/>
  <c r="GN45" i="18" s="1"/>
  <c r="GN46" i="18" a="1"/>
  <c r="GN46" i="18" s="1"/>
  <c r="GN47" i="18" a="1"/>
  <c r="GN47" i="18" s="1"/>
  <c r="GN48" i="18" a="1"/>
  <c r="GN48" i="18" s="1"/>
  <c r="GN49" i="18" a="1"/>
  <c r="GN49" i="18" s="1"/>
  <c r="GN50" i="18" a="1"/>
  <c r="GN50" i="18" s="1"/>
  <c r="GN51" i="18" a="1"/>
  <c r="GN51" i="18" s="1"/>
  <c r="GN52" i="18" a="1"/>
  <c r="GN52" i="18" s="1"/>
  <c r="GN53" i="18" a="1"/>
  <c r="GN53" i="18" s="1"/>
  <c r="GN54" i="18" a="1"/>
  <c r="GN54" i="18" s="1"/>
  <c r="GN55" i="18" a="1"/>
  <c r="GN55" i="18" s="1"/>
  <c r="GN56" i="18" a="1"/>
  <c r="GN56" i="18" s="1"/>
  <c r="GN57" i="18" a="1"/>
  <c r="GN57" i="18" s="1"/>
  <c r="GN58" i="18" a="1"/>
  <c r="GN58" i="18" s="1"/>
  <c r="GN59" i="18" a="1"/>
  <c r="GN59" i="18" s="1"/>
  <c r="GN60" i="18" a="1"/>
  <c r="GN60" i="18" s="1"/>
  <c r="GN61" i="18" a="1"/>
  <c r="GN61" i="18" s="1"/>
  <c r="GN62" i="18" a="1"/>
  <c r="GN62" i="18" s="1"/>
  <c r="GN63" i="18" a="1"/>
  <c r="GN63" i="18" s="1"/>
  <c r="GN64" i="18" a="1"/>
  <c r="GN64" i="18" s="1"/>
  <c r="GN65" i="18" a="1"/>
  <c r="GN65" i="18" s="1"/>
  <c r="GN66" i="18" a="1"/>
  <c r="GN66" i="18" s="1"/>
  <c r="GN67" i="18" a="1"/>
  <c r="GN67" i="18" s="1"/>
  <c r="GN68" i="18" a="1"/>
  <c r="GN68" i="18" s="1"/>
  <c r="GN69" i="18" a="1"/>
  <c r="GN69" i="18" s="1"/>
  <c r="GN70" i="18" a="1"/>
  <c r="GN70" i="18" s="1"/>
  <c r="GN71" i="18" a="1"/>
  <c r="GN71" i="18" s="1"/>
  <c r="GN72" i="18" a="1"/>
  <c r="GN72" i="18" s="1"/>
  <c r="GN73" i="18" a="1"/>
  <c r="GN73" i="18" s="1"/>
  <c r="GN74" i="18" a="1"/>
  <c r="GN74" i="18" s="1"/>
  <c r="GN75" i="18" a="1"/>
  <c r="GN75" i="18" s="1"/>
  <c r="GN76" i="18" a="1"/>
  <c r="GN76" i="18" s="1"/>
  <c r="GN77" i="18" a="1"/>
  <c r="GN77" i="18" s="1"/>
  <c r="GN78" i="18" a="1"/>
  <c r="GN78" i="18" s="1"/>
  <c r="GN79" i="18" a="1"/>
  <c r="GN79" i="18" s="1"/>
  <c r="GN80" i="18" a="1"/>
  <c r="GN80" i="18" s="1"/>
  <c r="GN81" i="18" a="1"/>
  <c r="GN81" i="18" s="1"/>
  <c r="GN82" i="18" a="1"/>
  <c r="GN82" i="18" s="1"/>
  <c r="GN83" i="18" a="1"/>
  <c r="GN83" i="18" s="1"/>
  <c r="GN84" i="18" a="1"/>
  <c r="GN84" i="18" s="1"/>
  <c r="GN85" i="18" a="1"/>
  <c r="GN85" i="18" s="1"/>
  <c r="GN86" i="18" a="1"/>
  <c r="GN86" i="18" s="1"/>
  <c r="GN87" i="18" a="1"/>
  <c r="GN87" i="18" s="1"/>
  <c r="GN88" i="18" a="1"/>
  <c r="GN88" i="18" s="1"/>
  <c r="GN89" i="18" a="1"/>
  <c r="GN89" i="18" s="1"/>
  <c r="GN90" i="18" a="1"/>
  <c r="GN90" i="18" s="1"/>
  <c r="GN91" i="18" a="1"/>
  <c r="GN91" i="18" s="1"/>
  <c r="GN92" i="18" a="1"/>
  <c r="GN92" i="18" s="1"/>
  <c r="GN93" i="18" a="1"/>
  <c r="GN93" i="18" s="1"/>
  <c r="GN94" i="18" a="1"/>
  <c r="GN94" i="18" s="1"/>
  <c r="GN95" i="18" a="1"/>
  <c r="GN95" i="18" s="1"/>
  <c r="GN96" i="18" a="1"/>
  <c r="GN96" i="18" s="1"/>
  <c r="GN97" i="18" a="1"/>
  <c r="GN97" i="18" s="1"/>
  <c r="GN98" i="18" a="1"/>
  <c r="GN98" i="18" s="1"/>
  <c r="GN99" i="18" a="1"/>
  <c r="GN99" i="18" s="1"/>
  <c r="GN100" i="18" a="1"/>
  <c r="GN100" i="18" s="1"/>
  <c r="GN101" i="18" a="1"/>
  <c r="GN101" i="18" s="1"/>
  <c r="GN102" i="18" a="1"/>
  <c r="GN102" i="18" s="1"/>
  <c r="GN103" i="18" a="1"/>
  <c r="GN103" i="18" s="1"/>
  <c r="GN104" i="18" a="1"/>
  <c r="GN104" i="18" s="1"/>
  <c r="GN105" i="18" a="1"/>
  <c r="GN105" i="18" s="1"/>
  <c r="GN106" i="18" a="1"/>
  <c r="GN106" i="18" s="1"/>
  <c r="GN107" i="18" a="1"/>
  <c r="GN107" i="18" s="1"/>
  <c r="GN108" i="18" a="1"/>
  <c r="GN108" i="18" s="1"/>
  <c r="GN109" i="18" a="1"/>
  <c r="GN109" i="18" s="1"/>
  <c r="GN110" i="18" a="1"/>
  <c r="GN110" i="18" s="1"/>
  <c r="GN111" i="18" a="1"/>
  <c r="GN111" i="18" s="1"/>
  <c r="GN112" i="18" a="1"/>
  <c r="GN112" i="18" s="1"/>
  <c r="GN113" i="18" a="1"/>
  <c r="GN113" i="18" s="1"/>
  <c r="GN114" i="18" a="1"/>
  <c r="GN114" i="18" s="1"/>
  <c r="GN115" i="18" a="1"/>
  <c r="GN115" i="18" s="1"/>
  <c r="GN116" i="18" a="1"/>
  <c r="GN116" i="18" s="1"/>
  <c r="GN117" i="18" a="1"/>
  <c r="GN117" i="18" s="1"/>
  <c r="GN118" i="18" a="1"/>
  <c r="GN118" i="18" s="1"/>
  <c r="GN119" i="18" a="1"/>
  <c r="GN119" i="18" s="1"/>
  <c r="GN120" i="18" a="1"/>
  <c r="GN120" i="18" s="1"/>
  <c r="GN121" i="18" a="1"/>
  <c r="GN121" i="18" s="1"/>
  <c r="GN122" i="18" a="1"/>
  <c r="GN122" i="18" s="1"/>
  <c r="GN123" i="18" a="1"/>
  <c r="GN123" i="18" s="1"/>
  <c r="GN124" i="18" a="1"/>
  <c r="GN124" i="18" s="1"/>
  <c r="GN125" i="18" a="1"/>
  <c r="GN125" i="18" s="1"/>
  <c r="GN126" i="18" a="1"/>
  <c r="GN126" i="18" s="1"/>
  <c r="GN127" i="18" a="1"/>
  <c r="GN127" i="18" s="1"/>
  <c r="GN128" i="18" a="1"/>
  <c r="GN128" i="18" s="1"/>
  <c r="GN129" i="18" a="1"/>
  <c r="GN129" i="18" s="1"/>
  <c r="GN130" i="18" a="1"/>
  <c r="GN130" i="18" s="1"/>
  <c r="GN131" i="18" a="1"/>
  <c r="GN131" i="18" s="1"/>
  <c r="GN132" i="18" a="1"/>
  <c r="GN132" i="18" s="1"/>
  <c r="GN133" i="18" a="1"/>
  <c r="GN133" i="18" s="1"/>
  <c r="GN134" i="18" a="1"/>
  <c r="GN134" i="18" s="1"/>
  <c r="GN135" i="18" a="1"/>
  <c r="GN135" i="18" s="1"/>
  <c r="GN136" i="18" a="1"/>
  <c r="GN136" i="18" s="1"/>
  <c r="GN137" i="18" a="1"/>
  <c r="GN137" i="18" s="1"/>
  <c r="GN138" i="18" a="1"/>
  <c r="GN138" i="18" s="1"/>
  <c r="GN139" i="18" a="1"/>
  <c r="GN139" i="18" s="1"/>
  <c r="GN140" i="18" a="1"/>
  <c r="GN140" i="18" s="1"/>
  <c r="GN141" i="18" a="1"/>
  <c r="GN141" i="18" s="1"/>
  <c r="GN142" i="18" a="1"/>
  <c r="GN142" i="18" s="1"/>
  <c r="GN143" i="18" a="1"/>
  <c r="GN143" i="18" s="1"/>
  <c r="GN144" i="18" a="1"/>
  <c r="GN144" i="18" s="1"/>
  <c r="GN145" i="18" a="1"/>
  <c r="GN145" i="18" s="1"/>
  <c r="GN146" i="18" a="1"/>
  <c r="GN146" i="18" s="1"/>
  <c r="GN147" i="18" a="1"/>
  <c r="GN147" i="18" s="1"/>
  <c r="GN148" i="18" a="1"/>
  <c r="GN148" i="18" s="1"/>
  <c r="GN149" i="18" a="1"/>
  <c r="GN149" i="18" s="1"/>
  <c r="GN150" i="18" a="1"/>
  <c r="GN150" i="18" s="1"/>
  <c r="GN151" i="18" a="1"/>
  <c r="GN151" i="18" s="1"/>
  <c r="GN152" i="18" a="1"/>
  <c r="GN152" i="18" s="1"/>
  <c r="GN153" i="18" a="1"/>
  <c r="GN153" i="18" s="1"/>
  <c r="GN154" i="18" a="1"/>
  <c r="GN154" i="18" s="1"/>
  <c r="GN155" i="18" a="1"/>
  <c r="GN155" i="18" s="1"/>
  <c r="GN156" i="18" a="1"/>
  <c r="GN156" i="18" s="1"/>
  <c r="GN157" i="18" a="1"/>
  <c r="GN157" i="18" s="1"/>
  <c r="GN158" i="18" a="1"/>
  <c r="GN158" i="18" s="1"/>
  <c r="GN159" i="18" a="1"/>
  <c r="GN159" i="18" s="1"/>
  <c r="GN160" i="18" a="1"/>
  <c r="GN160" i="18" s="1"/>
  <c r="GN161" i="18" a="1"/>
  <c r="GN161" i="18" s="1"/>
  <c r="GN162" i="18" a="1"/>
  <c r="GN162" i="18" s="1"/>
  <c r="GN163" i="18" a="1"/>
  <c r="GN163" i="18" s="1"/>
  <c r="GN164" i="18" a="1"/>
  <c r="GN164" i="18" s="1"/>
  <c r="GN165" i="18" a="1"/>
  <c r="GN165" i="18" s="1"/>
  <c r="GN166" i="18" a="1"/>
  <c r="GN166" i="18" s="1"/>
  <c r="GN167" i="18" a="1"/>
  <c r="GN167" i="18" s="1"/>
  <c r="GN168" i="18" a="1"/>
  <c r="GN168" i="18" s="1"/>
  <c r="GN169" i="18" a="1"/>
  <c r="GN169" i="18" s="1"/>
  <c r="GN170" i="18" a="1"/>
  <c r="GN170" i="18" s="1"/>
  <c r="GN171" i="18" a="1"/>
  <c r="GN171" i="18" s="1"/>
  <c r="GN172" i="18" a="1"/>
  <c r="GN172" i="18" s="1"/>
  <c r="GN173" i="18" a="1"/>
  <c r="GN173" i="18" s="1"/>
  <c r="GN174" i="18" a="1"/>
  <c r="GN174" i="18" s="1"/>
  <c r="GN175" i="18" a="1"/>
  <c r="GN175" i="18" s="1"/>
  <c r="GN176" i="18" a="1"/>
  <c r="GN176" i="18" s="1"/>
  <c r="GN177" i="18" a="1"/>
  <c r="GN177" i="18" s="1"/>
  <c r="GN178" i="18" a="1"/>
  <c r="GN178" i="18" s="1"/>
  <c r="GN179" i="18" a="1"/>
  <c r="GN179" i="18" s="1"/>
  <c r="GN180" i="18" a="1"/>
  <c r="GN180" i="18" s="1"/>
  <c r="GN181" i="18" a="1"/>
  <c r="GN181" i="18" s="1"/>
  <c r="GN182" i="18" a="1"/>
  <c r="GN182" i="18" s="1"/>
  <c r="GN183" i="18" a="1"/>
  <c r="GN183" i="18" s="1"/>
  <c r="GN184" i="18" a="1"/>
  <c r="GN184" i="18" s="1"/>
  <c r="GN185" i="18" a="1"/>
  <c r="GN185" i="18" s="1"/>
  <c r="GN186" i="18" a="1"/>
  <c r="GN186" i="18" s="1"/>
  <c r="GN187" i="18" a="1"/>
  <c r="GN187" i="18" s="1"/>
  <c r="GN188" i="18" a="1"/>
  <c r="GN188" i="18" s="1"/>
  <c r="GN189" i="18" a="1"/>
  <c r="GN189" i="18" s="1"/>
  <c r="GN190" i="18" a="1"/>
  <c r="GN190" i="18" s="1"/>
  <c r="GN191" i="18" a="1"/>
  <c r="GN191" i="18" s="1"/>
  <c r="GN192" i="18" a="1"/>
  <c r="GN192" i="18" s="1"/>
  <c r="GN193" i="18" a="1"/>
  <c r="GN193" i="18" s="1"/>
  <c r="GN194" i="18" a="1"/>
  <c r="GN194" i="18" s="1"/>
  <c r="GN195" i="18" a="1"/>
  <c r="GN195" i="18" s="1"/>
  <c r="GN196" i="18" a="1"/>
  <c r="GN196" i="18" s="1"/>
  <c r="GN197" i="18" a="1"/>
  <c r="GN197" i="18" s="1"/>
  <c r="GN198" i="18" a="1"/>
  <c r="GN198" i="18" s="1"/>
  <c r="GN199" i="18" a="1"/>
  <c r="GN199" i="18" s="1"/>
  <c r="GN200" i="18" a="1"/>
  <c r="GN200" i="18" s="1"/>
  <c r="GN201" i="18" a="1"/>
  <c r="GN201" i="18" s="1"/>
  <c r="GN202" i="18" a="1"/>
  <c r="GN202" i="18" s="1"/>
  <c r="GN203" i="18" a="1"/>
  <c r="GN203" i="18" s="1"/>
  <c r="GN204" i="18" a="1"/>
  <c r="GN204" i="18" s="1"/>
  <c r="GN205" i="18" a="1"/>
  <c r="GN205" i="18" s="1"/>
  <c r="GN206" i="18" a="1"/>
  <c r="GN206" i="18" s="1"/>
  <c r="GN207" i="18" a="1"/>
  <c r="GN207" i="18" s="1"/>
  <c r="GN208" i="18" a="1"/>
  <c r="GN208" i="18" s="1"/>
  <c r="GN209" i="18" a="1"/>
  <c r="GN209" i="18" s="1"/>
  <c r="GN210" i="18" a="1"/>
  <c r="GN210" i="18" s="1"/>
  <c r="GN211" i="18" a="1"/>
  <c r="GN211" i="18" s="1"/>
  <c r="GN212" i="18" a="1"/>
  <c r="GN212" i="18" s="1"/>
  <c r="GN213" i="18" a="1"/>
  <c r="GN213" i="18" s="1"/>
  <c r="GN214" i="18" a="1"/>
  <c r="GN214" i="18" s="1"/>
  <c r="GN215" i="18" a="1"/>
  <c r="GN215" i="18" s="1"/>
  <c r="GN216" i="18" a="1"/>
  <c r="GN216" i="18" s="1"/>
  <c r="GN217" i="18" a="1"/>
  <c r="GN217" i="18" s="1"/>
  <c r="GN218" i="18" a="1"/>
  <c r="GN218" i="18" s="1"/>
  <c r="GN219" i="18" a="1"/>
  <c r="GN219" i="18" s="1"/>
  <c r="GN220" i="18" a="1"/>
  <c r="GN220" i="18" s="1"/>
  <c r="GN221" i="18" a="1"/>
  <c r="GN221" i="18" s="1"/>
  <c r="GN222" i="18" a="1"/>
  <c r="GN222" i="18" s="1"/>
  <c r="GN223" i="18" a="1"/>
  <c r="GN223" i="18" s="1"/>
  <c r="GN224" i="18" a="1"/>
  <c r="GN224" i="18" s="1"/>
  <c r="GN225" i="18" a="1"/>
  <c r="GN225" i="18" s="1"/>
  <c r="GN226" i="18" a="1"/>
  <c r="GN226" i="18" s="1"/>
  <c r="GN227" i="18" a="1"/>
  <c r="GN227" i="18" s="1"/>
  <c r="GN228" i="18" a="1"/>
  <c r="GN228" i="18" s="1"/>
  <c r="GN229" i="18" a="1"/>
  <c r="GN229" i="18" s="1"/>
  <c r="GN230" i="18" a="1"/>
  <c r="GN230" i="18" s="1"/>
  <c r="GN231" i="18" a="1"/>
  <c r="GN231" i="18" s="1"/>
  <c r="GN232" i="18" a="1"/>
  <c r="GN232" i="18" s="1"/>
  <c r="GN233" i="18" a="1"/>
  <c r="GN233" i="18" s="1"/>
  <c r="GN234" i="18" a="1"/>
  <c r="GN234" i="18" s="1"/>
  <c r="GN235" i="18" a="1"/>
  <c r="GN235" i="18" s="1"/>
  <c r="GN236" i="18" a="1"/>
  <c r="GN236" i="18" s="1"/>
  <c r="GN237" i="18" a="1"/>
  <c r="GN237" i="18" s="1"/>
  <c r="GN238" i="18" a="1"/>
  <c r="GN238" i="18" s="1"/>
  <c r="GN239" i="18" a="1"/>
  <c r="GN239" i="18" s="1"/>
  <c r="GN240" i="18" a="1"/>
  <c r="GN240" i="18" s="1"/>
  <c r="GN241" i="18" a="1"/>
  <c r="GN241" i="18" s="1"/>
  <c r="GN242" i="18" a="1"/>
  <c r="GN242" i="18" s="1"/>
  <c r="GN243" i="18" a="1"/>
  <c r="GN243" i="18" s="1"/>
  <c r="GN244" i="18" a="1"/>
  <c r="GN244" i="18" s="1"/>
  <c r="GN245" i="18" a="1"/>
  <c r="GN245" i="18" s="1"/>
  <c r="GN246" i="18" a="1"/>
  <c r="GN246" i="18" s="1"/>
  <c r="GN247" i="18" a="1"/>
  <c r="GN247" i="18" s="1"/>
  <c r="GN248" i="18" a="1"/>
  <c r="GN248" i="18" s="1"/>
  <c r="GN249" i="18" a="1"/>
  <c r="GN249" i="18" s="1"/>
  <c r="GN250" i="18" a="1"/>
  <c r="GN250" i="18" s="1"/>
  <c r="GN251" i="18" a="1"/>
  <c r="GN251" i="18" s="1"/>
  <c r="GN252" i="18" a="1"/>
  <c r="GN252" i="18" s="1"/>
  <c r="GN253" i="18" a="1"/>
  <c r="GN253" i="18" s="1"/>
  <c r="GN254" i="18" a="1"/>
  <c r="GN254" i="18" s="1"/>
  <c r="GN255" i="18" a="1"/>
  <c r="GN255" i="18" s="1"/>
  <c r="GN256" i="18" a="1"/>
  <c r="GN256" i="18" s="1"/>
  <c r="GN257" i="18" a="1"/>
  <c r="GN257" i="18" s="1"/>
  <c r="GN258" i="18" a="1"/>
  <c r="GN258" i="18" s="1"/>
  <c r="GN259" i="18" a="1"/>
  <c r="GN259" i="18" s="1"/>
  <c r="GN260" i="18" a="1"/>
  <c r="GN260" i="18" s="1"/>
  <c r="GN261" i="18" a="1"/>
  <c r="GN261" i="18" s="1"/>
  <c r="GN262" i="18" a="1"/>
  <c r="GN262" i="18" s="1"/>
  <c r="GN263" i="18" a="1"/>
  <c r="GN263" i="18" s="1"/>
  <c r="GN264" i="18" a="1"/>
  <c r="GN264" i="18" s="1"/>
  <c r="GN265" i="18" a="1"/>
  <c r="GN265" i="18" s="1"/>
  <c r="GN266" i="18" a="1"/>
  <c r="GN266" i="18" s="1"/>
  <c r="GN267" i="18" a="1"/>
  <c r="GN267" i="18" s="1"/>
  <c r="GN268" i="18" a="1"/>
  <c r="GN268" i="18" s="1"/>
  <c r="GN269" i="18" a="1"/>
  <c r="GN269" i="18" s="1"/>
  <c r="GN270" i="18" a="1"/>
  <c r="GN270" i="18" s="1"/>
  <c r="GN271" i="18" a="1"/>
  <c r="GN271" i="18" s="1"/>
  <c r="GN272" i="18" a="1"/>
  <c r="GN272" i="18" s="1"/>
  <c r="GN273" i="18" a="1"/>
  <c r="GN273" i="18" s="1"/>
  <c r="GN274" i="18" a="1"/>
  <c r="GN274" i="18" s="1"/>
  <c r="GN275" i="18" a="1"/>
  <c r="GN275" i="18" s="1"/>
  <c r="GN276" i="18" a="1"/>
  <c r="GN276" i="18" s="1"/>
  <c r="GN277" i="18" a="1"/>
  <c r="GN277" i="18" s="1"/>
  <c r="GN278" i="18" a="1"/>
  <c r="GN278" i="18" s="1"/>
  <c r="GN279" i="18" a="1"/>
  <c r="GN279" i="18" s="1"/>
  <c r="GN280" i="18" a="1"/>
  <c r="GN280" i="18" s="1"/>
  <c r="GN281" i="18" a="1"/>
  <c r="GN281" i="18" s="1"/>
  <c r="GN282" i="18" a="1"/>
  <c r="GN282" i="18" s="1"/>
  <c r="GN283" i="18" a="1"/>
  <c r="GN283" i="18" s="1"/>
  <c r="GN284" i="18" a="1"/>
  <c r="GN284" i="18" s="1"/>
  <c r="GN285" i="18" a="1"/>
  <c r="GN285" i="18" s="1"/>
  <c r="GN286" i="18" a="1"/>
  <c r="GN286" i="18" s="1"/>
  <c r="GN287" i="18" a="1"/>
  <c r="GN287" i="18" s="1"/>
  <c r="GN288" i="18" a="1"/>
  <c r="GN288" i="18" s="1"/>
  <c r="GN289" i="18" a="1"/>
  <c r="GN289" i="18" s="1"/>
  <c r="GN290" i="18" a="1"/>
  <c r="GN290" i="18" s="1"/>
  <c r="GN291" i="18" a="1"/>
  <c r="GN291" i="18" s="1"/>
  <c r="GN292" i="18" a="1"/>
  <c r="GN292" i="18" s="1"/>
  <c r="GN293" i="18" a="1"/>
  <c r="GN293" i="18" s="1"/>
  <c r="GN294" i="18" a="1"/>
  <c r="GN294" i="18" s="1"/>
  <c r="GN295" i="18" a="1"/>
  <c r="GN295" i="18" s="1"/>
  <c r="GN296" i="18" a="1"/>
  <c r="GN296" i="18" s="1"/>
  <c r="GN297" i="18" a="1"/>
  <c r="GN297" i="18" s="1"/>
  <c r="GN298" i="18" a="1"/>
  <c r="GN298" i="18" s="1"/>
  <c r="GN299" i="18" a="1"/>
  <c r="GN299" i="18" s="1"/>
  <c r="GN300" i="18" a="1"/>
  <c r="GN300" i="18" s="1"/>
  <c r="GN301" i="18" a="1"/>
  <c r="GN301" i="18" s="1"/>
  <c r="GN302" i="18" a="1"/>
  <c r="GN302" i="18" s="1"/>
  <c r="GN303" i="18" a="1"/>
  <c r="GN303" i="18" s="1"/>
  <c r="GN304" i="18" a="1"/>
  <c r="GN304" i="18" s="1"/>
  <c r="GN305" i="18" a="1"/>
  <c r="GN305" i="18" s="1"/>
  <c r="GN306" i="18" a="1"/>
  <c r="GN306" i="18" s="1"/>
  <c r="GN307" i="18" a="1"/>
  <c r="GN307" i="18" s="1"/>
  <c r="GN308" i="18" a="1"/>
  <c r="GN308" i="18" s="1"/>
  <c r="GN309" i="18" a="1"/>
  <c r="GN309" i="18" s="1"/>
  <c r="GN310" i="18" a="1"/>
  <c r="GN310" i="18" s="1"/>
  <c r="GN311" i="18" a="1"/>
  <c r="GN311" i="18" s="1"/>
  <c r="GN312" i="18" a="1"/>
  <c r="GN312" i="18" s="1"/>
  <c r="GN313" i="18" a="1"/>
  <c r="GN313" i="18" s="1"/>
  <c r="GN314" i="18" a="1"/>
  <c r="GN314" i="18" s="1"/>
  <c r="GN315" i="18" a="1"/>
  <c r="GN315" i="18" s="1"/>
  <c r="GN316" i="18" a="1"/>
  <c r="GN316" i="18" s="1"/>
  <c r="GN317" i="18" a="1"/>
  <c r="GN317" i="18" s="1"/>
  <c r="GN318" i="18" a="1"/>
  <c r="GN318" i="18" s="1"/>
  <c r="GN319" i="18" a="1"/>
  <c r="GN319" i="18" s="1"/>
  <c r="GN320" i="18" a="1"/>
  <c r="GN320" i="18" s="1"/>
  <c r="GN321" i="18" a="1"/>
  <c r="GN321" i="18" s="1"/>
  <c r="GN322" i="18" a="1"/>
  <c r="GN322" i="18" s="1"/>
  <c r="GN323" i="18" a="1"/>
  <c r="GN323" i="18" s="1"/>
  <c r="GN324" i="18" a="1"/>
  <c r="GN324" i="18" s="1"/>
  <c r="GN325" i="18" a="1"/>
  <c r="GN325" i="18" s="1"/>
  <c r="GN326" i="18" a="1"/>
  <c r="GN326" i="18" s="1"/>
  <c r="GN327" i="18" a="1"/>
  <c r="GN327" i="18" s="1"/>
  <c r="GN328" i="18" a="1"/>
  <c r="GN328" i="18" s="1"/>
  <c r="GN329" i="18" a="1"/>
  <c r="GN329" i="18" s="1"/>
  <c r="GN330" i="18" a="1"/>
  <c r="GN330" i="18" s="1"/>
  <c r="GN331" i="18" a="1"/>
  <c r="GN331" i="18" s="1"/>
  <c r="GN332" i="18" a="1"/>
  <c r="GN332" i="18" s="1"/>
  <c r="GN333" i="18" a="1"/>
  <c r="GN333" i="18" s="1"/>
  <c r="GN334" i="18" a="1"/>
  <c r="GN334" i="18" s="1"/>
  <c r="GN335" i="18" a="1"/>
  <c r="GN335" i="18" s="1"/>
  <c r="GN336" i="18" a="1"/>
  <c r="GN336" i="18" s="1"/>
  <c r="GN337" i="18" a="1"/>
  <c r="GN337" i="18" s="1"/>
  <c r="GN338" i="18" a="1"/>
  <c r="GN338" i="18" s="1"/>
  <c r="GN339" i="18" a="1"/>
  <c r="GN339" i="18" s="1"/>
  <c r="GN340" i="18" a="1"/>
  <c r="GN340" i="18" s="1"/>
  <c r="GN341" i="18" a="1"/>
  <c r="GN341" i="18" s="1"/>
  <c r="GN342" i="18" a="1"/>
  <c r="GN342" i="18" s="1"/>
  <c r="GN343" i="18" a="1"/>
  <c r="GN343" i="18" s="1"/>
  <c r="GN344" i="18" a="1"/>
  <c r="GN344" i="18" s="1"/>
  <c r="GN345" i="18" a="1"/>
  <c r="GN345" i="18" s="1"/>
  <c r="GN346" i="18" a="1"/>
  <c r="GN346" i="18" s="1"/>
  <c r="GN347" i="18" a="1"/>
  <c r="GN347" i="18" s="1"/>
  <c r="GN348" i="18" a="1"/>
  <c r="GN348" i="18" s="1"/>
  <c r="GN349" i="18" a="1"/>
  <c r="GN349" i="18" s="1"/>
  <c r="GN350" i="18" a="1"/>
  <c r="GN350" i="18" s="1"/>
  <c r="GN351" i="18" a="1"/>
  <c r="GN351" i="18" s="1"/>
  <c r="GN352" i="18" a="1"/>
  <c r="GN352" i="18" s="1"/>
  <c r="GN353" i="18" a="1"/>
  <c r="GN353" i="18" s="1"/>
  <c r="GN354" i="18" a="1"/>
  <c r="GN354" i="18" s="1"/>
  <c r="GN355" i="18" a="1"/>
  <c r="GN355" i="18" s="1"/>
  <c r="GN356" i="18" a="1"/>
  <c r="GN356" i="18" s="1"/>
  <c r="GN357" i="18" a="1"/>
  <c r="GN357" i="18" s="1"/>
  <c r="GN358" i="18" a="1"/>
  <c r="GN358" i="18" s="1"/>
  <c r="GN359" i="18" a="1"/>
  <c r="GN359" i="18" s="1"/>
  <c r="GN360" i="18" a="1"/>
  <c r="GN360" i="18" s="1"/>
  <c r="GN361" i="18" a="1"/>
  <c r="GN361" i="18" s="1"/>
  <c r="GN362" i="18" a="1"/>
  <c r="GN362" i="18" s="1"/>
  <c r="GN363" i="18" a="1"/>
  <c r="GN363" i="18" s="1"/>
  <c r="GN364" i="18" a="1"/>
  <c r="GN364" i="18" s="1"/>
  <c r="GN365" i="18" a="1"/>
  <c r="GN365" i="18" s="1"/>
  <c r="GN366" i="18" a="1"/>
  <c r="GN366" i="18" s="1"/>
  <c r="GN367" i="18" a="1"/>
  <c r="GN367" i="18" s="1"/>
  <c r="GN368" i="18" a="1"/>
  <c r="GN368" i="18" s="1"/>
  <c r="GN369" i="18" a="1"/>
  <c r="GN369" i="18" s="1"/>
  <c r="GN370" i="18" a="1"/>
  <c r="GN370" i="18" s="1"/>
  <c r="GN371" i="18" a="1"/>
  <c r="GN371" i="18" s="1"/>
  <c r="GN372" i="18" a="1"/>
  <c r="GN372" i="18" s="1"/>
  <c r="GN373" i="18" a="1"/>
  <c r="GN373" i="18" s="1"/>
  <c r="GN374" i="18" a="1"/>
  <c r="GN374" i="18" s="1"/>
  <c r="GN375" i="18" a="1"/>
  <c r="GN375" i="18" s="1"/>
  <c r="GN376" i="18" a="1"/>
  <c r="GN376" i="18" s="1"/>
  <c r="GN377" i="18" a="1"/>
  <c r="GN377" i="18" s="1"/>
  <c r="GN378" i="18" a="1"/>
  <c r="GN378" i="18" s="1"/>
  <c r="GN379" i="18" a="1"/>
  <c r="GN379" i="18" s="1"/>
  <c r="GN380" i="18" a="1"/>
  <c r="GN380" i="18" s="1"/>
  <c r="GN381" i="18" a="1"/>
  <c r="GN381" i="18" s="1"/>
  <c r="GN382" i="18" a="1"/>
  <c r="GN382" i="18" s="1"/>
  <c r="GN383" i="18" a="1"/>
  <c r="GN383" i="18" s="1"/>
  <c r="GN384" i="18" a="1"/>
  <c r="GN384" i="18" s="1"/>
  <c r="GN385" i="18" a="1"/>
  <c r="GN385" i="18" s="1"/>
  <c r="GN386" i="18" a="1"/>
  <c r="GN386" i="18" s="1"/>
  <c r="GN387" i="18" a="1"/>
  <c r="GN387" i="18" s="1"/>
  <c r="GN388" i="18" a="1"/>
  <c r="GN388" i="18" s="1"/>
  <c r="GN389" i="18" a="1"/>
  <c r="GN389" i="18" s="1"/>
  <c r="GN390" i="18" a="1"/>
  <c r="GN390" i="18" s="1"/>
  <c r="GN391" i="18" a="1"/>
  <c r="GN391" i="18" s="1"/>
  <c r="GN392" i="18" a="1"/>
  <c r="GN392" i="18" s="1"/>
  <c r="GN393" i="18" a="1"/>
  <c r="GN393" i="18" s="1"/>
  <c r="GN394" i="18" a="1"/>
  <c r="GN394" i="18" s="1"/>
  <c r="GN395" i="18" a="1"/>
  <c r="GN395" i="18" s="1"/>
  <c r="GN396" i="18" a="1"/>
  <c r="GN396" i="18" s="1"/>
  <c r="GN397" i="18" a="1"/>
  <c r="GN397" i="18" s="1"/>
  <c r="GN398" i="18" a="1"/>
  <c r="GN398" i="18" s="1"/>
  <c r="GN399" i="18" a="1"/>
  <c r="GN399" i="18" s="1"/>
  <c r="GN400" i="18" a="1"/>
  <c r="GN400" i="18" s="1"/>
  <c r="GN401" i="18" a="1"/>
  <c r="GN401" i="18" s="1"/>
  <c r="GN402" i="18" a="1"/>
  <c r="GN402" i="18" s="1"/>
  <c r="GN403" i="18" a="1"/>
  <c r="GN403" i="18" s="1"/>
  <c r="GN404" i="18" a="1"/>
  <c r="GN404" i="18" s="1"/>
  <c r="GN405" i="18" a="1"/>
  <c r="GN405" i="18" s="1"/>
  <c r="GN406" i="18" a="1"/>
  <c r="GN406" i="18" s="1"/>
  <c r="GN407" i="18" a="1"/>
  <c r="GN407" i="18" s="1"/>
  <c r="GN408" i="18" a="1"/>
  <c r="GN408" i="18" s="1"/>
  <c r="GN409" i="18" a="1"/>
  <c r="GN409" i="18" s="1"/>
  <c r="GN410" i="18" a="1"/>
  <c r="GN410" i="18" s="1"/>
  <c r="GN411" i="18" a="1"/>
  <c r="GN411" i="18" s="1"/>
  <c r="GN412" i="18" a="1"/>
  <c r="GN412" i="18" s="1"/>
  <c r="GN413" i="18" a="1"/>
  <c r="GN413" i="18" s="1"/>
  <c r="GN414" i="18" a="1"/>
  <c r="GN414" i="18" s="1"/>
  <c r="GN415" i="18" a="1"/>
  <c r="GN415" i="18" s="1"/>
  <c r="GN416" i="18" a="1"/>
  <c r="GN416" i="18" s="1"/>
  <c r="GN417" i="18" a="1"/>
  <c r="GN417" i="18" s="1"/>
  <c r="GN418" i="18" a="1"/>
  <c r="GN418" i="18" s="1"/>
  <c r="GN419" i="18" a="1"/>
  <c r="GN419" i="18" s="1"/>
  <c r="GN420" i="18" a="1"/>
  <c r="GN420" i="18" s="1"/>
  <c r="GN421" i="18" a="1"/>
  <c r="GN421" i="18" s="1"/>
  <c r="GN422" i="18" a="1"/>
  <c r="GN422" i="18" s="1"/>
  <c r="GN423" i="18" a="1"/>
  <c r="GN423" i="18" s="1"/>
  <c r="GN424" i="18" a="1"/>
  <c r="GN424" i="18" s="1"/>
  <c r="GN425" i="18" a="1"/>
  <c r="GN425" i="18" s="1"/>
  <c r="GN426" i="18" a="1"/>
  <c r="GN426" i="18" s="1"/>
  <c r="GN427" i="18" a="1"/>
  <c r="GN427" i="18" s="1"/>
  <c r="GN428" i="18" a="1"/>
  <c r="GN428" i="18" s="1"/>
  <c r="GN429" i="18" a="1"/>
  <c r="GN429" i="18" s="1"/>
  <c r="GN430" i="18" a="1"/>
  <c r="GN430" i="18" s="1"/>
  <c r="GN431" i="18" a="1"/>
  <c r="GN431" i="18" s="1"/>
  <c r="GN432" i="18" a="1"/>
  <c r="GN432" i="18" s="1"/>
  <c r="GN433" i="18" a="1"/>
  <c r="GN433" i="18" s="1"/>
  <c r="GN434" i="18" a="1"/>
  <c r="GN434" i="18" s="1"/>
  <c r="GN435" i="18" a="1"/>
  <c r="GN435" i="18" s="1"/>
  <c r="GN436" i="18" a="1"/>
  <c r="GN436" i="18" s="1"/>
  <c r="GN437" i="18" a="1"/>
  <c r="GN437" i="18" s="1"/>
  <c r="GN438" i="18" a="1"/>
  <c r="GN438" i="18" s="1"/>
  <c r="GN439" i="18" a="1"/>
  <c r="GN439" i="18" s="1"/>
  <c r="GN440" i="18" a="1"/>
  <c r="GN440" i="18" s="1"/>
  <c r="GN441" i="18" a="1"/>
  <c r="GN441" i="18" s="1"/>
  <c r="GN442" i="18" a="1"/>
  <c r="GN442" i="18" s="1"/>
  <c r="GN443" i="18" a="1"/>
  <c r="GN443" i="18" s="1"/>
  <c r="GN444" i="18" a="1"/>
  <c r="GN444" i="18" s="1"/>
  <c r="GN445" i="18" a="1"/>
  <c r="GN445" i="18" s="1"/>
  <c r="GN446" i="18" a="1"/>
  <c r="GN446" i="18" s="1"/>
  <c r="GN447" i="18" a="1"/>
  <c r="GN447" i="18" s="1"/>
  <c r="GN448" i="18" a="1"/>
  <c r="GN448" i="18" s="1"/>
  <c r="GN449" i="18" a="1"/>
  <c r="GN449" i="18" s="1"/>
  <c r="GN450" i="18" a="1"/>
  <c r="GN450" i="18" s="1"/>
  <c r="GN451" i="18" a="1"/>
  <c r="GN451" i="18" s="1"/>
  <c r="GN452" i="18" a="1"/>
  <c r="GN452" i="18" s="1"/>
  <c r="GN453" i="18" a="1"/>
  <c r="GN453" i="18" s="1"/>
  <c r="GN454" i="18" a="1"/>
  <c r="GN454" i="18" s="1"/>
  <c r="GN455" i="18" a="1"/>
  <c r="GN455" i="18" s="1"/>
  <c r="GN456" i="18" a="1"/>
  <c r="GN456" i="18" s="1"/>
  <c r="GN457" i="18" a="1"/>
  <c r="GN457" i="18" s="1"/>
  <c r="GN458" i="18" a="1"/>
  <c r="GN458" i="18" s="1"/>
  <c r="GN459" i="18" a="1"/>
  <c r="GN459" i="18" s="1"/>
  <c r="GN460" i="18" a="1"/>
  <c r="GN460" i="18" s="1"/>
  <c r="GN461" i="18" a="1"/>
  <c r="GN461" i="18" s="1"/>
  <c r="GN462" i="18" a="1"/>
  <c r="GN462" i="18" s="1"/>
  <c r="GN463" i="18" a="1"/>
  <c r="GN463" i="18" s="1"/>
  <c r="GN464" i="18" a="1"/>
  <c r="GN464" i="18" s="1"/>
  <c r="GN465" i="18" a="1"/>
  <c r="GN465" i="18" s="1"/>
  <c r="GN466" i="18" a="1"/>
  <c r="GN466" i="18" s="1"/>
  <c r="GN467" i="18" a="1"/>
  <c r="GN467" i="18" s="1"/>
  <c r="GN468" i="18" a="1"/>
  <c r="GN468" i="18" s="1"/>
  <c r="GN469" i="18" a="1"/>
  <c r="GN469" i="18" s="1"/>
  <c r="GN470" i="18" a="1"/>
  <c r="GN470" i="18" s="1"/>
  <c r="GN471" i="18" a="1"/>
  <c r="GN471" i="18" s="1"/>
  <c r="GN472" i="18" a="1"/>
  <c r="GN472" i="18" s="1"/>
  <c r="GN473" i="18" a="1"/>
  <c r="GN473" i="18" s="1"/>
  <c r="GN474" i="18" a="1"/>
  <c r="GN474" i="18" s="1"/>
  <c r="GN475" i="18" a="1"/>
  <c r="GN475" i="18" s="1"/>
  <c r="GN476" i="18" a="1"/>
  <c r="GN476" i="18" s="1"/>
  <c r="GN477" i="18" a="1"/>
  <c r="GN477" i="18" s="1"/>
  <c r="GN478" i="18" a="1"/>
  <c r="GN478" i="18" s="1"/>
  <c r="GN479" i="18" a="1"/>
  <c r="GN479" i="18" s="1"/>
  <c r="GN480" i="18" a="1"/>
  <c r="GN480" i="18" s="1"/>
  <c r="GN481" i="18" a="1"/>
  <c r="GN481" i="18" s="1"/>
  <c r="GN482" i="18" a="1"/>
  <c r="GN482" i="18" s="1"/>
  <c r="GN483" i="18" a="1"/>
  <c r="GN483" i="18" s="1"/>
  <c r="GN484" i="18" a="1"/>
  <c r="GN484" i="18" s="1"/>
  <c r="GN485" i="18" a="1"/>
  <c r="GN485" i="18" s="1"/>
  <c r="GN486" i="18" a="1"/>
  <c r="GN486" i="18" s="1"/>
  <c r="GN487" i="18" a="1"/>
  <c r="GN487" i="18" s="1"/>
  <c r="GN488" i="18" a="1"/>
  <c r="GN488" i="18" s="1"/>
  <c r="GN489" i="18" a="1"/>
  <c r="GN489" i="18" s="1"/>
  <c r="GN490" i="18" a="1"/>
  <c r="GN490" i="18" s="1"/>
  <c r="GN491" i="18" a="1"/>
  <c r="GN491" i="18" s="1"/>
  <c r="GN492" i="18" a="1"/>
  <c r="GN492" i="18" s="1"/>
  <c r="GN493" i="18" a="1"/>
  <c r="GN493" i="18" s="1"/>
  <c r="GN494" i="18" a="1"/>
  <c r="GN494" i="18" s="1"/>
  <c r="GN495" i="18" a="1"/>
  <c r="GN495" i="18" s="1"/>
  <c r="GN496" i="18" a="1"/>
  <c r="GN496" i="18" s="1"/>
  <c r="GN497" i="18" a="1"/>
  <c r="GN497" i="18" s="1"/>
  <c r="GN498" i="18" a="1"/>
  <c r="GN498" i="18" s="1"/>
  <c r="GN499" i="18" a="1"/>
  <c r="GN499" i="18" s="1"/>
  <c r="GN500" i="18" a="1"/>
  <c r="GN500" i="18" s="1"/>
  <c r="GN501" i="18" a="1"/>
  <c r="GN501" i="18" s="1"/>
  <c r="GN502" i="18" a="1"/>
  <c r="GN502" i="18" s="1"/>
  <c r="GN503" i="18" a="1"/>
  <c r="GN503" i="18" s="1"/>
  <c r="GN504" i="18" a="1"/>
  <c r="GN504" i="18" s="1"/>
  <c r="GN505" i="18" a="1"/>
  <c r="GN505" i="18" s="1"/>
  <c r="GN506" i="18" a="1"/>
  <c r="GN506" i="18" s="1"/>
  <c r="GN507" i="18" a="1"/>
  <c r="GN507" i="18" s="1"/>
  <c r="GN508" i="18" a="1"/>
  <c r="GN508" i="18" s="1"/>
  <c r="GN509" i="18" a="1"/>
  <c r="GN509" i="18" s="1"/>
  <c r="GN510" i="18" a="1"/>
  <c r="GN510" i="18" s="1"/>
  <c r="GN511" i="18" a="1"/>
  <c r="GN511" i="18" s="1"/>
  <c r="GN512" i="18" a="1"/>
  <c r="GN512" i="18" s="1"/>
  <c r="GN513" i="18" a="1"/>
  <c r="GN513" i="18" s="1"/>
  <c r="GN514" i="18" a="1"/>
  <c r="GN514" i="18" s="1"/>
  <c r="GN515" i="18" a="1"/>
  <c r="GN515" i="18" s="1"/>
  <c r="GN516" i="18" a="1"/>
  <c r="GN516" i="18" s="1"/>
  <c r="GN517" i="18" a="1"/>
  <c r="GN517" i="18" s="1"/>
  <c r="GN518" i="18" a="1"/>
  <c r="GN518" i="18" s="1"/>
  <c r="GN519" i="18" a="1"/>
  <c r="GN519" i="18" s="1"/>
  <c r="GN520" i="18" a="1"/>
  <c r="GN520" i="18" s="1"/>
  <c r="GN521" i="18" a="1"/>
  <c r="GN521" i="18" s="1"/>
  <c r="GN522" i="18" a="1"/>
  <c r="GN522" i="18" s="1"/>
  <c r="GN523" i="18" a="1"/>
  <c r="GN523" i="18" s="1"/>
  <c r="GN524" i="18" a="1"/>
  <c r="GN524" i="18" s="1"/>
  <c r="GN525" i="18" a="1"/>
  <c r="GN525" i="18" s="1"/>
  <c r="GN526" i="18" a="1"/>
  <c r="GN526" i="18" s="1"/>
  <c r="GN527" i="18" a="1"/>
  <c r="GN527" i="18" s="1"/>
  <c r="GN528" i="18" a="1"/>
  <c r="GN528" i="18" s="1"/>
  <c r="GN529" i="18" a="1"/>
  <c r="GN529" i="18" s="1"/>
  <c r="GN530" i="18" a="1"/>
  <c r="GN530" i="18" s="1"/>
  <c r="GN531" i="18" a="1"/>
  <c r="GN531" i="18" s="1"/>
  <c r="GN532" i="18" a="1"/>
  <c r="GN532" i="18" s="1"/>
  <c r="GN533" i="18" a="1"/>
  <c r="GN533" i="18" s="1"/>
  <c r="GN534" i="18" a="1"/>
  <c r="GN534" i="18" s="1"/>
  <c r="GN535" i="18" a="1"/>
  <c r="GN535" i="18" s="1"/>
  <c r="GN536" i="18" a="1"/>
  <c r="GN536" i="18" s="1"/>
  <c r="GN537" i="18" a="1"/>
  <c r="GN537" i="18" s="1"/>
  <c r="GN538" i="18" a="1"/>
  <c r="GN538" i="18" s="1"/>
  <c r="GN539" i="18" a="1"/>
  <c r="GN539" i="18" s="1"/>
  <c r="GN540" i="18" a="1"/>
  <c r="GN540" i="18" s="1"/>
  <c r="GN541" i="18" a="1"/>
  <c r="GN541" i="18" s="1"/>
  <c r="GN542" i="18" a="1"/>
  <c r="GN542" i="18" s="1"/>
  <c r="GN543" i="18" a="1"/>
  <c r="GN543" i="18" s="1"/>
  <c r="GN544" i="18" a="1"/>
  <c r="GN544" i="18" s="1"/>
  <c r="GN545" i="18" a="1"/>
  <c r="GN545" i="18" s="1"/>
  <c r="GN546" i="18" a="1"/>
  <c r="GN546" i="18" s="1"/>
  <c r="GN547" i="18" a="1"/>
  <c r="GN547" i="18" s="1"/>
  <c r="GN548" i="18" a="1"/>
  <c r="GN548" i="18" s="1"/>
  <c r="GN549" i="18" a="1"/>
  <c r="GN549" i="18" s="1"/>
  <c r="GN550" i="18" a="1"/>
  <c r="GN550" i="18" s="1"/>
  <c r="GN551" i="18" a="1"/>
  <c r="GN551" i="18" s="1"/>
  <c r="GN552" i="18" a="1"/>
  <c r="GN552" i="18" s="1"/>
  <c r="GN553" i="18" a="1"/>
  <c r="GN553" i="18" s="1"/>
  <c r="GN554" i="18" a="1"/>
  <c r="GN554" i="18" s="1"/>
  <c r="GN555" i="18" a="1"/>
  <c r="GN555" i="18" s="1"/>
  <c r="GN556" i="18" a="1"/>
  <c r="GN556" i="18" s="1"/>
  <c r="GN557" i="18" a="1"/>
  <c r="GN557" i="18" s="1"/>
  <c r="GN558" i="18" a="1"/>
  <c r="GN558" i="18" s="1"/>
  <c r="GN559" i="18" a="1"/>
  <c r="GN559" i="18" s="1"/>
  <c r="GN560" i="18" a="1"/>
  <c r="GN560" i="18" s="1"/>
  <c r="GN561" i="18" a="1"/>
  <c r="GN561" i="18" s="1"/>
  <c r="GN562" i="18" a="1"/>
  <c r="GN562" i="18" s="1"/>
  <c r="GN563" i="18" a="1"/>
  <c r="GN563" i="18" s="1"/>
  <c r="GN564" i="18" a="1"/>
  <c r="GN564" i="18" s="1"/>
  <c r="GN565" i="18" a="1"/>
  <c r="GN565" i="18" s="1"/>
  <c r="GN566" i="18" a="1"/>
  <c r="GN566" i="18" s="1"/>
  <c r="GN567" i="18" a="1"/>
  <c r="GN567" i="18" s="1"/>
  <c r="GN568" i="18" a="1"/>
  <c r="GN568" i="18" s="1"/>
  <c r="GN569" i="18" a="1"/>
  <c r="GN569" i="18" s="1"/>
  <c r="GN570" i="18" a="1"/>
  <c r="GN570" i="18" s="1"/>
  <c r="GN571" i="18" a="1"/>
  <c r="GN571" i="18" s="1"/>
  <c r="GN572" i="18" a="1"/>
  <c r="GN572" i="18" s="1"/>
  <c r="GN573" i="18" a="1"/>
  <c r="GN573" i="18" s="1"/>
  <c r="GN574" i="18" a="1"/>
  <c r="GN574" i="18" s="1"/>
  <c r="GN575" i="18" a="1"/>
  <c r="GN575" i="18" s="1"/>
  <c r="GN576" i="18" a="1"/>
  <c r="GN576" i="18" s="1"/>
  <c r="GN577" i="18" a="1"/>
  <c r="GN577" i="18" s="1"/>
  <c r="GN578" i="18" a="1"/>
  <c r="GN578" i="18" s="1"/>
  <c r="GN579" i="18" a="1"/>
  <c r="GN579" i="18" s="1"/>
  <c r="GN580" i="18" a="1"/>
  <c r="GN580" i="18" s="1"/>
  <c r="GN581" i="18" a="1"/>
  <c r="GN581" i="18" s="1"/>
  <c r="GN582" i="18" a="1"/>
  <c r="GN582" i="18" s="1"/>
  <c r="GN583" i="18" a="1"/>
  <c r="GN583" i="18" s="1"/>
  <c r="GN584" i="18" a="1"/>
  <c r="GN584" i="18" s="1"/>
  <c r="GN585" i="18" a="1"/>
  <c r="GN585" i="18" s="1"/>
  <c r="GN586" i="18" a="1"/>
  <c r="GN586" i="18" s="1"/>
  <c r="GN587" i="18" a="1"/>
  <c r="GN587" i="18" s="1"/>
  <c r="GN588" i="18" a="1"/>
  <c r="GN588" i="18" s="1"/>
  <c r="GN589" i="18" a="1"/>
  <c r="GN589" i="18" s="1"/>
  <c r="GN590" i="18" a="1"/>
  <c r="GN590" i="18" s="1"/>
  <c r="GN591" i="18" a="1"/>
  <c r="GN591" i="18" s="1"/>
  <c r="GN592" i="18" a="1"/>
  <c r="GN592" i="18" s="1"/>
  <c r="GN593" i="18" a="1"/>
  <c r="GN593" i="18" s="1"/>
  <c r="GN594" i="18" a="1"/>
  <c r="GN594" i="18" s="1"/>
  <c r="GN595" i="18" a="1"/>
  <c r="GN595" i="18" s="1"/>
  <c r="GN596" i="18" a="1"/>
  <c r="GN596" i="18" s="1"/>
  <c r="GN597" i="18" a="1"/>
  <c r="GN597" i="18" s="1"/>
  <c r="GN598" i="18" a="1"/>
  <c r="GN598" i="18" s="1"/>
  <c r="GN599" i="18" a="1"/>
  <c r="GN599" i="18" s="1"/>
  <c r="GN600" i="18" a="1"/>
  <c r="GN600" i="18" s="1"/>
  <c r="GN601" i="18" a="1"/>
  <c r="GN601" i="18" s="1"/>
  <c r="GN602" i="18" a="1"/>
  <c r="GN602" i="18" s="1"/>
  <c r="GN603" i="18" a="1"/>
  <c r="GN603" i="18" s="1"/>
  <c r="GN604" i="18" a="1"/>
  <c r="GN604" i="18" s="1"/>
  <c r="GN605" i="18" a="1"/>
  <c r="GN605" i="18" s="1"/>
  <c r="GN606" i="18" a="1"/>
  <c r="GN606" i="18" s="1"/>
  <c r="GN607" i="18" a="1"/>
  <c r="GN607" i="18" s="1"/>
  <c r="GN608" i="18" a="1"/>
  <c r="GN608" i="18" s="1"/>
  <c r="GN609" i="18" a="1"/>
  <c r="GN609" i="18" s="1"/>
  <c r="GN610" i="18" a="1"/>
  <c r="GN610" i="18" s="1"/>
  <c r="GN611" i="18" a="1"/>
  <c r="GN611" i="18" s="1"/>
  <c r="GN612" i="18" a="1"/>
  <c r="GN612" i="18" s="1"/>
  <c r="GN613" i="18" a="1"/>
  <c r="GN613" i="18" s="1"/>
  <c r="GN614" i="18" a="1"/>
  <c r="GN614" i="18" s="1"/>
  <c r="GN615" i="18" a="1"/>
  <c r="GN615" i="18" s="1"/>
  <c r="GN616" i="18" a="1"/>
  <c r="GN616" i="18" s="1"/>
  <c r="GN617" i="18" a="1"/>
  <c r="GN617" i="18" s="1"/>
  <c r="GN618" i="18" a="1"/>
  <c r="GN618" i="18" s="1"/>
  <c r="GN619" i="18" a="1"/>
  <c r="GN619" i="18" s="1"/>
  <c r="GN620" i="18" a="1"/>
  <c r="GN620" i="18" s="1"/>
  <c r="GN621" i="18" a="1"/>
  <c r="GN621" i="18" s="1"/>
  <c r="GN622" i="18" a="1"/>
  <c r="GN622" i="18" s="1"/>
  <c r="GN623" i="18" a="1"/>
  <c r="GN623" i="18" s="1"/>
  <c r="GN624" i="18" a="1"/>
  <c r="GN624" i="18" s="1"/>
  <c r="GN625" i="18" a="1"/>
  <c r="GN625" i="18" s="1"/>
  <c r="GN626" i="18" a="1"/>
  <c r="GN626" i="18" s="1"/>
  <c r="GN627" i="18" a="1"/>
  <c r="GN627" i="18" s="1"/>
  <c r="GN628" i="18" a="1"/>
  <c r="GN628" i="18" s="1"/>
  <c r="GN629" i="18" a="1"/>
  <c r="GN629" i="18" s="1"/>
  <c r="GN630" i="18" a="1"/>
  <c r="GN630" i="18" s="1"/>
  <c r="GN631" i="18" a="1"/>
  <c r="GN631" i="18" s="1"/>
  <c r="GN632" i="18" a="1"/>
  <c r="GN632" i="18" s="1"/>
  <c r="GN633" i="18" a="1"/>
  <c r="GN633" i="18" s="1"/>
  <c r="GN634" i="18" a="1"/>
  <c r="GN634" i="18" s="1"/>
  <c r="GN635" i="18" a="1"/>
  <c r="GN635" i="18" s="1"/>
  <c r="GN636" i="18" a="1"/>
  <c r="GN636" i="18" s="1"/>
  <c r="GN637" i="18" a="1"/>
  <c r="GN637" i="18" s="1"/>
  <c r="GN638" i="18" a="1"/>
  <c r="GN638" i="18" s="1"/>
  <c r="GN639" i="18" a="1"/>
  <c r="GN639" i="18" s="1"/>
  <c r="GN640" i="18" a="1"/>
  <c r="GN640" i="18" s="1"/>
  <c r="GN641" i="18" a="1"/>
  <c r="GN641" i="18" s="1"/>
  <c r="GN642" i="18" a="1"/>
  <c r="GN642" i="18" s="1"/>
  <c r="GN643" i="18" a="1"/>
  <c r="GN643" i="18" s="1"/>
  <c r="GN644" i="18" a="1"/>
  <c r="GN644" i="18" s="1"/>
  <c r="GN645" i="18" a="1"/>
  <c r="GN645" i="18" s="1"/>
  <c r="GN646" i="18" a="1"/>
  <c r="GN646" i="18" s="1"/>
  <c r="GN647" i="18" a="1"/>
  <c r="GN647" i="18" s="1"/>
  <c r="GN648" i="18" a="1"/>
  <c r="GN648" i="18" s="1"/>
  <c r="GN649" i="18" a="1"/>
  <c r="GN649" i="18" s="1"/>
  <c r="GN650" i="18" a="1"/>
  <c r="GN650" i="18" s="1"/>
  <c r="GN651" i="18" a="1"/>
  <c r="GN651" i="18" s="1"/>
  <c r="GN652" i="18" a="1"/>
  <c r="GN652" i="18" s="1"/>
  <c r="GN653" i="18" a="1"/>
  <c r="GN653" i="18" s="1"/>
  <c r="GN654" i="18" a="1"/>
  <c r="GN654" i="18" s="1"/>
  <c r="GN655" i="18" a="1"/>
  <c r="GN655" i="18" s="1"/>
  <c r="GN656" i="18" a="1"/>
  <c r="GN656" i="18" s="1"/>
  <c r="GN657" i="18" a="1"/>
  <c r="GN657" i="18" s="1"/>
  <c r="GN658" i="18" a="1"/>
  <c r="GN658" i="18" s="1"/>
  <c r="GN659" i="18" a="1"/>
  <c r="GN659" i="18" s="1"/>
  <c r="GN660" i="18" a="1"/>
  <c r="GN660" i="18" s="1"/>
  <c r="GN661" i="18" a="1"/>
  <c r="GN661" i="18" s="1"/>
  <c r="GN662" i="18" a="1"/>
  <c r="GN662" i="18" s="1"/>
  <c r="GN663" i="18" a="1"/>
  <c r="GN663" i="18" s="1"/>
  <c r="GN664" i="18" a="1"/>
  <c r="GN664" i="18" s="1"/>
  <c r="GN665" i="18" a="1"/>
  <c r="GN665" i="18" s="1"/>
  <c r="GN666" i="18" a="1"/>
  <c r="GN666" i="18" s="1"/>
  <c r="GN667" i="18" a="1"/>
  <c r="GN667" i="18" s="1"/>
  <c r="GN668" i="18" a="1"/>
  <c r="GN668" i="18" s="1"/>
  <c r="GN669" i="18" a="1"/>
  <c r="GN669" i="18" s="1"/>
  <c r="GN670" i="18" a="1"/>
  <c r="GN670" i="18" s="1"/>
  <c r="GN671" i="18" a="1"/>
  <c r="GN671" i="18" s="1"/>
  <c r="GN672" i="18" a="1"/>
  <c r="GN672" i="18" s="1"/>
  <c r="GN673" i="18" a="1"/>
  <c r="GN673" i="18" s="1"/>
  <c r="GN674" i="18" a="1"/>
  <c r="GN674" i="18" s="1"/>
  <c r="GN675" i="18" a="1"/>
  <c r="GN675" i="18" s="1"/>
  <c r="GN676" i="18" a="1"/>
  <c r="GN676" i="18" s="1"/>
  <c r="GN677" i="18" a="1"/>
  <c r="GN677" i="18" s="1"/>
  <c r="GN678" i="18" a="1"/>
  <c r="GN678" i="18" s="1"/>
  <c r="GN679" i="18" a="1"/>
  <c r="GN679" i="18" s="1"/>
  <c r="GN680" i="18" a="1"/>
  <c r="GN680" i="18" s="1"/>
  <c r="GN681" i="18" a="1"/>
  <c r="GN681" i="18" s="1"/>
  <c r="GN682" i="18" a="1"/>
  <c r="GN682" i="18" s="1"/>
  <c r="GN683" i="18" a="1"/>
  <c r="GN683" i="18" s="1"/>
  <c r="GN684" i="18" a="1"/>
  <c r="GN684" i="18" s="1"/>
  <c r="GN685" i="18" a="1"/>
  <c r="GN685" i="18" s="1"/>
  <c r="GN686" i="18" a="1"/>
  <c r="GN686" i="18" s="1"/>
  <c r="GN687" i="18" a="1"/>
  <c r="GN687" i="18" s="1"/>
  <c r="GN688" i="18" a="1"/>
  <c r="GN688" i="18" s="1"/>
  <c r="GN689" i="18" a="1"/>
  <c r="GN689" i="18" s="1"/>
  <c r="GN690" i="18" a="1"/>
  <c r="GN690" i="18" s="1"/>
  <c r="GN691" i="18" a="1"/>
  <c r="GN691" i="18" s="1"/>
  <c r="GN692" i="18" a="1"/>
  <c r="GN692" i="18" s="1"/>
  <c r="GN693" i="18" a="1"/>
  <c r="GN693" i="18" s="1"/>
  <c r="GN694" i="18" a="1"/>
  <c r="GN694" i="18" s="1"/>
  <c r="GN695" i="18" a="1"/>
  <c r="GN695" i="18" s="1"/>
  <c r="GN696" i="18" a="1"/>
  <c r="GN696" i="18" s="1"/>
  <c r="GN697" i="18" a="1"/>
  <c r="GN697" i="18" s="1"/>
  <c r="GN698" i="18" a="1"/>
  <c r="GN698" i="18" s="1"/>
  <c r="GN699" i="18" a="1"/>
  <c r="GN699" i="18" s="1"/>
  <c r="GN700" i="18" a="1"/>
  <c r="GN700" i="18" s="1"/>
  <c r="GN701" i="18" a="1"/>
  <c r="GN701" i="18" s="1"/>
  <c r="GN702" i="18" a="1"/>
  <c r="GN702" i="18" s="1"/>
  <c r="GN703" i="18" a="1"/>
  <c r="GN703" i="18" s="1"/>
  <c r="GN704" i="18" a="1"/>
  <c r="GN704" i="18" s="1"/>
  <c r="GN705" i="18" a="1"/>
  <c r="GN705" i="18" s="1"/>
  <c r="GN706" i="18" a="1"/>
  <c r="GN706" i="18" s="1"/>
  <c r="GN707" i="18" a="1"/>
  <c r="GN707" i="18" s="1"/>
  <c r="GN708" i="18" a="1"/>
  <c r="GN708" i="18" s="1"/>
  <c r="GN709" i="18" a="1"/>
  <c r="GN709" i="18" s="1"/>
  <c r="GN710" i="18" a="1"/>
  <c r="GN710" i="18" s="1"/>
  <c r="GN711" i="18" a="1"/>
  <c r="GN711" i="18" s="1"/>
  <c r="GN712" i="18" a="1"/>
  <c r="GN712" i="18" s="1"/>
  <c r="GN713" i="18" a="1"/>
  <c r="GN713" i="18" s="1"/>
  <c r="GN714" i="18" a="1"/>
  <c r="GN714" i="18" s="1"/>
  <c r="GN715" i="18" a="1"/>
  <c r="GN715" i="18" s="1"/>
  <c r="GN716" i="18" a="1"/>
  <c r="GN716" i="18" s="1"/>
  <c r="GN717" i="18" a="1"/>
  <c r="GN717" i="18" s="1"/>
  <c r="GN718" i="18" a="1"/>
  <c r="GN718" i="18" s="1"/>
  <c r="GN719" i="18" a="1"/>
  <c r="GN719" i="18" s="1"/>
  <c r="GN720" i="18" a="1"/>
  <c r="GN720" i="18" s="1"/>
  <c r="GN721" i="18" a="1"/>
  <c r="GN721" i="18" s="1"/>
  <c r="GN722" i="18" a="1"/>
  <c r="GN722" i="18" s="1"/>
  <c r="GN723" i="18" a="1"/>
  <c r="GN723" i="18" s="1"/>
  <c r="GN724" i="18" a="1"/>
  <c r="GN724" i="18" s="1"/>
  <c r="GN725" i="18" a="1"/>
  <c r="GN725" i="18" s="1"/>
  <c r="GN726" i="18" a="1"/>
  <c r="GN726" i="18" s="1"/>
  <c r="GN727" i="18" a="1"/>
  <c r="GN727" i="18" s="1"/>
  <c r="GN728" i="18" a="1"/>
  <c r="GN728" i="18" s="1"/>
  <c r="GN729" i="18" a="1"/>
  <c r="GN729" i="18" s="1"/>
  <c r="GN730" i="18" a="1"/>
  <c r="GN730" i="18" s="1"/>
  <c r="GN731" i="18" a="1"/>
  <c r="GN731" i="18" s="1"/>
  <c r="GN732" i="18" a="1"/>
  <c r="GN732" i="18" s="1"/>
  <c r="GN733" i="18" a="1"/>
  <c r="GN733" i="18" s="1"/>
  <c r="GN734" i="18" a="1"/>
  <c r="GN734" i="18" s="1"/>
  <c r="GN735" i="18" a="1"/>
  <c r="GN735" i="18" s="1"/>
  <c r="GN736" i="18" a="1"/>
  <c r="GN736" i="18" s="1"/>
  <c r="GN737" i="18" a="1"/>
  <c r="GN737" i="18" s="1"/>
  <c r="GN738" i="18" a="1"/>
  <c r="GN738" i="18" s="1"/>
  <c r="GN739" i="18" a="1"/>
  <c r="GN739" i="18" s="1"/>
  <c r="GN740" i="18" a="1"/>
  <c r="GN740" i="18" s="1"/>
  <c r="GN741" i="18" a="1"/>
  <c r="GN741" i="18" s="1"/>
  <c r="GN742" i="18" a="1"/>
  <c r="GN742" i="18" s="1"/>
  <c r="GN743" i="18" a="1"/>
  <c r="GN743" i="18" s="1"/>
  <c r="GN744" i="18" a="1"/>
  <c r="GN744" i="18" s="1"/>
  <c r="GN745" i="18" a="1"/>
  <c r="GN745" i="18" s="1"/>
  <c r="GN746" i="18" a="1"/>
  <c r="GN746" i="18" s="1"/>
  <c r="GN747" i="18" a="1"/>
  <c r="GN747" i="18" s="1"/>
  <c r="GN748" i="18" a="1"/>
  <c r="GN748" i="18" s="1"/>
  <c r="GN749" i="18" a="1"/>
  <c r="GN749" i="18" s="1"/>
  <c r="GN750" i="18" a="1"/>
  <c r="GN750" i="18" s="1"/>
  <c r="GN751" i="18" a="1"/>
  <c r="GN751" i="18" s="1"/>
  <c r="GN752" i="18" a="1"/>
  <c r="GN752" i="18" s="1"/>
  <c r="GN753" i="18" a="1"/>
  <c r="GN753" i="18" s="1"/>
  <c r="GN754" i="18" a="1"/>
  <c r="GN754" i="18" s="1"/>
  <c r="GN755" i="18" a="1"/>
  <c r="GN755" i="18" s="1"/>
  <c r="GN756" i="18" a="1"/>
  <c r="GN756" i="18" s="1"/>
  <c r="GN757" i="18" a="1"/>
  <c r="GN757" i="18" s="1"/>
  <c r="GN758" i="18" a="1"/>
  <c r="GN758" i="18" s="1"/>
  <c r="GN759" i="18" a="1"/>
  <c r="GN759" i="18" s="1"/>
  <c r="GN760" i="18" a="1"/>
  <c r="GN760" i="18" s="1"/>
  <c r="GN761" i="18" a="1"/>
  <c r="GN761" i="18" s="1"/>
  <c r="GN762" i="18" a="1"/>
  <c r="GN762" i="18" s="1"/>
  <c r="GN763" i="18" a="1"/>
  <c r="GN763" i="18" s="1"/>
  <c r="GN764" i="18" a="1"/>
  <c r="GN764" i="18" s="1"/>
  <c r="GN765" i="18" a="1"/>
  <c r="GN765" i="18" s="1"/>
  <c r="GN766" i="18" a="1"/>
  <c r="GN766" i="18" s="1"/>
  <c r="GN767" i="18" a="1"/>
  <c r="GN767" i="18" s="1"/>
  <c r="GN768" i="18" a="1"/>
  <c r="GN768" i="18" s="1"/>
  <c r="GN769" i="18" a="1"/>
  <c r="GN769" i="18" s="1"/>
  <c r="GN770" i="18" a="1"/>
  <c r="GN770" i="18" s="1"/>
  <c r="GN771" i="18" a="1"/>
  <c r="GN771" i="18" s="1"/>
  <c r="GN772" i="18" a="1"/>
  <c r="GN772" i="18" s="1"/>
  <c r="GN773" i="18" a="1"/>
  <c r="GN773" i="18" s="1"/>
  <c r="GN774" i="18" a="1"/>
  <c r="GN774" i="18" s="1"/>
  <c r="GN775" i="18" a="1"/>
  <c r="GN775" i="18" s="1"/>
  <c r="GN776" i="18" a="1"/>
  <c r="GN776" i="18" s="1"/>
  <c r="GN777" i="18" a="1"/>
  <c r="GN777" i="18" s="1"/>
  <c r="GN778" i="18" a="1"/>
  <c r="GN778" i="18" s="1"/>
  <c r="GN779" i="18" a="1"/>
  <c r="GN779" i="18" s="1"/>
  <c r="GN780" i="18" a="1"/>
  <c r="GN780" i="18" s="1"/>
  <c r="GN781" i="18" a="1"/>
  <c r="GN781" i="18" s="1"/>
  <c r="GN782" i="18" a="1"/>
  <c r="GN782" i="18" s="1"/>
  <c r="GN783" i="18" a="1"/>
  <c r="GN783" i="18" s="1"/>
  <c r="GN784" i="18" a="1"/>
  <c r="GN784" i="18" s="1"/>
  <c r="GN785" i="18" a="1"/>
  <c r="GN785" i="18" s="1"/>
  <c r="GN786" i="18" a="1"/>
  <c r="GN786" i="18" s="1"/>
  <c r="GN787" i="18" a="1"/>
  <c r="GN787" i="18" s="1"/>
  <c r="GN788" i="18" a="1"/>
  <c r="GN788" i="18" s="1"/>
  <c r="GN789" i="18" a="1"/>
  <c r="GN789" i="18" s="1"/>
  <c r="GN790" i="18" a="1"/>
  <c r="GN790" i="18" s="1"/>
  <c r="GN791" i="18" a="1"/>
  <c r="GN791" i="18" s="1"/>
  <c r="GN792" i="18" a="1"/>
  <c r="GN792" i="18" s="1"/>
  <c r="GN793" i="18" a="1"/>
  <c r="GN793" i="18" s="1"/>
  <c r="GN794" i="18" a="1"/>
  <c r="GN794" i="18" s="1"/>
  <c r="GN795" i="18" a="1"/>
  <c r="GN795" i="18" s="1"/>
  <c r="GN796" i="18" a="1"/>
  <c r="GN796" i="18" s="1"/>
  <c r="GN797" i="18" a="1"/>
  <c r="GN797" i="18" s="1"/>
  <c r="GN798" i="18" a="1"/>
  <c r="GN798" i="18" s="1"/>
  <c r="GN799" i="18" a="1"/>
  <c r="GN799" i="18" s="1"/>
  <c r="GN800" i="18" a="1"/>
  <c r="GN800" i="18" s="1"/>
  <c r="GN801" i="18" a="1"/>
  <c r="GN801" i="18" s="1"/>
  <c r="GN802" i="18" a="1"/>
  <c r="GN802" i="18" s="1"/>
  <c r="GN803" i="18" a="1"/>
  <c r="GN803" i="18" s="1"/>
  <c r="GN804" i="18" a="1"/>
  <c r="GN804" i="18" s="1"/>
  <c r="GN805" i="18" a="1"/>
  <c r="GN805" i="18" s="1"/>
  <c r="GN806" i="18" a="1"/>
  <c r="GN806" i="18" s="1"/>
  <c r="GN807" i="18" a="1"/>
  <c r="GN807" i="18" s="1"/>
  <c r="GN808" i="18" a="1"/>
  <c r="GN808" i="18" s="1"/>
  <c r="GN809" i="18" a="1"/>
  <c r="GN809" i="18" s="1"/>
  <c r="GN810" i="18" a="1"/>
  <c r="GN810" i="18" s="1"/>
  <c r="GN811" i="18" a="1"/>
  <c r="GN811" i="18" s="1"/>
  <c r="GN812" i="18" a="1"/>
  <c r="GN812" i="18" s="1"/>
  <c r="GN813" i="18" a="1"/>
  <c r="GN813" i="18" s="1"/>
  <c r="GN814" i="18" a="1"/>
  <c r="GN814" i="18" s="1"/>
  <c r="GN815" i="18" a="1"/>
  <c r="GN815" i="18" s="1"/>
  <c r="GN816" i="18" a="1"/>
  <c r="GN816" i="18" s="1"/>
  <c r="GN817" i="18" a="1"/>
  <c r="GN817" i="18" s="1"/>
  <c r="GN818" i="18" a="1"/>
  <c r="GN818" i="18" s="1"/>
  <c r="GN819" i="18" a="1"/>
  <c r="GN819" i="18" s="1"/>
  <c r="GN820" i="18" a="1"/>
  <c r="GN820" i="18" s="1"/>
  <c r="GN821" i="18" a="1"/>
  <c r="GN821" i="18" s="1"/>
  <c r="GN822" i="18" a="1"/>
  <c r="GN822" i="18" s="1"/>
  <c r="GN823" i="18" a="1"/>
  <c r="GN823" i="18" s="1"/>
  <c r="GN824" i="18" a="1"/>
  <c r="GN824" i="18" s="1"/>
  <c r="GN825" i="18" a="1"/>
  <c r="GN825" i="18" s="1"/>
  <c r="GN826" i="18" a="1"/>
  <c r="GN826" i="18" s="1"/>
  <c r="GN827" i="18" a="1"/>
  <c r="GN827" i="18" s="1"/>
  <c r="GN828" i="18" a="1"/>
  <c r="GN828" i="18" s="1"/>
  <c r="GN829" i="18" a="1"/>
  <c r="GN829" i="18" s="1"/>
  <c r="GN830" i="18" a="1"/>
  <c r="GN830" i="18" s="1"/>
  <c r="GN831" i="18" a="1"/>
  <c r="GN831" i="18" s="1"/>
  <c r="GN2" i="18" a="1"/>
  <c r="GN2" i="18" s="1"/>
  <c r="Z32" i="6"/>
  <c r="B2" i="6"/>
  <c r="AR19" i="7" l="1"/>
  <c r="AO19" i="7"/>
  <c r="AP19" i="7"/>
  <c r="AQ19" i="7"/>
  <c r="AS19" i="7"/>
  <c r="AN32" i="7" a="1"/>
  <c r="AN32" i="7" s="1"/>
  <c r="AN62" i="7" a="1"/>
  <c r="AN62" i="7" s="1"/>
  <c r="AN63" i="7" a="1"/>
  <c r="AN63" i="7" s="1"/>
  <c r="AN73" i="7" a="1"/>
  <c r="AN73" i="7" s="1"/>
  <c r="AN79" i="7" a="1"/>
  <c r="AN79" i="7" s="1"/>
  <c r="AN86" i="7" a="1"/>
  <c r="AN86" i="7" s="1"/>
  <c r="AN96" i="7" a="1"/>
  <c r="AN96" i="7" s="1"/>
  <c r="AN90" i="7" a="1"/>
  <c r="AN90" i="7" s="1"/>
  <c r="AN64" i="7" a="1"/>
  <c r="AN64" i="7" s="1"/>
  <c r="AN68" i="7" a="1"/>
  <c r="AN68" i="7" s="1"/>
  <c r="AN74" i="7" a="1"/>
  <c r="AN74" i="7" s="1"/>
  <c r="AN80" i="7" a="1"/>
  <c r="AN80" i="7" s="1"/>
  <c r="AN91" i="7" a="1"/>
  <c r="AN91" i="7" s="1"/>
  <c r="AN85" i="7" a="1"/>
  <c r="AN85" i="7" s="1"/>
  <c r="AN87" i="7" a="1"/>
  <c r="AN87" i="7" s="1"/>
  <c r="AN92" i="7" a="1"/>
  <c r="AN92" i="7" s="1"/>
  <c r="AN75" i="7" a="1"/>
  <c r="AN75" i="7" s="1"/>
  <c r="AN93" i="7" a="1"/>
  <c r="AN93" i="7" s="1"/>
  <c r="AN65" i="7" a="1"/>
  <c r="AN65" i="7" s="1"/>
  <c r="AN69" i="7" a="1"/>
  <c r="AN69" i="7" s="1"/>
  <c r="AN81" i="7" a="1"/>
  <c r="AN81" i="7" s="1"/>
  <c r="AN78" i="7" a="1"/>
  <c r="AN78" i="7" s="1"/>
  <c r="AN70" i="7" a="1"/>
  <c r="AN70" i="7" s="1"/>
  <c r="AN82" i="7" a="1"/>
  <c r="AN82" i="7" s="1"/>
  <c r="AN88" i="7" a="1"/>
  <c r="AN88" i="7" s="1"/>
  <c r="AN94" i="7" a="1"/>
  <c r="AN94" i="7" s="1"/>
  <c r="AN83" i="7" a="1"/>
  <c r="AN83" i="7" s="1"/>
  <c r="AN72" i="7" a="1"/>
  <c r="AN72" i="7" s="1"/>
  <c r="AN66" i="7" a="1"/>
  <c r="AN66" i="7" s="1"/>
  <c r="AN71" i="7" a="1"/>
  <c r="AN71" i="7" s="1"/>
  <c r="AN76" i="7" a="1"/>
  <c r="AN76" i="7" s="1"/>
  <c r="AN77" i="7" a="1"/>
  <c r="AN77" i="7" s="1"/>
  <c r="AN84" i="7" a="1"/>
  <c r="AN84" i="7" s="1"/>
  <c r="AN89" i="7" a="1"/>
  <c r="AN89" i="7" s="1"/>
  <c r="AN95" i="7" a="1"/>
  <c r="AN95" i="7" s="1"/>
  <c r="AN67" i="7" a="1"/>
  <c r="AN67" i="7" s="1"/>
  <c r="AN61" i="7" a="1"/>
  <c r="AN61" i="7" s="1"/>
  <c r="AN23" i="7" a="1"/>
  <c r="AN23" i="7" s="1"/>
  <c r="AN18" i="7" a="1"/>
  <c r="AN18" i="7" s="1"/>
  <c r="AN37" i="7" a="1"/>
  <c r="AN37" i="7" s="1"/>
  <c r="AN31" i="7" a="1"/>
  <c r="AN31" i="7" s="1"/>
  <c r="AN56" i="7" a="1"/>
  <c r="AN56" i="7" s="1"/>
  <c r="AN40" i="7" a="1"/>
  <c r="AN40" i="7" s="1"/>
  <c r="AN27" i="7" a="1"/>
  <c r="AN27" i="7" s="1"/>
  <c r="AN22" i="7" a="1"/>
  <c r="AN22" i="7" s="1"/>
  <c r="AN13" i="7" a="1"/>
  <c r="AN13" i="7" s="1"/>
  <c r="AN36" i="7" a="1"/>
  <c r="AN36" i="7" s="1"/>
  <c r="AN47" i="7" a="1"/>
  <c r="AN47" i="7" s="1"/>
  <c r="AN43" i="7" a="1"/>
  <c r="AN43" i="7" s="1"/>
  <c r="AN60" i="7" a="1"/>
  <c r="AN60" i="7" s="1"/>
  <c r="AN44" i="7" a="1"/>
  <c r="AN44" i="7" s="1"/>
  <c r="AN11" i="7" a="1"/>
  <c r="AN11" i="7" s="1"/>
  <c r="AN26" i="7" a="1"/>
  <c r="AN26" i="7" s="1"/>
  <c r="AN17" i="7" a="1"/>
  <c r="AN17" i="7" s="1"/>
  <c r="AN35" i="7" a="1"/>
  <c r="AN35" i="7" s="1"/>
  <c r="AN51" i="7" a="1"/>
  <c r="AN51" i="7" s="1"/>
  <c r="AN55" i="7" a="1"/>
  <c r="AN55" i="7" s="1"/>
  <c r="AN59" i="7" a="1"/>
  <c r="AN59" i="7" s="1"/>
  <c r="AN14" i="7" a="1"/>
  <c r="AN14" i="7" s="1"/>
  <c r="AN30" i="7" a="1"/>
  <c r="AN30" i="7" s="1"/>
  <c r="AN21" i="7" a="1"/>
  <c r="AN21" i="7" s="1"/>
  <c r="AN12" i="7" a="1"/>
  <c r="AN12" i="7" s="1"/>
  <c r="AN50" i="7" a="1"/>
  <c r="AN50" i="7" s="1"/>
  <c r="AN46" i="7" a="1"/>
  <c r="AN46" i="7" s="1"/>
  <c r="AN42" i="7" a="1"/>
  <c r="AN42" i="7" s="1"/>
  <c r="AN54" i="7" a="1"/>
  <c r="AN54" i="7" s="1"/>
  <c r="AN58" i="7" a="1"/>
  <c r="AN58" i="7" s="1"/>
  <c r="AN48" i="7" a="1"/>
  <c r="AN48" i="7" s="1"/>
  <c r="AN25" i="7" a="1"/>
  <c r="AN25" i="7" s="1"/>
  <c r="AN16" i="7" a="1"/>
  <c r="AN16" i="7" s="1"/>
  <c r="AN39" i="7" a="1"/>
  <c r="AN39" i="7" s="1"/>
  <c r="AN34" i="7" a="1"/>
  <c r="AN34" i="7" s="1"/>
  <c r="AN53" i="7" a="1"/>
  <c r="AN53" i="7" s="1"/>
  <c r="AN28" i="7" a="1"/>
  <c r="AN28" i="7" s="1"/>
  <c r="AN29" i="7" a="1"/>
  <c r="AN29" i="7" s="1"/>
  <c r="AN20" i="7" a="1"/>
  <c r="AN20" i="7" s="1"/>
  <c r="AN49" i="7" a="1"/>
  <c r="AN49" i="7" s="1"/>
  <c r="AN45" i="7" a="1"/>
  <c r="AN45" i="7" s="1"/>
  <c r="AN41" i="7" a="1"/>
  <c r="AN41" i="7" s="1"/>
  <c r="AN52" i="7" a="1"/>
  <c r="AN52" i="7" s="1"/>
  <c r="AN57" i="7" a="1"/>
  <c r="AN57" i="7" s="1"/>
  <c r="AN24" i="7" a="1"/>
  <c r="AN24" i="7" s="1"/>
  <c r="AN15" i="7" a="1"/>
  <c r="AN15" i="7" s="1"/>
  <c r="AN38" i="7" a="1"/>
  <c r="AN38" i="7" s="1"/>
  <c r="AN33" i="7" a="1"/>
  <c r="AN33" i="7" s="1"/>
  <c r="F14" i="7"/>
  <c r="BP49" i="7" l="1"/>
  <c r="BQ49" i="7"/>
  <c r="BR49" i="7"/>
  <c r="BS49" i="7"/>
  <c r="BT49" i="7"/>
  <c r="BU49" i="7"/>
  <c r="BV49" i="7"/>
  <c r="BW49" i="7"/>
  <c r="BX49" i="7"/>
  <c r="BY49" i="7"/>
  <c r="BZ49" i="7"/>
  <c r="CA49" i="7"/>
  <c r="CB49" i="7"/>
  <c r="CC49" i="7"/>
  <c r="CD49" i="7"/>
  <c r="CE49" i="7"/>
  <c r="CF49" i="7"/>
  <c r="CG49" i="7"/>
  <c r="CH49" i="7"/>
  <c r="CI49" i="7"/>
  <c r="CJ49" i="7"/>
  <c r="CK49" i="7"/>
  <c r="CL49" i="7"/>
  <c r="CM49" i="7"/>
  <c r="CN49" i="7"/>
  <c r="CO49" i="7"/>
  <c r="CP49" i="7"/>
  <c r="CQ49" i="7"/>
  <c r="CR49" i="7"/>
  <c r="AX83" i="7"/>
  <c r="AY83" i="7"/>
  <c r="AZ83" i="7"/>
  <c r="BA83" i="7"/>
  <c r="BB83" i="7"/>
  <c r="BC83" i="7"/>
  <c r="BD83" i="7"/>
  <c r="BE83" i="7"/>
  <c r="BF83" i="7"/>
  <c r="BG83" i="7"/>
  <c r="BH83" i="7"/>
  <c r="BI83" i="7"/>
  <c r="BJ83" i="7"/>
  <c r="BK83" i="7"/>
  <c r="BL83" i="7"/>
  <c r="BM83" i="7"/>
  <c r="BN83" i="7"/>
  <c r="BO83" i="7"/>
  <c r="BP83" i="7"/>
  <c r="BQ83" i="7"/>
  <c r="BR83" i="7"/>
  <c r="BS83" i="7"/>
  <c r="BT83" i="7"/>
  <c r="BU83" i="7"/>
  <c r="BV83" i="7"/>
  <c r="BW83" i="7"/>
  <c r="BX83" i="7"/>
  <c r="BY83" i="7"/>
  <c r="BZ83" i="7"/>
  <c r="AW83" i="7"/>
  <c r="CW82" i="7"/>
  <c r="CX82" i="7"/>
  <c r="CY82" i="7"/>
  <c r="CZ82" i="7"/>
  <c r="DA82" i="7"/>
  <c r="DB82" i="7"/>
  <c r="DC82" i="7"/>
  <c r="DD82" i="7"/>
  <c r="DE82" i="7"/>
  <c r="DF82" i="7"/>
  <c r="DG82" i="7"/>
  <c r="DH82" i="7"/>
  <c r="DI82" i="7"/>
  <c r="DJ82" i="7"/>
  <c r="DK82" i="7"/>
  <c r="DL82" i="7"/>
  <c r="DM82" i="7"/>
  <c r="DN82" i="7"/>
  <c r="DO82" i="7"/>
  <c r="DP82" i="7"/>
  <c r="DQ82" i="7"/>
  <c r="DR82" i="7"/>
  <c r="DS82" i="7"/>
  <c r="DT82" i="7"/>
  <c r="DU82" i="7"/>
  <c r="DV82" i="7"/>
  <c r="DW82" i="7"/>
  <c r="DX82" i="7"/>
  <c r="DY82" i="7"/>
  <c r="DZ82" i="7"/>
  <c r="EA82" i="7"/>
  <c r="EB82" i="7"/>
  <c r="EC82" i="7"/>
  <c r="ED82" i="7"/>
  <c r="EE82" i="7"/>
  <c r="EF82" i="7"/>
  <c r="EG82" i="7"/>
  <c r="EH82" i="7"/>
  <c r="EI82" i="7"/>
  <c r="EJ82" i="7"/>
  <c r="EK82" i="7"/>
  <c r="EL82" i="7"/>
  <c r="EM82" i="7"/>
  <c r="EN82" i="7"/>
  <c r="EO82" i="7"/>
  <c r="EP82" i="7"/>
  <c r="EQ82" i="7"/>
  <c r="ER82" i="7"/>
  <c r="ES82" i="7"/>
  <c r="ET82" i="7"/>
  <c r="EU82" i="7"/>
  <c r="EV82" i="7"/>
  <c r="EW82" i="7"/>
  <c r="EX82" i="7"/>
  <c r="EY82" i="7"/>
  <c r="EZ82" i="7"/>
  <c r="FA82" i="7"/>
  <c r="FB82" i="7"/>
  <c r="FC82" i="7"/>
  <c r="FD82" i="7"/>
  <c r="FE82" i="7"/>
  <c r="FF82" i="7"/>
  <c r="FG82" i="7"/>
  <c r="FH82" i="7"/>
  <c r="FI82" i="7"/>
  <c r="FJ82" i="7"/>
  <c r="FK82" i="7"/>
  <c r="FL82" i="7"/>
  <c r="FM82" i="7"/>
  <c r="FN82" i="7"/>
  <c r="FO82" i="7"/>
  <c r="FP82" i="7"/>
  <c r="FQ82" i="7"/>
  <c r="FR82" i="7"/>
  <c r="FS82" i="7"/>
  <c r="FT82" i="7"/>
  <c r="FU82" i="7"/>
  <c r="FV82" i="7"/>
  <c r="AX82" i="7"/>
  <c r="AY82" i="7"/>
  <c r="AZ82" i="7"/>
  <c r="BA82" i="7"/>
  <c r="BB82" i="7"/>
  <c r="BC82" i="7"/>
  <c r="BD82" i="7"/>
  <c r="BE82" i="7"/>
  <c r="BF82" i="7"/>
  <c r="BG82" i="7"/>
  <c r="BH82" i="7"/>
  <c r="BI82" i="7"/>
  <c r="BJ82" i="7"/>
  <c r="BK82" i="7"/>
  <c r="BL82" i="7"/>
  <c r="BM82" i="7"/>
  <c r="BN82" i="7"/>
  <c r="BO82" i="7"/>
  <c r="BP82" i="7"/>
  <c r="BQ82" i="7"/>
  <c r="BR82" i="7"/>
  <c r="BS82" i="7"/>
  <c r="BT82" i="7"/>
  <c r="BU82" i="7"/>
  <c r="BV82" i="7"/>
  <c r="BW82" i="7"/>
  <c r="BX82" i="7"/>
  <c r="BY82" i="7"/>
  <c r="BZ82" i="7"/>
  <c r="CA82" i="7"/>
  <c r="CB82" i="7"/>
  <c r="CC82" i="7"/>
  <c r="CD82" i="7"/>
  <c r="CE82" i="7"/>
  <c r="CF82" i="7"/>
  <c r="CG82" i="7"/>
  <c r="CH82" i="7"/>
  <c r="CI82" i="7"/>
  <c r="CJ82" i="7"/>
  <c r="CK82" i="7"/>
  <c r="CL82" i="7"/>
  <c r="CM82" i="7"/>
  <c r="CN82" i="7"/>
  <c r="CO82" i="7"/>
  <c r="CP82" i="7"/>
  <c r="CQ82" i="7"/>
  <c r="CR82" i="7"/>
  <c r="CS82" i="7"/>
  <c r="CT82" i="7"/>
  <c r="CU82" i="7"/>
  <c r="CV82" i="7"/>
  <c r="AW82" i="7"/>
  <c r="H83" i="7"/>
  <c r="K84" i="7" l="1"/>
  <c r="G88" i="7"/>
  <c r="B88" i="7"/>
  <c r="V84" i="7"/>
  <c r="AD84" i="7" s="1"/>
  <c r="V67" i="7"/>
  <c r="AD67" i="7" s="1"/>
  <c r="V50" i="7"/>
  <c r="AD50" i="7" s="1"/>
  <c r="H66" i="7"/>
  <c r="AX66" i="7"/>
  <c r="AY66" i="7"/>
  <c r="AZ66" i="7"/>
  <c r="BA66" i="7"/>
  <c r="BB66" i="7"/>
  <c r="BC66" i="7"/>
  <c r="BD66" i="7"/>
  <c r="BE66" i="7"/>
  <c r="BF66" i="7"/>
  <c r="BG66" i="7"/>
  <c r="BH66" i="7"/>
  <c r="BI66" i="7"/>
  <c r="BJ66" i="7"/>
  <c r="BK66" i="7"/>
  <c r="BL66" i="7"/>
  <c r="BM66" i="7"/>
  <c r="BN66" i="7"/>
  <c r="BO66" i="7"/>
  <c r="BP66" i="7"/>
  <c r="BQ66" i="7"/>
  <c r="BR66" i="7"/>
  <c r="BS66" i="7"/>
  <c r="BT66" i="7"/>
  <c r="BU66" i="7"/>
  <c r="BV66" i="7"/>
  <c r="BW66" i="7"/>
  <c r="BX66" i="7"/>
  <c r="BY66" i="7"/>
  <c r="BZ66" i="7"/>
  <c r="CA66" i="7"/>
  <c r="CB66" i="7"/>
  <c r="CC66" i="7"/>
  <c r="CD66" i="7"/>
  <c r="CE66" i="7"/>
  <c r="CF66" i="7"/>
  <c r="CG66" i="7"/>
  <c r="CH66" i="7"/>
  <c r="CI66" i="7"/>
  <c r="CJ66" i="7"/>
  <c r="CK66" i="7"/>
  <c r="CL66" i="7"/>
  <c r="CM66" i="7"/>
  <c r="CN66" i="7"/>
  <c r="CO66" i="7"/>
  <c r="CP66" i="7"/>
  <c r="CQ66" i="7"/>
  <c r="CR66" i="7"/>
  <c r="AW66" i="7"/>
  <c r="BB49" i="7"/>
  <c r="BC49" i="7"/>
  <c r="BD49" i="7"/>
  <c r="BE49" i="7"/>
  <c r="BF49" i="7"/>
  <c r="BG49" i="7"/>
  <c r="BH49" i="7"/>
  <c r="BI49" i="7"/>
  <c r="BJ49" i="7"/>
  <c r="BK49" i="7"/>
  <c r="BL49" i="7"/>
  <c r="BM49" i="7"/>
  <c r="BN49" i="7"/>
  <c r="BO49" i="7"/>
  <c r="AX49" i="7"/>
  <c r="AY49" i="7"/>
  <c r="AZ49" i="7"/>
  <c r="BA49" i="7"/>
  <c r="AW49" i="7"/>
  <c r="ED65" i="7"/>
  <c r="EE65" i="7"/>
  <c r="EF65" i="7"/>
  <c r="EG65" i="7"/>
  <c r="EH65" i="7"/>
  <c r="EI65" i="7"/>
  <c r="EJ65" i="7"/>
  <c r="EK65" i="7"/>
  <c r="EL65" i="7"/>
  <c r="EM65" i="7"/>
  <c r="EN65" i="7"/>
  <c r="EO65" i="7"/>
  <c r="EP65" i="7"/>
  <c r="EQ65" i="7"/>
  <c r="ER65" i="7"/>
  <c r="ES65" i="7"/>
  <c r="ET65" i="7"/>
  <c r="EU65" i="7"/>
  <c r="EV65" i="7"/>
  <c r="EW65" i="7"/>
  <c r="EX65" i="7"/>
  <c r="EY65" i="7"/>
  <c r="EZ65" i="7"/>
  <c r="FA65" i="7"/>
  <c r="FB65" i="7"/>
  <c r="FC65" i="7"/>
  <c r="FD65" i="7"/>
  <c r="FE65" i="7"/>
  <c r="FF65" i="7"/>
  <c r="FG65" i="7"/>
  <c r="FH65" i="7"/>
  <c r="FI65" i="7"/>
  <c r="FJ65" i="7"/>
  <c r="FK65" i="7"/>
  <c r="FL65" i="7"/>
  <c r="FM65" i="7"/>
  <c r="FN65" i="7"/>
  <c r="FO65" i="7"/>
  <c r="FP65" i="7"/>
  <c r="FQ65" i="7"/>
  <c r="FR65" i="7"/>
  <c r="FS65" i="7"/>
  <c r="FT65" i="7"/>
  <c r="FU65" i="7"/>
  <c r="AX65" i="7"/>
  <c r="AY65" i="7"/>
  <c r="AZ65" i="7"/>
  <c r="BA65" i="7"/>
  <c r="BB65" i="7"/>
  <c r="BC65" i="7"/>
  <c r="BD65" i="7"/>
  <c r="BE65" i="7"/>
  <c r="BF65" i="7"/>
  <c r="BG65" i="7"/>
  <c r="BH65" i="7"/>
  <c r="BI65" i="7"/>
  <c r="BJ65" i="7"/>
  <c r="BK65" i="7"/>
  <c r="BL65" i="7"/>
  <c r="BM65" i="7"/>
  <c r="BN65" i="7"/>
  <c r="BO65" i="7"/>
  <c r="BP65" i="7"/>
  <c r="BQ65" i="7"/>
  <c r="BR65" i="7"/>
  <c r="BS65" i="7"/>
  <c r="BT65" i="7"/>
  <c r="BU65" i="7"/>
  <c r="BV65" i="7"/>
  <c r="BW65" i="7"/>
  <c r="BX65" i="7"/>
  <c r="BY65" i="7"/>
  <c r="BZ65" i="7"/>
  <c r="CA65" i="7"/>
  <c r="CB65" i="7"/>
  <c r="CC65" i="7"/>
  <c r="CD65" i="7"/>
  <c r="CE65" i="7"/>
  <c r="CF65" i="7"/>
  <c r="CG65" i="7"/>
  <c r="CH65" i="7"/>
  <c r="CI65" i="7"/>
  <c r="CJ65" i="7"/>
  <c r="CK65" i="7"/>
  <c r="CL65" i="7"/>
  <c r="CM65" i="7"/>
  <c r="CN65" i="7"/>
  <c r="CO65" i="7"/>
  <c r="CP65" i="7"/>
  <c r="CQ65" i="7"/>
  <c r="CR65" i="7"/>
  <c r="CS65" i="7"/>
  <c r="CT65" i="7"/>
  <c r="CU65" i="7"/>
  <c r="CV65" i="7"/>
  <c r="CW65" i="7"/>
  <c r="CX65" i="7"/>
  <c r="CY65" i="7"/>
  <c r="CZ65" i="7"/>
  <c r="DA65" i="7"/>
  <c r="DB65" i="7"/>
  <c r="DC65" i="7"/>
  <c r="DD65" i="7"/>
  <c r="DE65" i="7"/>
  <c r="DF65" i="7"/>
  <c r="DG65" i="7"/>
  <c r="DH65" i="7"/>
  <c r="DI65" i="7"/>
  <c r="DJ65" i="7"/>
  <c r="DK65" i="7"/>
  <c r="DL65" i="7"/>
  <c r="DM65" i="7"/>
  <c r="DN65" i="7"/>
  <c r="DO65" i="7"/>
  <c r="DP65" i="7"/>
  <c r="DQ65" i="7"/>
  <c r="DR65" i="7"/>
  <c r="DS65" i="7"/>
  <c r="DT65" i="7"/>
  <c r="DU65" i="7"/>
  <c r="DV65" i="7"/>
  <c r="DW65" i="7"/>
  <c r="DX65" i="7"/>
  <c r="DY65" i="7"/>
  <c r="DZ65" i="7"/>
  <c r="EA65" i="7"/>
  <c r="EB65" i="7"/>
  <c r="EC65" i="7"/>
  <c r="AW65" i="7"/>
  <c r="K67" i="7" l="1"/>
  <c r="DI48" i="7"/>
  <c r="DJ48" i="7"/>
  <c r="DK48" i="7"/>
  <c r="DL48" i="7"/>
  <c r="DM48" i="7"/>
  <c r="DN48" i="7"/>
  <c r="DO48" i="7"/>
  <c r="DP48" i="7"/>
  <c r="DQ48" i="7"/>
  <c r="DR48" i="7"/>
  <c r="DS48" i="7"/>
  <c r="DT48" i="7"/>
  <c r="DU48" i="7"/>
  <c r="DV48" i="7"/>
  <c r="DW48" i="7"/>
  <c r="DX48" i="7"/>
  <c r="DY48" i="7"/>
  <c r="DZ48" i="7"/>
  <c r="EA48" i="7"/>
  <c r="EB48" i="7"/>
  <c r="EC48" i="7"/>
  <c r="ED48" i="7"/>
  <c r="EE48" i="7"/>
  <c r="EF48" i="7"/>
  <c r="EG48" i="7"/>
  <c r="EH48" i="7"/>
  <c r="EI48" i="7"/>
  <c r="EJ48" i="7"/>
  <c r="EK48" i="7"/>
  <c r="EL48" i="7"/>
  <c r="EM48" i="7"/>
  <c r="EN48" i="7"/>
  <c r="EO48" i="7"/>
  <c r="EP48" i="7"/>
  <c r="EQ48" i="7"/>
  <c r="ER48" i="7"/>
  <c r="ES48" i="7"/>
  <c r="ET48" i="7"/>
  <c r="EU48" i="7"/>
  <c r="EV48" i="7"/>
  <c r="EW48" i="7"/>
  <c r="EX48" i="7"/>
  <c r="EY48" i="7"/>
  <c r="EZ48" i="7"/>
  <c r="FA48" i="7"/>
  <c r="FB48" i="7"/>
  <c r="FC48" i="7"/>
  <c r="FD48" i="7"/>
  <c r="FE48" i="7"/>
  <c r="FF48" i="7"/>
  <c r="FG48" i="7"/>
  <c r="FH48" i="7"/>
  <c r="FI48" i="7"/>
  <c r="FJ48" i="7"/>
  <c r="FK48" i="7"/>
  <c r="FL48" i="7"/>
  <c r="FM48" i="7"/>
  <c r="FN48" i="7"/>
  <c r="FO48" i="7"/>
  <c r="FP48" i="7"/>
  <c r="FQ48" i="7"/>
  <c r="FR48" i="7"/>
  <c r="FS48" i="7"/>
  <c r="FT48" i="7"/>
  <c r="FU48" i="7"/>
  <c r="FV48" i="7"/>
  <c r="AW48" i="7" l="1"/>
  <c r="AX48" i="7"/>
  <c r="AY48" i="7"/>
  <c r="AZ48" i="7"/>
  <c r="BA48" i="7"/>
  <c r="BB48" i="7"/>
  <c r="BC48" i="7"/>
  <c r="BD48" i="7"/>
  <c r="BE48" i="7"/>
  <c r="BF48" i="7"/>
  <c r="BG48" i="7"/>
  <c r="BH48" i="7"/>
  <c r="BI48" i="7"/>
  <c r="BJ48" i="7"/>
  <c r="BK48" i="7"/>
  <c r="BL48" i="7"/>
  <c r="BM48" i="7"/>
  <c r="BN48" i="7"/>
  <c r="BO48" i="7"/>
  <c r="BP48" i="7"/>
  <c r="BQ48" i="7"/>
  <c r="BR48" i="7"/>
  <c r="BS48" i="7"/>
  <c r="BT48" i="7"/>
  <c r="BU48" i="7"/>
  <c r="BV48" i="7"/>
  <c r="BW48" i="7"/>
  <c r="BX48" i="7"/>
  <c r="BY48" i="7"/>
  <c r="BZ48" i="7"/>
  <c r="CA48" i="7"/>
  <c r="CB48" i="7"/>
  <c r="CC48" i="7"/>
  <c r="CD48" i="7"/>
  <c r="CE48" i="7"/>
  <c r="CF48" i="7"/>
  <c r="CG48" i="7"/>
  <c r="CH48" i="7"/>
  <c r="CI48" i="7"/>
  <c r="CJ48" i="7"/>
  <c r="CK48" i="7"/>
  <c r="CL48" i="7"/>
  <c r="CM48" i="7"/>
  <c r="CN48" i="7"/>
  <c r="CO48" i="7"/>
  <c r="CP48" i="7"/>
  <c r="CQ48" i="7"/>
  <c r="CR48" i="7"/>
  <c r="CS48" i="7"/>
  <c r="CT48" i="7"/>
  <c r="CU48" i="7"/>
  <c r="CV48" i="7"/>
  <c r="CW48" i="7"/>
  <c r="CX48" i="7"/>
  <c r="CY48" i="7"/>
  <c r="CZ48" i="7"/>
  <c r="DA48" i="7"/>
  <c r="DB48" i="7"/>
  <c r="DC48" i="7"/>
  <c r="DD48" i="7"/>
  <c r="DE48" i="7"/>
  <c r="DF48" i="7"/>
  <c r="DG48" i="7"/>
  <c r="DH48" i="7"/>
  <c r="K50" i="7" l="1"/>
  <c r="Z88" i="7"/>
  <c r="V88" i="7"/>
  <c r="P88" i="7"/>
  <c r="Z71" i="7"/>
  <c r="V71" i="7"/>
  <c r="P71" i="7"/>
  <c r="G71" i="7"/>
  <c r="B71" i="7"/>
  <c r="P54" i="7"/>
  <c r="G54" i="7"/>
  <c r="B54" i="7"/>
  <c r="J25" i="7" l="1"/>
  <c r="G25" i="7"/>
  <c r="P27" i="7"/>
  <c r="G27" i="7"/>
  <c r="H49" i="7" l="1"/>
  <c r="AR48" i="7" l="1"/>
  <c r="AQ48" i="7"/>
  <c r="AP48" i="7"/>
  <c r="AS25" i="7" l="1"/>
  <c r="AS15" i="7"/>
  <c r="AS12" i="7"/>
  <c r="AS22" i="7"/>
  <c r="AS17" i="7"/>
  <c r="AS30" i="7"/>
  <c r="AS27" i="7"/>
  <c r="AS24" i="7"/>
  <c r="AS18" i="7"/>
  <c r="AS23" i="7"/>
  <c r="AS21" i="7"/>
  <c r="AS28" i="7"/>
  <c r="AS32" i="7"/>
  <c r="AS14" i="7"/>
  <c r="AS34" i="7"/>
  <c r="AS16" i="7"/>
  <c r="AS29" i="7"/>
  <c r="AS26" i="7"/>
  <c r="AS20" i="7"/>
  <c r="AS31" i="7"/>
  <c r="AS13" i="7"/>
  <c r="AS33" i="7"/>
  <c r="AS11" i="7"/>
  <c r="AO16" i="7" l="1"/>
  <c r="AP16" i="7"/>
  <c r="AQ16" i="7"/>
  <c r="AR16" i="7"/>
  <c r="AO34" i="7"/>
  <c r="AP34" i="7"/>
  <c r="AR34" i="7"/>
  <c r="AQ34" i="7"/>
  <c r="AQ14" i="7"/>
  <c r="AP14" i="7"/>
  <c r="AR14" i="7"/>
  <c r="AO14" i="7"/>
  <c r="AQ30" i="7"/>
  <c r="AR30" i="7"/>
  <c r="AO30" i="7"/>
  <c r="AP30" i="7"/>
  <c r="AP31" i="7"/>
  <c r="AQ31" i="7"/>
  <c r="AR31" i="7"/>
  <c r="AO31" i="7"/>
  <c r="AP32" i="7"/>
  <c r="AO32" i="7"/>
  <c r="AQ32" i="7"/>
  <c r="AR32" i="7"/>
  <c r="AO17" i="7"/>
  <c r="AP17" i="7"/>
  <c r="AQ17" i="7"/>
  <c r="AR17" i="7"/>
  <c r="AP24" i="7"/>
  <c r="AQ24" i="7"/>
  <c r="AR24" i="7"/>
  <c r="AO24" i="7"/>
  <c r="AQ13" i="7"/>
  <c r="AR13" i="7"/>
  <c r="AO13" i="7"/>
  <c r="AP13" i="7"/>
  <c r="AR20" i="7"/>
  <c r="AO20" i="7"/>
  <c r="AQ20" i="7"/>
  <c r="AP20" i="7"/>
  <c r="AP22" i="7"/>
  <c r="AQ22" i="7"/>
  <c r="AR22" i="7"/>
  <c r="AO22" i="7"/>
  <c r="AO11" i="7"/>
  <c r="AR11" i="7"/>
  <c r="AQ11" i="7"/>
  <c r="AP11" i="7"/>
  <c r="AO33" i="7"/>
  <c r="AP33" i="7"/>
  <c r="AQ33" i="7"/>
  <c r="AR33" i="7"/>
  <c r="AR27" i="7"/>
  <c r="AO27" i="7"/>
  <c r="AP27" i="7"/>
  <c r="AQ27" i="7"/>
  <c r="AR28" i="7"/>
  <c r="AO28" i="7"/>
  <c r="AQ28" i="7"/>
  <c r="AP28" i="7"/>
  <c r="AR26" i="7"/>
  <c r="AO26" i="7"/>
  <c r="AP26" i="7"/>
  <c r="AQ26" i="7"/>
  <c r="AQ21" i="7"/>
  <c r="AR21" i="7"/>
  <c r="AO21" i="7"/>
  <c r="AP21" i="7"/>
  <c r="AR12" i="7"/>
  <c r="AQ12" i="7"/>
  <c r="AO12" i="7"/>
  <c r="AP12" i="7"/>
  <c r="AP23" i="7"/>
  <c r="AQ23" i="7"/>
  <c r="AR23" i="7"/>
  <c r="AO23" i="7"/>
  <c r="AP15" i="7"/>
  <c r="AQ15" i="7"/>
  <c r="AO15" i="7"/>
  <c r="AR15" i="7"/>
  <c r="AQ29" i="7"/>
  <c r="AR29" i="7"/>
  <c r="AO29" i="7"/>
  <c r="AP29" i="7"/>
  <c r="AP18" i="7"/>
  <c r="AO18" i="7"/>
  <c r="AR18" i="7"/>
  <c r="AQ18" i="7"/>
  <c r="AO25" i="7"/>
  <c r="AP25" i="7"/>
  <c r="AQ25" i="7"/>
  <c r="AR25" i="7"/>
  <c r="Y5" i="9"/>
  <c r="Y6" i="9" s="1"/>
  <c r="G46" i="7" l="1"/>
  <c r="AO5" i="9" l="1"/>
  <c r="AO7" i="9" l="1"/>
  <c r="G80" i="7"/>
  <c r="Z6" i="9"/>
  <c r="AA7" i="9"/>
  <c r="Q14" i="7"/>
  <c r="AN97" i="7" l="1" a="1"/>
  <c r="AN97" i="7" s="1"/>
  <c r="G63" i="7"/>
  <c r="AO6" i="9"/>
  <c r="Z7" i="9"/>
  <c r="AS37" i="7" l="1"/>
  <c r="AP37" i="7"/>
  <c r="AQ37" i="7"/>
  <c r="AR37" i="7"/>
  <c r="AO37" i="7"/>
  <c r="AP74" i="7"/>
  <c r="AQ74" i="7"/>
  <c r="AR74" i="7"/>
  <c r="AP58" i="7"/>
  <c r="AQ58" i="7"/>
  <c r="AR58" i="7"/>
  <c r="AP53" i="7"/>
  <c r="AQ53" i="7"/>
  <c r="AR53" i="7"/>
  <c r="AP80" i="7"/>
  <c r="AQ80" i="7"/>
  <c r="AR80" i="7"/>
  <c r="AP49" i="7"/>
  <c r="AQ49" i="7"/>
  <c r="AR49" i="7"/>
  <c r="AP73" i="7"/>
  <c r="AQ73" i="7"/>
  <c r="AR73" i="7"/>
  <c r="AQ55" i="7"/>
  <c r="AP55" i="7"/>
  <c r="AR55" i="7"/>
  <c r="AQ63" i="7"/>
  <c r="AP63" i="7"/>
  <c r="AR63" i="7"/>
  <c r="AQ60" i="7"/>
  <c r="AR60" i="7"/>
  <c r="AP60" i="7"/>
  <c r="AQ87" i="7"/>
  <c r="AP87" i="7"/>
  <c r="AR87" i="7"/>
  <c r="AP90" i="7"/>
  <c r="AQ90" i="7"/>
  <c r="AR90" i="7"/>
  <c r="AP78" i="7"/>
  <c r="AQ78" i="7"/>
  <c r="AR78" i="7"/>
  <c r="AQ39" i="7"/>
  <c r="AO39" i="7"/>
  <c r="AP39" i="7"/>
  <c r="AR39" i="7"/>
  <c r="AR51" i="7"/>
  <c r="AP51" i="7"/>
  <c r="AQ51" i="7"/>
  <c r="AP66" i="7"/>
  <c r="AQ66" i="7"/>
  <c r="AR66" i="7"/>
  <c r="AP69" i="7"/>
  <c r="AQ69" i="7"/>
  <c r="AR69" i="7"/>
  <c r="AP61" i="7"/>
  <c r="AQ61" i="7"/>
  <c r="AR61" i="7"/>
  <c r="AQ88" i="7"/>
  <c r="AR88" i="7"/>
  <c r="AP88" i="7"/>
  <c r="AP65" i="7"/>
  <c r="AQ65" i="7"/>
  <c r="AR65" i="7"/>
  <c r="AP95" i="7"/>
  <c r="AR95" i="7"/>
  <c r="AQ95" i="7"/>
  <c r="AO41" i="7"/>
  <c r="AP41" i="7"/>
  <c r="AQ41" i="7"/>
  <c r="AR41" i="7"/>
  <c r="AQ84" i="7"/>
  <c r="AR84" i="7"/>
  <c r="AP84" i="7"/>
  <c r="AQ72" i="7"/>
  <c r="AR72" i="7"/>
  <c r="AP72" i="7"/>
  <c r="AP77" i="7"/>
  <c r="AQ77" i="7"/>
  <c r="AR77" i="7"/>
  <c r="AR83" i="7"/>
  <c r="AP83" i="7"/>
  <c r="AQ83" i="7"/>
  <c r="AQ52" i="7"/>
  <c r="AR52" i="7"/>
  <c r="AP52" i="7"/>
  <c r="AR75" i="7"/>
  <c r="AP75" i="7"/>
  <c r="AQ75" i="7"/>
  <c r="AO42" i="7"/>
  <c r="AP42" i="7"/>
  <c r="AQ42" i="7"/>
  <c r="AR42" i="7"/>
  <c r="AS35" i="7"/>
  <c r="AR35" i="7"/>
  <c r="AO35" i="7"/>
  <c r="AP35" i="7"/>
  <c r="AQ35" i="7"/>
  <c r="AQ92" i="7"/>
  <c r="AR92" i="7"/>
  <c r="AP92" i="7"/>
  <c r="AO47" i="7"/>
  <c r="AP47" i="7"/>
  <c r="AR47" i="7"/>
  <c r="AQ47" i="7"/>
  <c r="AO38" i="7"/>
  <c r="AR38" i="7"/>
  <c r="AP38" i="7"/>
  <c r="AQ38" i="7"/>
  <c r="AR67" i="7"/>
  <c r="AP67" i="7"/>
  <c r="AQ67" i="7"/>
  <c r="AP81" i="7"/>
  <c r="AQ81" i="7"/>
  <c r="AR81" i="7"/>
  <c r="AQ79" i="7"/>
  <c r="AP79" i="7"/>
  <c r="AR79" i="7"/>
  <c r="AP97" i="7"/>
  <c r="AQ97" i="7"/>
  <c r="AR97" i="7"/>
  <c r="AP96" i="7"/>
  <c r="AQ96" i="7"/>
  <c r="AR96" i="7"/>
  <c r="AP56" i="7"/>
  <c r="AQ56" i="7"/>
  <c r="AR56" i="7"/>
  <c r="AO46" i="7"/>
  <c r="AP46" i="7"/>
  <c r="AQ46" i="7"/>
  <c r="AR46" i="7"/>
  <c r="AP62" i="7"/>
  <c r="AQ62" i="7"/>
  <c r="AR62" i="7"/>
  <c r="AR59" i="7"/>
  <c r="AP59" i="7"/>
  <c r="AQ59" i="7"/>
  <c r="AR91" i="7"/>
  <c r="AP91" i="7"/>
  <c r="AQ91" i="7"/>
  <c r="AS36" i="7"/>
  <c r="AQ36" i="7"/>
  <c r="AR36" i="7"/>
  <c r="AO36" i="7"/>
  <c r="AP36" i="7"/>
  <c r="AP93" i="7"/>
  <c r="AQ93" i="7"/>
  <c r="AR93" i="7"/>
  <c r="AP85" i="7"/>
  <c r="AQ85" i="7"/>
  <c r="AR85" i="7"/>
  <c r="AQ44" i="7"/>
  <c r="AR44" i="7"/>
  <c r="AO44" i="7"/>
  <c r="AP44" i="7"/>
  <c r="AR43" i="7"/>
  <c r="AP43" i="7"/>
  <c r="AQ43" i="7"/>
  <c r="AO43" i="7"/>
  <c r="AP71" i="7"/>
  <c r="AR71" i="7"/>
  <c r="AQ71" i="7"/>
  <c r="AP64" i="7"/>
  <c r="AQ64" i="7"/>
  <c r="AR64" i="7"/>
  <c r="AQ76" i="7"/>
  <c r="AR76" i="7"/>
  <c r="AP76" i="7"/>
  <c r="AP94" i="7"/>
  <c r="AQ94" i="7"/>
  <c r="AR94" i="7"/>
  <c r="AP89" i="7"/>
  <c r="AQ89" i="7"/>
  <c r="AR89" i="7"/>
  <c r="AP82" i="7"/>
  <c r="AQ82" i="7"/>
  <c r="AR82" i="7"/>
  <c r="AR54" i="7"/>
  <c r="AP54" i="7"/>
  <c r="AQ54" i="7"/>
  <c r="AP40" i="7"/>
  <c r="AO40" i="7"/>
  <c r="AQ40" i="7"/>
  <c r="AR40" i="7"/>
  <c r="AQ68" i="7"/>
  <c r="AR68" i="7"/>
  <c r="AP68" i="7"/>
  <c r="AR70" i="7"/>
  <c r="AP70" i="7"/>
  <c r="AQ70" i="7"/>
  <c r="AR86" i="7"/>
  <c r="AP86" i="7"/>
  <c r="AQ86" i="7"/>
  <c r="AP57" i="7"/>
  <c r="AQ57" i="7"/>
  <c r="AR57" i="7"/>
  <c r="AP50" i="7"/>
  <c r="AQ50" i="7"/>
  <c r="AR50" i="7"/>
  <c r="AP45" i="7"/>
  <c r="AQ45" i="7"/>
  <c r="AR45" i="7"/>
  <c r="AO45" i="7"/>
  <c r="AO63" i="7"/>
  <c r="AS63" i="7"/>
  <c r="AS60" i="7"/>
  <c r="AO60" i="7"/>
  <c r="AS66" i="7"/>
  <c r="AO66" i="7"/>
  <c r="AS69" i="7"/>
  <c r="AO69" i="7"/>
  <c r="AS62" i="7"/>
  <c r="AO62" i="7"/>
  <c r="AS59" i="7"/>
  <c r="AO59" i="7"/>
  <c r="AS71" i="7"/>
  <c r="AO71" i="7"/>
  <c r="AO64" i="7"/>
  <c r="AS64" i="7"/>
  <c r="AO68" i="7"/>
  <c r="AS68" i="7"/>
  <c r="AO70" i="7"/>
  <c r="AS70" i="7"/>
  <c r="AO61" i="7"/>
  <c r="AS61" i="7"/>
  <c r="AO58" i="7"/>
  <c r="AS58" i="7"/>
  <c r="AS72" i="7"/>
  <c r="AO72" i="7"/>
  <c r="AO65" i="7"/>
  <c r="AS65" i="7"/>
  <c r="AO67" i="7"/>
  <c r="AS67" i="7"/>
  <c r="AS57" i="7"/>
  <c r="AO57" i="7"/>
  <c r="AS38" i="7"/>
  <c r="AO56" i="7"/>
  <c r="AS56" i="7"/>
  <c r="AS43" i="7"/>
  <c r="AS39" i="7"/>
  <c r="AS46" i="7"/>
  <c r="AS44" i="7"/>
  <c r="AS50" i="7"/>
  <c r="AS40" i="7"/>
  <c r="AS47" i="7"/>
  <c r="AO53" i="7"/>
  <c r="AS53" i="7"/>
  <c r="AO54" i="7"/>
  <c r="AS54" i="7"/>
  <c r="AO48" i="7"/>
  <c r="AS48" i="7"/>
  <c r="AO55" i="7"/>
  <c r="AS55" i="7"/>
  <c r="AS52" i="7"/>
  <c r="AO52" i="7"/>
  <c r="AO49" i="7"/>
  <c r="AS49" i="7"/>
  <c r="AS41" i="7"/>
  <c r="AS51" i="7"/>
  <c r="AO51" i="7"/>
  <c r="AS42" i="7"/>
  <c r="AS45" i="7"/>
  <c r="AO95" i="7"/>
  <c r="AO91" i="7"/>
  <c r="AO76" i="7"/>
  <c r="AO83" i="7"/>
  <c r="AO89" i="7"/>
  <c r="AO88" i="7"/>
  <c r="AO96" i="7"/>
  <c r="AO80" i="7"/>
  <c r="AO82" i="7"/>
  <c r="AO84" i="7"/>
  <c r="AO75" i="7"/>
  <c r="AO86" i="7"/>
  <c r="AO92" i="7"/>
  <c r="AO85" i="7"/>
  <c r="AO77" i="7"/>
  <c r="AO81" i="7"/>
  <c r="AO74" i="7"/>
  <c r="AO87" i="7"/>
  <c r="AO90" i="7"/>
  <c r="AO73" i="7"/>
  <c r="AO79" i="7"/>
  <c r="AO97" i="7"/>
  <c r="AO78" i="7"/>
  <c r="AO94" i="7"/>
  <c r="AO93" i="7"/>
  <c r="AS84" i="7"/>
  <c r="AS80" i="7"/>
  <c r="AS74" i="7"/>
  <c r="AS95" i="7"/>
  <c r="AS87" i="7"/>
  <c r="AS91" i="7"/>
  <c r="AS90" i="7"/>
  <c r="AS79" i="7"/>
  <c r="AS94" i="7"/>
  <c r="AS82" i="7"/>
  <c r="AS97" i="7"/>
  <c r="AS86" i="7"/>
  <c r="AS75" i="7"/>
  <c r="AS83" i="7"/>
  <c r="AS77" i="7"/>
  <c r="AS89" i="7"/>
  <c r="AS78" i="7"/>
  <c r="AS81" i="7"/>
  <c r="AS96" i="7"/>
  <c r="AS73" i="7"/>
  <c r="AS93" i="7"/>
  <c r="AS92" i="7"/>
  <c r="AS76" i="7"/>
  <c r="AS88" i="7"/>
  <c r="AS85" i="7"/>
  <c r="B7" i="9"/>
  <c r="O7" i="9"/>
  <c r="N7" i="9"/>
  <c r="M7" i="9"/>
  <c r="L7" i="9"/>
  <c r="J7" i="9"/>
  <c r="AG7" i="9"/>
  <c r="AD7" i="9"/>
  <c r="AB7" i="9"/>
  <c r="AA6" i="9"/>
  <c r="X7" i="9"/>
  <c r="Y7" i="9"/>
  <c r="G81" i="7" l="1"/>
  <c r="G64" i="7"/>
  <c r="G47" i="7"/>
  <c r="AH7" i="9" l="1"/>
  <c r="AH6" i="9"/>
  <c r="AP7" i="9"/>
  <c r="AN7" i="9"/>
  <c r="C210" i="6" l="1"/>
  <c r="P5" i="9" a="1"/>
  <c r="P5" i="9" s="1"/>
  <c r="P7" i="9" s="1"/>
  <c r="V392" i="6"/>
  <c r="V391" i="6"/>
  <c r="V338" i="6"/>
  <c r="M6" i="9" l="1"/>
  <c r="L6" i="9"/>
  <c r="AB6" i="9"/>
  <c r="X6" i="9"/>
  <c r="N6" i="9"/>
  <c r="D5" i="9"/>
  <c r="D7" i="9" s="1"/>
  <c r="B6" i="9"/>
  <c r="AP6" i="9"/>
  <c r="AN6" i="9"/>
  <c r="AM7" i="9"/>
  <c r="AL7" i="9"/>
  <c r="AK7" i="9"/>
  <c r="AJ7" i="9"/>
  <c r="AI7" i="9"/>
  <c r="D6" i="9" l="1"/>
  <c r="F5" i="9"/>
  <c r="F7" i="9" s="1"/>
  <c r="O5" i="9" l="1"/>
  <c r="O6" i="9" s="1"/>
  <c r="H358" i="6" l="1"/>
  <c r="AH5" i="9" l="1"/>
  <c r="AM6" i="9"/>
  <c r="AJ6" i="9"/>
  <c r="AK6" i="9"/>
  <c r="AL6" i="9"/>
  <c r="AI6" i="9"/>
  <c r="AM5" i="9"/>
  <c r="AL5" i="9"/>
  <c r="AI5" i="9"/>
  <c r="B4" i="7" l="1"/>
  <c r="AP5" i="9" l="1"/>
  <c r="P6" i="9"/>
  <c r="I5" i="9"/>
  <c r="H5" i="9"/>
  <c r="AK5" i="9"/>
  <c r="I6" i="9" l="1"/>
  <c r="I7" i="9"/>
  <c r="H6" i="9"/>
  <c r="H7" i="9"/>
  <c r="AJ5" i="9"/>
  <c r="E15" i="4" l="1"/>
  <c r="Q5" i="9" s="1"/>
  <c r="U5" i="9"/>
  <c r="C258" i="6"/>
  <c r="P7" i="4"/>
  <c r="C114" i="6"/>
  <c r="X210" i="6"/>
  <c r="M210" i="6"/>
  <c r="S210" i="6"/>
  <c r="X228" i="6"/>
  <c r="X218" i="6"/>
  <c r="AN5" i="9"/>
  <c r="AE5" i="9"/>
  <c r="AE7" i="9" s="1"/>
  <c r="AD5" i="9"/>
  <c r="AC5" i="9"/>
  <c r="AC7" i="9" s="1"/>
  <c r="E16" i="4"/>
  <c r="AF5" i="9" s="1"/>
  <c r="S5" i="9"/>
  <c r="S7" i="9" s="1"/>
  <c r="C5" i="9"/>
  <c r="C7" i="9" s="1"/>
  <c r="F6" i="9"/>
  <c r="W5" i="9"/>
  <c r="W7" i="9" s="1"/>
  <c r="V5" i="9"/>
  <c r="T5" i="9"/>
  <c r="T7" i="9" s="1"/>
  <c r="J5" i="9"/>
  <c r="J6" i="9" s="1"/>
  <c r="O4" i="9"/>
  <c r="K4" i="9"/>
  <c r="X216" i="6"/>
  <c r="X236" i="6"/>
  <c r="X234" i="6"/>
  <c r="X232" i="6"/>
  <c r="X230" i="6"/>
  <c r="X226" i="6"/>
  <c r="X224" i="6"/>
  <c r="X222" i="6"/>
  <c r="X220" i="6"/>
  <c r="X214" i="6"/>
  <c r="R5" i="9"/>
  <c r="R7" i="9" s="1"/>
  <c r="U6" i="9" l="1"/>
  <c r="U7" i="9"/>
  <c r="V6" i="9"/>
  <c r="V7" i="9"/>
  <c r="AF6" i="9"/>
  <c r="AF7" i="9"/>
  <c r="Q6" i="9"/>
  <c r="Q7" i="9"/>
  <c r="E5" i="9"/>
  <c r="X212" i="6"/>
  <c r="T6" i="9"/>
  <c r="AD6" i="9"/>
  <c r="AE6" i="9"/>
  <c r="W6" i="9"/>
  <c r="C6" i="9"/>
  <c r="S6" i="9"/>
  <c r="R6" i="9"/>
  <c r="AC6" i="9"/>
  <c r="K5" i="9"/>
  <c r="E6" i="9" l="1"/>
  <c r="E7" i="9"/>
  <c r="K6" i="9"/>
  <c r="K7" i="9"/>
  <c r="G5" i="9"/>
  <c r="G6" i="9" l="1"/>
  <c r="G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JICA</author>
  </authors>
  <commentList>
    <comment ref="AE4" authorId="0" shapeId="0" xr:uid="{00000000-0006-0000-0000-000001000000}">
      <text>
        <r>
          <rPr>
            <b/>
            <sz val="9"/>
            <color indexed="81"/>
            <rFont val="Arial"/>
            <family val="2"/>
          </rPr>
          <t>From JICA HQs. to Overseas Offices</t>
        </r>
        <r>
          <rPr>
            <b/>
            <sz val="9"/>
            <color indexed="81"/>
            <rFont val="ＭＳ Ｐゴシック"/>
            <family val="3"/>
            <charset val="128"/>
          </rPr>
          <t>；</t>
        </r>
        <r>
          <rPr>
            <b/>
            <sz val="9"/>
            <color indexed="81"/>
            <rFont val="Arial"/>
            <family val="2"/>
          </rPr>
          <t xml:space="preserve"> please be sure to fill-in the applicant's Reg. No. indicated in the Candidate Database.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tc={DA8F2245-A722-453A-AE43-19DEE44417C7}</author>
    <author>tc={C4CAAED7-9354-4F9F-BBB4-7811519376F0}</author>
    <author>tc={3412DB08-F7E7-4A44-953A-DEA4671B3F34}</author>
    <author>tc={28F1A7F7-1484-4086-B25D-B31C7F99218B}</author>
    <author>tc={363E6472-07D7-4E91-95BB-AA5E0FD32FA7}</author>
    <author>tc={0264EE67-CF62-4EAB-B295-C866D4B315E9}</author>
    <author>tc={AAEC89A7-E435-4C60-A1A9-62DD9CFDD920}</author>
    <author>tc={52B0B68D-A6FE-4331-B1B3-77945FE07D12}</author>
    <author>tc={0802DE7E-7D6E-488D-B501-AAC89EFBF767}</author>
    <author>tc={1632F9AD-3234-4203-9D62-6C2B35D59BBA}</author>
    <author>tc={1C3F6435-BCDA-4962-B78B-603E1EBA25B1}</author>
    <author>tc={D3947107-AEF7-412A-A2E0-9A3E99688DA5}</author>
    <author>tc={E215E17A-C4A4-4B7D-9DDE-4449D6A3D05B}</author>
    <author>tc={C170EF86-3CA9-4D67-B0B9-24BFEF4F86CC}</author>
    <author>tc={2392AEE0-9E81-46EB-AD78-E494BEEEAF49}</author>
    <author>tc={8D88AB63-EB82-457E-8024-568B548032D8}</author>
    <author>tc={CDB297EA-8F2E-4DF5-AEC5-41F502DE09B9}</author>
    <author>tc={ECD06951-4E9D-46C8-894F-4A43189E00A0}</author>
    <author>tc={F4DDA2BD-9D12-4825-8356-F50D41E5DFF4}</author>
  </authors>
  <commentList>
    <comment ref="A69" authorId="0" shapeId="0" xr:uid="{DA8F2245-A722-453A-AE43-19DEE44417C7}">
      <text>
        <r>
          <rPr>
            <sz val="11"/>
            <color theme="1"/>
            <rFont val="Calibri"/>
            <family val="2"/>
            <charset val="128"/>
            <scheme val="minor"/>
          </rPr>
          <t>[Threaded comment]
Your version of Excel allows you to read this threaded comment; however, any edits to it will get removed if the file is opened in a newer version of Excel. Learn more: https://go.microsoft.com/fwlink/?linkid=870924
Comment:
    26年は修士と博士別々で登録</t>
        </r>
      </text>
    </comment>
    <comment ref="A71" authorId="1" shapeId="0" xr:uid="{C4CAAED7-9354-4F9F-BBB4-7811519376F0}">
      <text>
        <r>
          <rPr>
            <sz val="11"/>
            <color theme="1"/>
            <rFont val="Calibri"/>
            <family val="2"/>
            <charset val="128"/>
            <scheme val="minor"/>
          </rPr>
          <t>[Threaded comment]
Your version of Excel allows you to read this threaded comment; however, any edits to it will get removed if the file is opened in a newer version of Excel. Learn more: https://go.microsoft.com/fwlink/?linkid=870924
Comment:
    23.24より</t>
        </r>
      </text>
    </comment>
    <comment ref="A72" authorId="2" shapeId="0" xr:uid="{3412DB08-F7E7-4A44-953A-DEA4671B3F34}">
      <text>
        <r>
          <rPr>
            <sz val="11"/>
            <color theme="1"/>
            <rFont val="Calibri"/>
            <family val="2"/>
            <charset val="128"/>
            <scheme val="minor"/>
          </rPr>
          <t>[Threaded comment]
Your version of Excel allows you to read this threaded comment; however, any edits to it will get removed if the file is opened in a newer version of Excel. Learn more: https://go.microsoft.com/fwlink/?linkid=870924
Comment:
    研究室なし23年にあり</t>
        </r>
      </text>
    </comment>
    <comment ref="A94" authorId="3" shapeId="0" xr:uid="{28F1A7F7-1484-4086-B25D-B31C7F99218B}">
      <text>
        <r>
          <rPr>
            <sz val="11"/>
            <color theme="1"/>
            <rFont val="Calibri"/>
            <family val="2"/>
            <charset val="128"/>
            <scheme val="minor"/>
          </rPr>
          <t>[Threaded comment]
Your version of Excel allows you to read this threaded comment; however, any edits to it will get removed if the file is opened in a newer version of Excel. Learn more: https://go.microsoft.com/fwlink/?linkid=870924
Comment:
    25年より</t>
        </r>
      </text>
    </comment>
    <comment ref="A118" authorId="4" shapeId="0" xr:uid="{363E6472-07D7-4E91-95BB-AA5E0FD32FA7}">
      <text>
        <r>
          <rPr>
            <sz val="11"/>
            <color theme="1"/>
            <rFont val="Calibri"/>
            <family val="2"/>
            <charset val="128"/>
            <scheme val="minor"/>
          </rPr>
          <t>[Threaded comment]
Your version of Excel allows you to read this threaded comment; however, any edits to it will get removed if the file is opened in a newer version of Excel. Learn more: https://go.microsoft.com/fwlink/?linkid=870924
Comment:
    同じ研究科とコードが異なるが前年度の仕様と同様にする</t>
        </r>
      </text>
    </comment>
    <comment ref="A146" authorId="5" shapeId="0" xr:uid="{0264EE67-CF62-4EAB-B295-C866D4B315E9}">
      <text>
        <r>
          <rPr>
            <sz val="11"/>
            <color theme="1"/>
            <rFont val="Calibri"/>
            <family val="2"/>
            <charset val="128"/>
            <scheme val="minor"/>
          </rPr>
          <t>[Threaded comment]
Your version of Excel allows you to read this threaded comment; however, any edits to it will get removed if the file is opened in a newer version of Excel. Learn more: https://go.microsoft.com/fwlink/?linkid=870924
Comment:
    2023.24に研究科アリ</t>
        </r>
      </text>
    </comment>
    <comment ref="A155" authorId="6" shapeId="0" xr:uid="{AAEC89A7-E435-4C60-A1A9-62DD9CFDD920}">
      <text>
        <r>
          <rPr>
            <sz val="11"/>
            <color theme="1"/>
            <rFont val="Calibri"/>
            <family val="2"/>
            <charset val="128"/>
            <scheme val="minor"/>
          </rPr>
          <t>[Threaded comment]
Your version of Excel allows you to read this threaded comment; however, any edits to it will get removed if the file is opened in a newer version of Excel. Learn more: https://go.microsoft.com/fwlink/?linkid=870924
Comment:
    昨年度同研究科でコードが異なるようだが7602を使用</t>
        </r>
      </text>
    </comment>
    <comment ref="A194" authorId="7" shapeId="0" xr:uid="{52B0B68D-A6FE-4331-B1B3-77945FE07D12}">
      <text>
        <r>
          <rPr>
            <sz val="11"/>
            <color theme="1"/>
            <rFont val="Calibri"/>
            <family val="2"/>
            <charset val="128"/>
            <scheme val="minor"/>
          </rPr>
          <t>[Threaded comment]
Your version of Excel allows you to read this threaded comment; however, any edits to it will get removed if the file is opened in a newer version of Excel. Learn more: https://go.microsoft.com/fwlink/?linkid=870924
Comment:
    2023,24より</t>
        </r>
      </text>
    </comment>
    <comment ref="A208" authorId="8" shapeId="0" xr:uid="{0802DE7E-7D6E-488D-B501-AAC89EFBF767}">
      <text>
        <r>
          <rPr>
            <sz val="11"/>
            <color theme="1"/>
            <rFont val="Calibri"/>
            <family val="2"/>
            <charset val="128"/>
            <scheme val="minor"/>
          </rPr>
          <t>[Threaded comment]
Your version of Excel allows you to read this threaded comment; however, any edits to it will get removed if the file is opened in a newer version of Excel. Learn more: https://go.microsoft.com/fwlink/?linkid=870924
Comment:
    2023,24から</t>
        </r>
      </text>
    </comment>
    <comment ref="C237" authorId="9" shapeId="0" xr:uid="{1632F9AD-3234-4203-9D62-6C2B35D59BBA}">
      <text>
        <r>
          <rPr>
            <sz val="11"/>
            <color theme="1"/>
            <rFont val="Calibri"/>
            <family val="2"/>
            <charset val="128"/>
            <scheme val="minor"/>
          </rPr>
          <t>[Threaded comment]
Your version of Excel allows you to read this threaded comment; however, any edits to it will get removed if the file is opened in a newer version of Excel. Learn more: https://go.microsoft.com/fwlink/?linkid=870924
Comment:
    Ehime University削除してよいか大学に確認中</t>
        </r>
      </text>
    </comment>
    <comment ref="A309" authorId="10" shapeId="0" xr:uid="{1C3F6435-BCDA-4962-B78B-603E1EBA25B1}">
      <text>
        <r>
          <rPr>
            <sz val="11"/>
            <color theme="1"/>
            <rFont val="Calibri"/>
            <family val="2"/>
            <charset val="128"/>
            <scheme val="minor"/>
          </rPr>
          <t>[Threaded comment]
Your version of Excel allows you to read this threaded comment; however, any edits to it will get removed if the file is opened in a newer version of Excel. Learn more: https://go.microsoft.com/fwlink/?linkid=870924
Comment:
    25年より</t>
        </r>
      </text>
    </comment>
    <comment ref="A314" authorId="11" shapeId="0" xr:uid="{D3947107-AEF7-412A-A2E0-9A3E99688DA5}">
      <text>
        <r>
          <rPr>
            <sz val="11"/>
            <color theme="1"/>
            <rFont val="Calibri"/>
            <family val="2"/>
            <charset val="128"/>
            <scheme val="minor"/>
          </rPr>
          <t>[Threaded comment]
Your version of Excel allows you to read this threaded comment; however, any edits to it will get removed if the file is opened in a newer version of Excel. Learn more: https://go.microsoft.com/fwlink/?linkid=870924
Comment:
    組織改正によって専攻名変更</t>
        </r>
      </text>
    </comment>
    <comment ref="L325" authorId="12" shapeId="0" xr:uid="{E215E17A-C4A4-4B7D-9DDE-4449D6A3D05B}">
      <text>
        <r>
          <rPr>
            <sz val="11"/>
            <color theme="1"/>
            <rFont val="Calibri"/>
            <family val="2"/>
            <charset val="128"/>
            <scheme val="minor"/>
          </rPr>
          <t>[Threaded comment]
Your version of Excel allows you to read this threaded comment; however, any edits to it will get removed if the file is opened in a newer version of Excel. Learn more: https://go.microsoft.com/fwlink/?linkid=870924
Comment:
    昨年度は来日試験が必須のため３</t>
        </r>
      </text>
    </comment>
    <comment ref="O325" authorId="13" shapeId="0" xr:uid="{C170EF86-3CA9-4D67-B0B9-24BFEF4F86CC}">
      <text>
        <r>
          <rPr>
            <sz val="11"/>
            <color theme="1"/>
            <rFont val="Calibri"/>
            <family val="2"/>
            <charset val="128"/>
            <scheme val="minor"/>
          </rPr>
          <t>[Threaded comment]
Your version of Excel allows you to read this threaded comment; however, any edits to it will get removed if the file is opened in a newer version of Excel. Learn more: https://go.microsoft.com/fwlink/?linkid=870924
Comment:
    昨年度は来日試験が必須のため３</t>
        </r>
      </text>
    </comment>
    <comment ref="A332" authorId="14" shapeId="0" xr:uid="{2392AEE0-9E81-46EB-AD78-E494BEEEAF49}">
      <text>
        <r>
          <rPr>
            <sz val="11"/>
            <color theme="1"/>
            <rFont val="Calibri"/>
            <family val="2"/>
            <charset val="128"/>
            <scheme val="minor"/>
          </rPr>
          <t>[Threaded comment]
Your version of Excel allows you to read this threaded comment; however, any edits to it will get removed if the file is opened in a newer version of Excel. Learn more: https://go.microsoft.com/fwlink/?linkid=870924
Comment:
    25年度より</t>
        </r>
      </text>
    </comment>
    <comment ref="A576" authorId="15" shapeId="0" xr:uid="{8D88AB63-EB82-457E-8024-568B548032D8}">
      <text>
        <r>
          <rPr>
            <sz val="11"/>
            <color theme="1"/>
            <rFont val="Calibri"/>
            <family val="2"/>
            <charset val="128"/>
            <scheme val="minor"/>
          </rPr>
          <t>[Threaded comment]
Your version of Excel allows you to read this threaded comment; however, any edits to it will get removed if the file is opened in a newer version of Excel. Learn more: https://go.microsoft.com/fwlink/?linkid=870924
Comment:
    研究室名26年なし</t>
        </r>
      </text>
    </comment>
    <comment ref="A579" authorId="16" shapeId="0" xr:uid="{CDB297EA-8F2E-4DF5-AEC5-41F502DE09B9}">
      <text>
        <r>
          <rPr>
            <sz val="11"/>
            <color theme="1"/>
            <rFont val="Calibri"/>
            <family val="2"/>
            <charset val="128"/>
            <scheme val="minor"/>
          </rPr>
          <t>[Threaded comment]
Your version of Excel allows you to read this threaded comment; however, any edits to it will get removed if the file is opened in a newer version of Excel. Learn more: https://go.microsoft.com/fwlink/?linkid=870924
Comment:
    2023、24より</t>
        </r>
      </text>
    </comment>
    <comment ref="A601" authorId="17" shapeId="0" xr:uid="{ECD06951-4E9D-46C8-894F-4A43189E00A0}">
      <text>
        <r>
          <rPr>
            <sz val="11"/>
            <color theme="1"/>
            <rFont val="Calibri"/>
            <family val="2"/>
            <charset val="128"/>
            <scheme val="minor"/>
          </rPr>
          <t>[Threaded comment]
Your version of Excel allows you to read this threaded comment; however, any edits to it will get removed if the file is opened in a newer version of Excel. Learn more: https://go.microsoft.com/fwlink/?linkid=870924
Comment:
    研究室名26年なし</t>
        </r>
      </text>
    </comment>
    <comment ref="A604" authorId="18" shapeId="0" xr:uid="{F4DDA2BD-9D12-4825-8356-F50D41E5DFF4}">
      <text>
        <r>
          <rPr>
            <sz val="11"/>
            <color theme="1"/>
            <rFont val="Calibri"/>
            <family val="2"/>
            <charset val="128"/>
            <scheme val="minor"/>
          </rPr>
          <t>[Threaded comment]
Your version of Excel allows you to read this threaded comment; however, any edits to it will get removed if the file is opened in a newer version of Excel. Learn more: https://go.microsoft.com/fwlink/?linkid=870924
Comment:
    2023、24より</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<sst xmlns="http://schemas.openxmlformats.org/spreadsheetml/2006/main" count="14686" uniqueCount="5953">
  <si>
    <t>Enrolment 2027 Autumn</t>
    <phoneticPr fontId="7"/>
  </si>
  <si>
    <t xml:space="preserve"> (JICA Knowledge Co-Creation Program)(KCCP) for Long-Term Participants
(JICA Development Studies Program)</t>
    <phoneticPr fontId="7"/>
  </si>
  <si>
    <t>OFFICIAL APPLICATION FORM</t>
  </si>
  <si>
    <t>To be confirmed and signed by the head of the relevant department / divison of the applying organization</t>
    <phoneticPr fontId="7"/>
  </si>
  <si>
    <t>1. Course Title</t>
    <phoneticPr fontId="7"/>
  </si>
  <si>
    <t>(Pacific Islands) SDGs Global Leader</t>
    <phoneticPr fontId="7"/>
  </si>
  <si>
    <t>2. Country Name</t>
    <phoneticPr fontId="7"/>
  </si>
  <si>
    <t>3. Name of Applying Organization:</t>
    <phoneticPr fontId="7"/>
  </si>
  <si>
    <t>4. Name of Nominee(s):</t>
    <phoneticPr fontId="7"/>
  </si>
  <si>
    <t>1)</t>
    <phoneticPr fontId="7"/>
  </si>
  <si>
    <t>3)</t>
    <phoneticPr fontId="7"/>
  </si>
  <si>
    <t>2)</t>
    <phoneticPr fontId="7"/>
  </si>
  <si>
    <t>4)</t>
    <phoneticPr fontId="7"/>
  </si>
  <si>
    <t>Our organization hereby applies for Knowledge Co-Creation program (KCCP) of the Japan International Cooperation Agency and proposes to dispatch qualified nominees to participate in the programs.</t>
    <phoneticPr fontId="7"/>
  </si>
  <si>
    <t>Date</t>
    <phoneticPr fontId="7"/>
  </si>
  <si>
    <t>Signature</t>
    <phoneticPr fontId="7"/>
  </si>
  <si>
    <t>Name</t>
    <phoneticPr fontId="7"/>
  </si>
  <si>
    <t>Designation /  Position</t>
    <phoneticPr fontId="7"/>
  </si>
  <si>
    <t>Official Stamp</t>
    <phoneticPr fontId="7"/>
  </si>
  <si>
    <t>Department / Division</t>
    <phoneticPr fontId="7"/>
  </si>
  <si>
    <t>Office Address and Contact Information</t>
    <phoneticPr fontId="7"/>
  </si>
  <si>
    <t>Address</t>
    <phoneticPr fontId="7"/>
  </si>
  <si>
    <t>Telephone</t>
    <phoneticPr fontId="7"/>
  </si>
  <si>
    <t>FAX</t>
    <phoneticPr fontId="7"/>
  </si>
  <si>
    <t>E-mail</t>
    <phoneticPr fontId="7"/>
  </si>
  <si>
    <r>
      <t xml:space="preserve">Confirmation by the organization in charge (if there is no Letter from the government nominating the applicant) </t>
    </r>
    <r>
      <rPr>
        <sz val="6"/>
        <color rgb="FF000000"/>
        <rFont val="MS ゴシック"/>
        <family val="3"/>
        <charset val="128"/>
      </rPr>
      <t>※1</t>
    </r>
    <r>
      <rPr>
        <sz val="6"/>
        <color rgb="FF000000"/>
        <rFont val="Arial"/>
        <family val="2"/>
      </rPr>
      <t xml:space="preserve">
</t>
    </r>
    <r>
      <rPr>
        <sz val="10"/>
        <color rgb="FF000000"/>
        <rFont val="Arial"/>
        <family val="2"/>
      </rPr>
      <t>I have examined the documents in this form and found them true. Accordingly I agree to nominate this person(s) on behalf of our government.</t>
    </r>
    <phoneticPr fontId="7"/>
  </si>
  <si>
    <r>
      <t>※1</t>
    </r>
    <r>
      <rPr>
        <sz val="10"/>
        <color rgb="FFFF0000"/>
        <rFont val="Arial"/>
        <family val="2"/>
      </rPr>
      <t>. Signature</t>
    </r>
    <r>
      <rPr>
        <sz val="10"/>
        <color rgb="FFFF0000"/>
        <rFont val="ＭＳ Ｐゴシック"/>
        <family val="3"/>
        <charset val="128"/>
      </rPr>
      <t>及び</t>
    </r>
    <r>
      <rPr>
        <sz val="10"/>
        <color rgb="FFFF0000"/>
        <rFont val="Arial"/>
        <family val="2"/>
      </rPr>
      <t>Official Stamp</t>
    </r>
    <r>
      <rPr>
        <sz val="10"/>
        <color rgb="FFFF0000"/>
        <rFont val="ＭＳ Ｐゴシック"/>
        <family val="3"/>
        <charset val="128"/>
      </rPr>
      <t>は必須、どちらか一つでも取り付けられない場合は代替書類（援助窓口機関等関係省庁からのレター）は必須であり、いずれも無い場合、研修員の受入、来日手続きが不可となるため留意すること。</t>
    </r>
    <phoneticPr fontId="7"/>
  </si>
  <si>
    <r>
      <t>　ただし、</t>
    </r>
    <r>
      <rPr>
        <sz val="10"/>
        <color theme="1"/>
        <rFont val="Arial"/>
        <family val="2"/>
      </rPr>
      <t>ABE</t>
    </r>
    <r>
      <rPr>
        <sz val="10"/>
        <color theme="1"/>
        <rFont val="ＭＳ Ｐゴシック"/>
        <family val="3"/>
        <charset val="128"/>
      </rPr>
      <t>イニシアティブなど、民間人材を対象にしている一部のプログラムにおいてはこの限りではない</t>
    </r>
  </si>
  <si>
    <t>Position</t>
    <phoneticPr fontId="7"/>
  </si>
  <si>
    <t>Part A: Information on the Applying Organization</t>
    <phoneticPr fontId="7"/>
  </si>
  <si>
    <t>1. Profile of Organization</t>
    <phoneticPr fontId="7"/>
  </si>
  <si>
    <r>
      <rPr>
        <b/>
        <sz val="10"/>
        <color theme="1"/>
        <rFont val="ＭＳ Ｐゴシック"/>
        <family val="2"/>
        <charset val="128"/>
      </rPr>
      <t>１）</t>
    </r>
    <r>
      <rPr>
        <b/>
        <sz val="10"/>
        <color theme="1"/>
        <rFont val="Arial"/>
        <family val="2"/>
      </rPr>
      <t>Name of Organization</t>
    </r>
    <phoneticPr fontId="7"/>
  </si>
  <si>
    <t>2) The mission of the Organization and the Department / Division:</t>
    <phoneticPr fontId="7"/>
  </si>
  <si>
    <t>2. Purpose of Application</t>
    <phoneticPr fontId="7"/>
  </si>
  <si>
    <t>1) Current Issues: Describe the reasons for your organization claiming the need to participate in Knowledge Co-Creation Program (KCCP), with reference to issues or problems to be addressed.</t>
    <phoneticPr fontId="7"/>
  </si>
  <si>
    <t>2) Objective: Describe what your organization intends to achieve by participating in KCCP.</t>
    <phoneticPr fontId="7"/>
  </si>
  <si>
    <t>3) Future Plan of Actions: Describe how your organization shall make use of the expected achievements, in addressing the said issues or problems.</t>
    <phoneticPr fontId="7"/>
  </si>
  <si>
    <t>4) Selection of the Nominee: Describe the reason(s) the nominee has been selected for the said purpose, referring to the following view points; 1) Course requirement, 2) Capacity /Position, 3) Plans for the candidate after the KCCP, 4) Plan of organization and 5) Others.</t>
    <phoneticPr fontId="7"/>
  </si>
  <si>
    <t>APPLICATION FORM</t>
    <phoneticPr fontId="7"/>
  </si>
  <si>
    <t xml:space="preserve">Reg.No                                </t>
    <phoneticPr fontId="7"/>
  </si>
  <si>
    <t>Instructions
1. Fill-in all YELLOW areas (or cells) of this form by computer. (DO NOT handwrite.).
2. Fill in the form in English.
3. All YELLOW areas MUST be filled-in (Do not leave these areas blank. Please write "N/A" if not applicable).
4. Write dates in the order of day, month, year (ex.: 31st day of January, 2027 is "31/Jan/2027").
5. Write proper nouns in full without abbreviation.
6. Check your application form using the check lists at the bottom of this application form.
7. Print out all pages after entering required information in all questions.
8. Obtain Signature(s) of the applicant's present organization (if necessary, digital stamp/signature is acceptable.).</t>
    <phoneticPr fontId="7"/>
  </si>
  <si>
    <t>1. Personal Information</t>
    <phoneticPr fontId="7"/>
  </si>
  <si>
    <t>1-1. Course</t>
    <phoneticPr fontId="7"/>
  </si>
  <si>
    <t xml:space="preserve">Color Photo 
(4cm×3cm)
Paste your photo
 taken within 
6 months. </t>
    <phoneticPr fontId="7"/>
  </si>
  <si>
    <t>1-2. Information about the applicant</t>
    <phoneticPr fontId="7"/>
  </si>
  <si>
    <t>Family Name</t>
    <phoneticPr fontId="7"/>
  </si>
  <si>
    <t>First Name</t>
    <phoneticPr fontId="7"/>
  </si>
  <si>
    <t>Other Name
(If any)</t>
    <phoneticPr fontId="7"/>
  </si>
  <si>
    <r>
      <t xml:space="preserve">Gender
</t>
    </r>
    <r>
      <rPr>
        <sz val="8"/>
        <rFont val="Arial"/>
        <family val="2"/>
      </rPr>
      <t>for Visa application</t>
    </r>
    <phoneticPr fontId="7"/>
  </si>
  <si>
    <r>
      <t xml:space="preserve">Date of Birth
</t>
    </r>
    <r>
      <rPr>
        <sz val="9"/>
        <color theme="1"/>
        <rFont val="Arial"/>
        <family val="2"/>
      </rPr>
      <t>(Day/Month/Year)</t>
    </r>
    <phoneticPr fontId="7"/>
  </si>
  <si>
    <t>/</t>
    <phoneticPr fontId="7"/>
  </si>
  <si>
    <t>Nationality</t>
    <phoneticPr fontId="7"/>
  </si>
  <si>
    <t>Age
(As of 1/Apr/2027)</t>
    <phoneticPr fontId="7"/>
  </si>
  <si>
    <t>Resident Country</t>
    <phoneticPr fontId="7"/>
  </si>
  <si>
    <t>City/Town</t>
    <phoneticPr fontId="7"/>
  </si>
  <si>
    <t>TEL
(Primary)</t>
    <phoneticPr fontId="7"/>
  </si>
  <si>
    <t>Country Code</t>
  </si>
  <si>
    <t>State/Province</t>
    <phoneticPr fontId="7"/>
  </si>
  <si>
    <t>TEL
(Secondary)</t>
    <phoneticPr fontId="7"/>
  </si>
  <si>
    <t>Country Code</t>
    <phoneticPr fontId="7"/>
  </si>
  <si>
    <t>Email</t>
    <phoneticPr fontId="7"/>
  </si>
  <si>
    <t>Passport possession</t>
    <phoneticPr fontId="7"/>
  </si>
  <si>
    <t>1-3. Contact Person in Emergency (2 Persons)</t>
    <phoneticPr fontId="7"/>
  </si>
  <si>
    <t>Relationship</t>
    <phoneticPr fontId="7"/>
  </si>
  <si>
    <t>Province &amp; Country</t>
    <phoneticPr fontId="7"/>
  </si>
  <si>
    <t>TEL</t>
    <phoneticPr fontId="7"/>
  </si>
  <si>
    <t>2. Educational Background</t>
    <phoneticPr fontId="7"/>
  </si>
  <si>
    <r>
      <t>Instructions
1</t>
    </r>
    <r>
      <rPr>
        <sz val="10"/>
        <rFont val="游ゴシック"/>
        <family val="2"/>
        <charset val="128"/>
      </rPr>
      <t>．</t>
    </r>
    <r>
      <rPr>
        <sz val="10"/>
        <rFont val="Arial"/>
        <family val="2"/>
      </rPr>
      <t>Please list all educational background since primary. (Exclude kindergarden education and nursery school education.)
2</t>
    </r>
    <r>
      <rPr>
        <sz val="10"/>
        <rFont val="游ゴシック"/>
        <family val="2"/>
        <charset val="128"/>
      </rPr>
      <t>．</t>
    </r>
    <r>
      <rPr>
        <sz val="10"/>
        <rFont val="Arial"/>
        <family val="2"/>
      </rPr>
      <t>Preparatory education for university admission is included in upper secondary education.
3</t>
    </r>
    <r>
      <rPr>
        <sz val="10"/>
        <rFont val="游ゴシック"/>
        <family val="2"/>
        <charset val="128"/>
      </rPr>
      <t>．</t>
    </r>
    <r>
      <rPr>
        <sz val="10"/>
        <rFont val="Arial"/>
        <family val="2"/>
      </rPr>
      <t>If you attended multiple schools at the same level of education due to moving house or readmission to university, 
     modify level column and write the schools in the separate rows.
4</t>
    </r>
    <r>
      <rPr>
        <sz val="10"/>
        <rFont val="游ゴシック"/>
        <family val="2"/>
        <charset val="128"/>
      </rPr>
      <t>．</t>
    </r>
    <r>
      <rPr>
        <sz val="10"/>
        <rFont val="Arial"/>
        <family val="2"/>
      </rPr>
      <t>Any school years or levels skipped or repeated should be indicated in the Remarks column.
5.  End date for Higher Education should match with the date on the guraduate certificate which you submit.
6.  Academic Degree must be filled for Higher Education level. (If not obtained any degree, write "N/A")</t>
    </r>
    <phoneticPr fontId="7"/>
  </si>
  <si>
    <t>Level</t>
    <phoneticPr fontId="7"/>
  </si>
  <si>
    <t xml:space="preserve"> Name of Educational Institution</t>
    <phoneticPr fontId="7"/>
  </si>
  <si>
    <t>Province, Country</t>
    <phoneticPr fontId="7"/>
  </si>
  <si>
    <t>From (Month) / (Year) 
To  (Month) / (Year)</t>
    <phoneticPr fontId="7"/>
  </si>
  <si>
    <t>Type of Academic Degree
Obtained</t>
    <phoneticPr fontId="7"/>
  </si>
  <si>
    <t>Major</t>
    <phoneticPr fontId="7"/>
  </si>
  <si>
    <t>(Ex.)</t>
    <phoneticPr fontId="7"/>
  </si>
  <si>
    <t>Name of Faculty / Department / School</t>
    <phoneticPr fontId="7"/>
  </si>
  <si>
    <t>Primary Education</t>
    <phoneticPr fontId="7"/>
  </si>
  <si>
    <t>From</t>
    <phoneticPr fontId="7"/>
  </si>
  <si>
    <t>To</t>
    <phoneticPr fontId="7"/>
  </si>
  <si>
    <t>Lower Secondary
Education</t>
    <phoneticPr fontId="7"/>
  </si>
  <si>
    <t>Upper
Secondary
Education</t>
    <phoneticPr fontId="7"/>
  </si>
  <si>
    <t>Higher Education
(Bachelor level)</t>
    <phoneticPr fontId="7"/>
  </si>
  <si>
    <t>Other Higher Education
(except training)</t>
    <phoneticPr fontId="7"/>
  </si>
  <si>
    <t>Please mark Yes or No about your status.</t>
  </si>
  <si>
    <t xml:space="preserve"> I have completed the primary, secondary and higher education courses determined by the country listed above.</t>
    <phoneticPr fontId="7"/>
  </si>
  <si>
    <t xml:space="preserve">If the period you have entered in 2. Educational Background above does not match a regular academic period, please indicate your reason in "Remarks" below. </t>
    <phoneticPr fontId="7"/>
  </si>
  <si>
    <t>Remarks</t>
    <phoneticPr fontId="7"/>
  </si>
  <si>
    <t>Language Proficiency</t>
    <phoneticPr fontId="7"/>
  </si>
  <si>
    <t>Indicate your English abilities with reference to the following.</t>
    <phoneticPr fontId="7"/>
  </si>
  <si>
    <t>English Proficiency</t>
    <phoneticPr fontId="7"/>
  </si>
  <si>
    <t>Listening</t>
    <phoneticPr fontId="7"/>
  </si>
  <si>
    <t xml:space="preserve">
Excellent:</t>
    <phoneticPr fontId="7"/>
  </si>
  <si>
    <t xml:space="preserve">
Refined fluency skills and topic-controlled discussions, debates &amp; presentations. Formulates strategies to deal with various essay types, including narrative,  comparison, cause-effect &amp; argumentative essays.</t>
    <phoneticPr fontId="7"/>
  </si>
  <si>
    <t>Speaking</t>
    <phoneticPr fontId="7"/>
  </si>
  <si>
    <t>Reading</t>
    <phoneticPr fontId="7"/>
  </si>
  <si>
    <t xml:space="preserve">Good:
</t>
    <phoneticPr fontId="7"/>
  </si>
  <si>
    <t>Conversational accuracy &amp; fluency in a wide range of situations: discussions, short presentations &amp; interviews. Compound complex sentences. Extended essay formation.</t>
    <phoneticPr fontId="7"/>
  </si>
  <si>
    <t>Writing</t>
    <phoneticPr fontId="7"/>
  </si>
  <si>
    <r>
      <t xml:space="preserve">Certificate
(Please specify Name of Certificate)
</t>
    </r>
    <r>
      <rPr>
        <i/>
        <sz val="9"/>
        <color theme="1"/>
        <rFont val="Arial"/>
        <family val="2"/>
      </rPr>
      <t>ex.: TOEFL, IELTS</t>
    </r>
  </si>
  <si>
    <t xml:space="preserve">Fair: </t>
    <phoneticPr fontId="7"/>
  </si>
  <si>
    <t>Broader range of language related to expressing opinions, giving advice, making suggestions. Limited compound and complex sentences &amp; expanded paragraph formation.</t>
    <phoneticPr fontId="7"/>
  </si>
  <si>
    <t>If Others, specify</t>
    <phoneticPr fontId="7"/>
  </si>
  <si>
    <t xml:space="preserve"> Score points obtained</t>
    <phoneticPr fontId="7"/>
  </si>
  <si>
    <t xml:space="preserve">Poor:  
 </t>
    <phoneticPr fontId="7"/>
  </si>
  <si>
    <t>Simple conversation level, such as self-introduction, brief question &amp; answer using the present and past tenses.</t>
    <phoneticPr fontId="7"/>
  </si>
  <si>
    <t>Test Dates</t>
    <phoneticPr fontId="7"/>
  </si>
  <si>
    <t>Day</t>
    <phoneticPr fontId="7"/>
  </si>
  <si>
    <t>Month</t>
    <phoneticPr fontId="7"/>
  </si>
  <si>
    <t>Year</t>
    <phoneticPr fontId="7"/>
  </si>
  <si>
    <t xml:space="preserve"> Your Mother Tongue</t>
    <phoneticPr fontId="7"/>
  </si>
  <si>
    <t xml:space="preserve"> </t>
    <phoneticPr fontId="7"/>
  </si>
  <si>
    <t>2)  </t>
    <phoneticPr fontId="7"/>
  </si>
  <si>
    <t>Have you ever been awarded a scholarship for studying abroad?</t>
    <phoneticPr fontId="7"/>
  </si>
  <si>
    <t>Name of scholarship</t>
    <phoneticPr fontId="7"/>
  </si>
  <si>
    <t>Duration</t>
    <phoneticPr fontId="7"/>
  </si>
  <si>
    <t xml:space="preserve">The destination country </t>
    <phoneticPr fontId="7"/>
  </si>
  <si>
    <t>The timing of the results announcement</t>
    <phoneticPr fontId="7"/>
  </si>
  <si>
    <t>Have you ever participated in any training course in your country or abroad including any offered by JICA?</t>
    <phoneticPr fontId="7"/>
  </si>
  <si>
    <t>Name of the course</t>
    <phoneticPr fontId="7"/>
  </si>
  <si>
    <t>Country you visited</t>
    <phoneticPr fontId="7"/>
  </si>
  <si>
    <t>Name of the institution 
or the agency</t>
    <phoneticPr fontId="7"/>
  </si>
  <si>
    <t>3. Present Organization and Nomination</t>
    <phoneticPr fontId="7"/>
  </si>
  <si>
    <t>3-1. Present Organization and Position</t>
    <phoneticPr fontId="7"/>
  </si>
  <si>
    <t>Categories of Organization</t>
    <phoneticPr fontId="7"/>
  </si>
  <si>
    <t>Types of organization</t>
  </si>
  <si>
    <t>Name of Organization</t>
    <phoneticPr fontId="7"/>
  </si>
  <si>
    <t>Date of employment</t>
    <phoneticPr fontId="7"/>
  </si>
  <si>
    <t>Date of assignment to the present position</t>
    <phoneticPr fontId="7"/>
  </si>
  <si>
    <t>Categories of Organization</t>
  </si>
  <si>
    <t>Types of Organization</t>
    <phoneticPr fontId="7"/>
  </si>
  <si>
    <t>Description</t>
    <phoneticPr fontId="7"/>
  </si>
  <si>
    <t xml:space="preserve">A. </t>
    <phoneticPr fontId="7"/>
  </si>
  <si>
    <t>Ministry / 
Government Institution</t>
    <phoneticPr fontId="7"/>
  </si>
  <si>
    <t>National Government</t>
    <phoneticPr fontId="7"/>
  </si>
  <si>
    <t>Ministry or Federal Institution</t>
    <phoneticPr fontId="7"/>
  </si>
  <si>
    <t>Local Government</t>
    <phoneticPr fontId="7"/>
  </si>
  <si>
    <t>Governmental Institution run by state/province or city/town</t>
    <phoneticPr fontId="7"/>
  </si>
  <si>
    <t>Public Enterprise</t>
    <phoneticPr fontId="7"/>
  </si>
  <si>
    <t xml:space="preserve">Government-owned corporation or facilities </t>
  </si>
  <si>
    <t xml:space="preserve">B. </t>
    <phoneticPr fontId="7"/>
  </si>
  <si>
    <t>Higher Education and TVET</t>
    <phoneticPr fontId="7"/>
  </si>
  <si>
    <t>University</t>
  </si>
  <si>
    <t>Either public or Private University</t>
    <phoneticPr fontId="7"/>
  </si>
  <si>
    <t>C.</t>
    <phoneticPr fontId="7"/>
  </si>
  <si>
    <t>Private Sector</t>
    <phoneticPr fontId="7"/>
  </si>
  <si>
    <t>Private</t>
  </si>
  <si>
    <t>Private company including Private school</t>
    <phoneticPr fontId="7"/>
  </si>
  <si>
    <t xml:space="preserve">D. </t>
    <phoneticPr fontId="7"/>
  </si>
  <si>
    <t>Others</t>
    <phoneticPr fontId="7"/>
  </si>
  <si>
    <t>NGO/Private(non-profit)</t>
    <phoneticPr fontId="7"/>
  </si>
  <si>
    <t>NGO or non-profit organization</t>
    <phoneticPr fontId="7"/>
  </si>
  <si>
    <t>Self-employed</t>
    <phoneticPr fontId="7"/>
  </si>
  <si>
    <t>Freelancer (if you own a company, chose "Private")</t>
    <phoneticPr fontId="7"/>
  </si>
  <si>
    <t>Fresh Graduate</t>
    <phoneticPr fontId="7"/>
  </si>
  <si>
    <t>Just graduated or will Graduate soon from University and not working</t>
    <phoneticPr fontId="7"/>
  </si>
  <si>
    <t>Unemployed</t>
    <phoneticPr fontId="7"/>
  </si>
  <si>
    <t>not working</t>
    <phoneticPr fontId="7"/>
  </si>
  <si>
    <t>Any status not applying to all above</t>
    <phoneticPr fontId="7"/>
  </si>
  <si>
    <r>
      <t xml:space="preserve">3-2. </t>
    </r>
    <r>
      <rPr>
        <sz val="10"/>
        <color theme="1"/>
        <rFont val="游ゴシック"/>
        <family val="2"/>
        <charset val="128"/>
      </rPr>
      <t>【</t>
    </r>
    <r>
      <rPr>
        <sz val="10"/>
        <color theme="1"/>
        <rFont val="Arial"/>
        <family val="2"/>
      </rPr>
      <t>Questionnaire on Relationship with the Military</t>
    </r>
    <r>
      <rPr>
        <sz val="10"/>
        <color theme="1"/>
        <rFont val="游ゴシック"/>
        <family val="2"/>
        <charset val="128"/>
      </rPr>
      <t>】</t>
    </r>
    <r>
      <rPr>
        <sz val="10"/>
        <color theme="1"/>
        <rFont val="Arial"/>
        <family val="2"/>
      </rPr>
      <t>(FOR ALL THE APPLICANTS)</t>
    </r>
    <phoneticPr fontId="7"/>
  </si>
  <si>
    <t>Please mark Yes or No about your status.</t>
    <phoneticPr fontId="7"/>
  </si>
  <si>
    <t>Personnel of the military or organizations under the military (active military personnel or military personnel listed in the muster roll/military register)</t>
    <phoneticPr fontId="7"/>
  </si>
  <si>
    <t>Personnel of the Ministry of Defense, or organizations under the Ministry of Defense</t>
    <phoneticPr fontId="7"/>
  </si>
  <si>
    <t>Personnel of organizations that are specified by law under the military or the Ministry of Defense in case of an emergency</t>
    <phoneticPr fontId="7"/>
  </si>
  <si>
    <t>Persons listed in the muster roll/military register who are not currently affiliated with the military, the Ministry of Defense, or affiliated organizations</t>
    <phoneticPr fontId="7"/>
  </si>
  <si>
    <t>Personnel of civilian organizations which have divisions to conduct military-related activities</t>
    <phoneticPr fontId="7"/>
  </si>
  <si>
    <t>3-3. Confirmation of the nomination by the applicant's present organization</t>
    <phoneticPr fontId="7"/>
  </si>
  <si>
    <t>I agree to nominate this person as qualified nominees to participate in the programs on behalf of our organization.</t>
    <phoneticPr fontId="7"/>
  </si>
  <si>
    <t>*</t>
    <phoneticPr fontId="7"/>
  </si>
  <si>
    <t>This confirmation is necessary if the applicant's present organization is</t>
  </si>
  <si>
    <t xml:space="preserve"> the ministry / government institution or any higher education and TVET institution</t>
  </si>
  <si>
    <t>4. Work Experience</t>
    <phoneticPr fontId="7"/>
  </si>
  <si>
    <t>Provide the information of your work experience following the most recent one after graduation from higher education.
The first row (most recent one) will be filled automatically if 3-1Present Organization and Position is correctly filled.
* In "To", please write the month and year as of you apply for this program.
  Ex.,If you applied for this program in the end of October in 2026, Please choose October as month and 2026 as year.</t>
    <phoneticPr fontId="7"/>
  </si>
  <si>
    <t>Organization</t>
    <phoneticPr fontId="7"/>
  </si>
  <si>
    <t>Department</t>
    <phoneticPr fontId="7"/>
  </si>
  <si>
    <t>Period of Working</t>
    <phoneticPr fontId="7"/>
  </si>
  <si>
    <t>From / To</t>
    <phoneticPr fontId="7"/>
  </si>
  <si>
    <t>Full /
Part Time</t>
    <phoneticPr fontId="7"/>
  </si>
  <si>
    <t>Type of Org.</t>
    <phoneticPr fontId="7"/>
  </si>
  <si>
    <t>*To</t>
    <phoneticPr fontId="7"/>
  </si>
  <si>
    <t>**For the Types of Organization, please choose from the followings:</t>
    <phoneticPr fontId="7"/>
  </si>
  <si>
    <t>A. Ministry / Government Institution</t>
    <phoneticPr fontId="7"/>
  </si>
  <si>
    <t>B. Higher Education and TVET (Technical and Vocational Education and Training) Institutions</t>
    <phoneticPr fontId="7"/>
  </si>
  <si>
    <t>C. Private Sector</t>
    <phoneticPr fontId="7"/>
  </si>
  <si>
    <t>D. Others (non-profit organization etc.)</t>
    <phoneticPr fontId="7"/>
  </si>
  <si>
    <r>
      <rPr>
        <sz val="10"/>
        <rFont val="Arial"/>
        <family val="2"/>
      </rPr>
      <t>*For the details of description of each type of organization,</t>
    </r>
    <r>
      <rPr>
        <sz val="10"/>
        <color theme="1"/>
        <rFont val="Arial"/>
        <family val="2"/>
      </rPr>
      <t xml:space="preserve"> please refer to "Categories of Organization" in 3. 
 Present Organization and Nomination)</t>
    </r>
    <phoneticPr fontId="7"/>
  </si>
  <si>
    <t>5. Remarks</t>
    <phoneticPr fontId="7"/>
  </si>
  <si>
    <t>1.  Please provide any additional information, if applicable.</t>
    <phoneticPr fontId="7"/>
  </si>
  <si>
    <t>5. Declaration</t>
    <phoneticPr fontId="7"/>
  </si>
  <si>
    <r>
      <t xml:space="preserve">(1) APPLICATION
    1. All information answered and provided in this application form by me, is true and accurate to the best of my knowledge and ability.
        My application will be cancelled if any information is proven to be false.
    2. All information provided by me in this application form had been approved by my supervisor in my organization 
        (Required only for Governmental Officials (including public organizations) and/or Educators.)
    3. An application form which is incomplete or missing any necessary document(s) will be deemed ineligible and not considered.
    4. The selection procedure and results rest entirely with JICA as the secretariat of SDGs Global Leader. No inquiries or objections by applicants 
</t>
    </r>
    <r>
      <rPr>
        <sz val="7.5"/>
        <color rgb="FF000000"/>
        <rFont val="ＭＳ ゴシック"/>
        <family val="3"/>
        <charset val="128"/>
      </rPr>
      <t>　　　</t>
    </r>
    <r>
      <rPr>
        <sz val="7.5"/>
        <color rgb="FF000000"/>
        <rFont val="Arial"/>
        <family val="2"/>
      </rPr>
      <t xml:space="preserve"> regarding the result of the selection process will be considered.
    5. Submission of a master's thesis is optional for doctoral candidates
(2) OBJECTIVE OF THE PROGRAM
</t>
    </r>
    <r>
      <rPr>
        <sz val="7.5"/>
        <color rgb="FF000000"/>
        <rFont val="ＭＳ ゴシック"/>
        <family val="3"/>
        <charset val="128"/>
      </rPr>
      <t>　</t>
    </r>
    <r>
      <rPr>
        <sz val="7.5"/>
        <color rgb="FF000000"/>
        <rFont val="Arial"/>
        <family val="2"/>
      </rPr>
      <t xml:space="preserve">(2-1) When I am accepted for the Program, I agree
      2-1-1. that the objective of the program which is written in G.I. Therefore, I will participate in additional programs as being instructed in G.I if necessary.
      2-1-2. that I am required to contribute to the development of my nation's long-term good relationship with Japan after completing the course in Japan,
      2-1-3. that the objective of the program is not provision of employment in Japan upon completion of the program.
(3) JICA's GUIDELINES
</t>
    </r>
    <r>
      <rPr>
        <sz val="7.5"/>
        <color rgb="FF000000"/>
        <rFont val="ＭＳ ゴシック"/>
        <family val="3"/>
        <charset val="128"/>
      </rPr>
      <t>【</t>
    </r>
    <r>
      <rPr>
        <sz val="7.5"/>
        <color rgb="FF000000"/>
        <rFont val="Arial"/>
        <family val="2"/>
      </rPr>
      <t>General Rules</t>
    </r>
    <r>
      <rPr>
        <sz val="7.5"/>
        <color rgb="FF000000"/>
        <rFont val="ＭＳ ゴシック"/>
        <family val="3"/>
        <charset val="128"/>
      </rPr>
      <t xml:space="preserve">】
</t>
    </r>
    <r>
      <rPr>
        <sz val="7.5"/>
        <color rgb="FF000000"/>
        <rFont val="Arial"/>
        <family val="2"/>
      </rPr>
      <t xml:space="preserve">The accepted participants of KCCP are required
(1)	to understand that participants must physically come to Japan to participate in this program at the date designated by JICA,
(2)	not to change the air ticket (and flight class and flight schedule arranged by JICA) and lodging by the participants on their own,
(3)	not to change course subjects or extend the course period,
(4)	to understand that inviting family members is not recommended until at least six months after the participant’s arrival in Japan,
(5)	to return to their home country on a flight designated by JICA, when they finish the program or when it is deemed impossible to finish the program within the program period, or when the participant is not successful on the regular course examination,
(6)	to carry out such instructions and abide by such conditions as may be stipulated by both the nominating Government and the Japanese Government in respect of the course,
(7)	to enroll and complete JICA-DSP online courses, when you receive JICA’s instructions to do so.
(8)	to comply with the rules and regulations of JICA and the enrolling university. Plagiarism including both direct and self-plagiarism, will be treated as a serious violation and may result in disciplinary actions, including suspension.
(9)	not to engage in political activities, or any form of employment for profit,
(10)	to agree to be discontinued from the program, should the participant (a)violate Japanese laws, JICA’s regulations, or University’s regulations, (b)commit illegal or any type of immoral conduct including sexual harassment, (c)become critically ill or seriously injured after arrival in Japan.
(11)	to be responsible for paying any cost for treatment of the said health conditions except for the medical care expenses described in the table of“11. Expenses To be borne by JICA,”
(12)	to return the total amount or a part of the expenditure for KCCP depending on the severity of such violation, should the participants violate the laws and ordinances, 
(13)	not to drive a car or motorbike in Japan, regardless of an international driving license possessed,
(14)	to observe the rules and regulations at the place of the participants’ accommodation, 
(15)	to refund allowances or other benefits paid by JICA in the case of a change in schedule,
(16)	to accept that the Government of Japan will examine applicants who belong to the military or other military-related organizations and/or who are enlisted in the military, taking into consideration of their duties, positions in the organization and other relevant information in a comprehensive manner to be consistent with the Development Cooperation Charter of Japan,
(17)	to submit a Health Certificate with Medical History in JICA format to JICA office of the applicants’ country at the applicants’ expense, no later than April 30, 2027. The date of Health Certificate should be on or after April 1, 2027. JICA will NOT reimburse the cost to the applicants.
(18)	to accept to submit a second Health Certificate in JICA format if deemed necessary by JICA. The cost of acquiring the Health Certificate will be borne by JICA unless it is required due to the candidates’ fault.
(19)	to promptly resubmit their medical history, if there are changes in their health condition, such as pregnancy or a pre-existing disease,
(20)	to be in good health to participate in the program. In order to reduce the risk of worsening symptoms associated with respiratory tract infection, please be honest when consulting the doctor for their Health Certificate,
(21)	not to be receiving nor plan to receive other scholarships from Japanese government, such as the Japan Student Services Organization (JASSO), the Japan Society for the Promotion of Science (JSPS), the Japan Science and Technology Agency (JST), and the Japan Foundation (JF) during the program,
(22)	to understand not to make other applications for different JICA training courses at the same time, 
(23)	to understand that the maximum duration of “Overseas research” and “Temporary Leave (leaving Japan for private purpose)” is 60 days, in principle.
(24)	to accept to take tuberculosis related inspections organized by JICA after arriving in Japan and to submit the results to JICA and university.
(25)	to approve the following conditions on summary of my thesis;
</t>
    </r>
    <r>
      <rPr>
        <sz val="7.5"/>
        <color rgb="FF000000"/>
        <rFont val="ＭＳ ゴシック"/>
        <family val="2"/>
        <charset val="128"/>
      </rPr>
      <t xml:space="preserve">①	</t>
    </r>
    <r>
      <rPr>
        <sz val="7.5"/>
        <color rgb="FF000000"/>
        <rFont val="Arial"/>
        <family val="2"/>
      </rPr>
      <t xml:space="preserve">Summary of the thesis shall be kept by JICA.
</t>
    </r>
    <r>
      <rPr>
        <sz val="7.5"/>
        <color rgb="FF000000"/>
        <rFont val="ＭＳ ゴシック"/>
        <family val="2"/>
        <charset val="128"/>
      </rPr>
      <t xml:space="preserve">②	</t>
    </r>
    <r>
      <rPr>
        <sz val="7.5"/>
        <color rgb="FF000000"/>
        <rFont val="Arial"/>
        <family val="2"/>
      </rPr>
      <t xml:space="preserve">Summary of the thesis may be read by anyone who made a request to JICA .
</t>
    </r>
    <r>
      <rPr>
        <sz val="7.5"/>
        <color rgb="FF000000"/>
        <rFont val="ＭＳ ゴシック"/>
        <family val="2"/>
        <charset val="128"/>
      </rPr>
      <t xml:space="preserve">③	</t>
    </r>
    <r>
      <rPr>
        <sz val="7.5"/>
        <color rgb="FF000000"/>
        <rFont val="Arial"/>
        <family val="2"/>
      </rPr>
      <t xml:space="preserve">Summary of the thesis may be used by JICA for publication including the JICA website.
</t>
    </r>
    <r>
      <rPr>
        <sz val="7.5"/>
        <color rgb="FF000000"/>
        <rFont val="ＭＳ ゴシック"/>
        <family val="2"/>
        <charset val="128"/>
      </rPr>
      <t xml:space="preserve">④	</t>
    </r>
    <r>
      <rPr>
        <sz val="7.5"/>
        <color rgb="FF000000"/>
        <rFont val="Arial"/>
        <family val="2"/>
      </rPr>
      <t>Photocopying of the thesis shall be permitted to third parties upon approval by JICA.
(26)	to acknowledge that a leave of absence from school is not permitted in principle,
(27)	to understand that the maximum duration of research student is 6 months for both master's and doctor's courses, and duration of acceptance as a regular student is based on the course years determined by the university,
(28)	to indicate all educational background, including currently enrolled university, if any.
(29)	to understand that the use of Generative AI such as Chat GPT to create Application Forms including Research Plans, and research papers may not be acceptable in accordance with the policies of each university. Any such use may result in rejection of your application or termination of training if identified.</t>
    </r>
    <phoneticPr fontId="7"/>
  </si>
  <si>
    <r>
      <rPr>
        <b/>
        <sz val="7.5"/>
        <rFont val="游ゴシック"/>
        <family val="3"/>
        <charset val="128"/>
      </rPr>
      <t>【</t>
    </r>
    <r>
      <rPr>
        <b/>
        <sz val="7.5"/>
        <rFont val="Arial"/>
        <family val="3"/>
        <charset val="128"/>
      </rPr>
      <t>Privacy Policy</t>
    </r>
    <r>
      <rPr>
        <b/>
        <sz val="7.5"/>
        <rFont val="游ゴシック"/>
        <family val="3"/>
        <charset val="128"/>
      </rPr>
      <t>】</t>
    </r>
    <r>
      <rPr>
        <sz val="7.5"/>
        <rFont val="Arial"/>
        <family val="3"/>
        <charset val="128"/>
      </rPr>
      <t xml:space="preserve">
The participants/applicants are requested to understand Privacy Policy of JICA as follows.
</t>
    </r>
    <r>
      <rPr>
        <b/>
        <sz val="7.5"/>
        <rFont val="Arial"/>
        <family val="2"/>
      </rPr>
      <t>(1) Scope of Use</t>
    </r>
    <r>
      <rPr>
        <sz val="7.5"/>
        <rFont val="Arial"/>
        <family val="3"/>
        <charset val="128"/>
      </rPr>
      <t xml:space="preserve">
Personal information specified in this form and other personal information such as,  participants’ programs, activities, and networking record, will be stored, used, or analyzed by JICA only within the scope of conducting, supervising(selection, coordination, travel and life support of the participants in Japan, implementation of various programs) and following up with participants during and after the program period,  in accordance with rules and regulations of JICA. 
After the completion of the program period, JICA (including its country offices) may contact participants to carry out follow-up activities including but not limited to: career path survey, interviews, and dissemination of information on programs and activities organized by JICA. The personal information contains also medical history information and health certificate.
JICA will provide the personal information to the universities that the applicants wish to enroll.
Once the candidate is accepted by a university, JICA will make a contract for the implementation of the program with that university. 
JICA will not use the acquired personal information for purposes other than the above.
JICA will take safety management measures for the acquired personal information and manage it appropriately in accordance with the privacy policy and internal rules.
</t>
    </r>
    <r>
      <rPr>
        <b/>
        <sz val="7.5"/>
        <rFont val="Arial"/>
        <family val="2"/>
      </rPr>
      <t>(2) Provision of acquired personal information to a third party</t>
    </r>
    <r>
      <rPr>
        <sz val="7.5"/>
        <rFont val="Arial"/>
        <family val="3"/>
        <charset val="128"/>
      </rPr>
      <t xml:space="preserve">
JICA shall never provide personal information to third parties except as required by law.
However, in the following cases, we will provide personal information and will take the following measures.
</t>
    </r>
    <r>
      <rPr>
        <b/>
        <sz val="7.5"/>
        <rFont val="Arial"/>
        <family val="2"/>
      </rPr>
      <t xml:space="preserve">(a) In the case of contracted universities and organizations for the implementation of the program
</t>
    </r>
    <r>
      <rPr>
        <sz val="7.5"/>
        <rFont val="Arial"/>
        <family val="3"/>
        <charset val="128"/>
      </rPr>
      <t xml:space="preserve">The use of the personal information is limited to the scope of the commissioned tasks (implementation of the program) and JICA will request the commissioned party to take safety management measures and manage it appropriately, and will confirm the implementation status.
</t>
    </r>
    <r>
      <rPr>
        <b/>
        <sz val="7.5"/>
        <rFont val="Arial"/>
        <family val="2"/>
      </rPr>
      <t>(b) In the case of uncontracted universities for the purpose of admission screening</t>
    </r>
    <r>
      <rPr>
        <sz val="7.5"/>
        <rFont val="Arial"/>
        <family val="3"/>
        <charset val="128"/>
      </rPr>
      <t xml:space="preserve">
The use of the personal information is limited to the admission screening of the applicants by universities (career, academic background, research plan, medical history information and medical certificate), and JICA will notify the applicants of the name of the universities to which the information is provided and the privacy policy of the universities at the time of its provision.</t>
    </r>
    <phoneticPr fontId="7"/>
  </si>
  <si>
    <r>
      <rPr>
        <b/>
        <sz val="7.5"/>
        <rFont val="ＭＳ Ｐゴシック"/>
        <family val="3"/>
        <charset val="128"/>
      </rPr>
      <t>【</t>
    </r>
    <r>
      <rPr>
        <b/>
        <sz val="7.5"/>
        <rFont val="Arial"/>
        <family val="2"/>
      </rPr>
      <t>Security Notice</t>
    </r>
    <r>
      <rPr>
        <b/>
        <sz val="7.5"/>
        <rFont val="ＭＳ Ｐゴシック"/>
        <family val="3"/>
        <charset val="128"/>
      </rPr>
      <t>】</t>
    </r>
    <r>
      <rPr>
        <sz val="7.5"/>
        <rFont val="Arial"/>
        <family val="2"/>
      </rPr>
      <t xml:space="preserve">
JICA takes any measures required to prevent leakage, loss, or destruction of acquired information, and to otherwise properly manage such information.
*Information Security Policy of JICA in relation to Personal Information Protection
</t>
    </r>
    <r>
      <rPr>
        <sz val="7.5"/>
        <rFont val="Segoe UI Symbol"/>
        <family val="3"/>
      </rPr>
      <t>■</t>
    </r>
    <r>
      <rPr>
        <sz val="7.5"/>
        <rFont val="Arial"/>
        <family val="2"/>
      </rPr>
      <t xml:space="preserve"> JICA will properly and safely manage personal information collected through Application Forms in accordance with JICA’s Privacy Policy and the relevant laws of Japan concerning protection of personal information and take protection measures to prevent divulgation, loss or damages of such personal information. 
</t>
    </r>
    <r>
      <rPr>
        <sz val="7.5"/>
        <rFont val="Segoe UI Symbol"/>
        <family val="3"/>
      </rPr>
      <t>■</t>
    </r>
    <r>
      <rPr>
        <sz val="7.5"/>
        <rFont val="Arial"/>
        <family val="2"/>
      </rPr>
      <t xml:space="preserve"> Unless otherwise obtained approval from the Applicant him/herself or there are valid reasons such as disclosure under the laws and ordinances, etc. and except for the reasons 1-3 below, JICA will neither provide nor disclose personal information to any third party. JICA will use personal information provided only for the purposes in 1-3 below and will not use the information for any purposes other than those described in 1-3 below without prior approval of the Applicant him/herself.
1. To provide the KCCP to Participants.
2. To provide the KCCP to Participants under the Citizens’ Cooperation Activities.
3. In addition to 1 and 2 above, if the government of Japan or JICA determines it necessary in technical cooperation.
</t>
    </r>
    <r>
      <rPr>
        <sz val="7.5"/>
        <rFont val="ＭＳ Ｐゴシック"/>
        <family val="3"/>
        <charset val="128"/>
      </rPr>
      <t>※</t>
    </r>
    <r>
      <rPr>
        <sz val="7.5"/>
        <rFont val="Arial"/>
        <family val="2"/>
      </rPr>
      <t xml:space="preserve">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
</t>
    </r>
    <phoneticPr fontId="7"/>
  </si>
  <si>
    <r>
      <rPr>
        <b/>
        <sz val="7.5"/>
        <rFont val="ＭＳ Ｐゴシック"/>
        <family val="3"/>
        <charset val="128"/>
      </rPr>
      <t>【</t>
    </r>
    <r>
      <rPr>
        <b/>
        <sz val="7.5"/>
        <rFont val="Arial"/>
        <family val="2"/>
      </rPr>
      <t>Copyright Policy</t>
    </r>
    <r>
      <rPr>
        <b/>
        <sz val="7.5"/>
        <rFont val="ＭＳ Ｐゴシック"/>
        <family val="3"/>
        <charset val="128"/>
      </rPr>
      <t>】</t>
    </r>
    <r>
      <rPr>
        <sz val="7.5"/>
        <rFont val="Arial"/>
        <family val="2"/>
      </rPr>
      <t xml:space="preserve">
The participants are requested to comply with the following; 
1. The participants shall use all the documents provided for the KCCP (including texts, materials, etc.), within the scope approved by each copyright holder. 
If the participants apply to online KCCP, the participants shall also comply with terms of use of copyrighted works for the online KCCP that are shown on the JICA website.
(https://www.jica.go.jp/english/our_work/types_of_assistance/tech/acceptance/training/index.html)
2. All the documents for the KCCP (including reports, action plans, presentations, etc.) shall be prepared by the participants themselves in principle. If the participants use a third party’s work (reproduction, photograph, illustration, map, figures, etc.), which is protected under the laws and regulations in the participants’ country or copyright-related multinational agreements, the participants shall obtain a license to use the work within the scope approved by the copyright holder.
3. The participants shall agree that JICA may use the documents prepared by the participants (including but not limited to reproduction, public transmission, distribution and modification) for other programs conducted by JICA (for example, as reference for other KCCP courses and project formulation).</t>
    </r>
    <phoneticPr fontId="7"/>
  </si>
  <si>
    <r>
      <rPr>
        <b/>
        <sz val="7.5"/>
        <rFont val="ＭＳ Ｐゴシック"/>
        <family val="3"/>
        <charset val="128"/>
      </rPr>
      <t>【</t>
    </r>
    <r>
      <rPr>
        <b/>
        <sz val="7.5"/>
        <rFont val="Arial"/>
        <family val="2"/>
      </rPr>
      <t>Portrait Right Policy</t>
    </r>
    <r>
      <rPr>
        <b/>
        <sz val="7.5"/>
        <rFont val="ＭＳ Ｐゴシック"/>
        <family val="3"/>
        <charset val="128"/>
      </rPr>
      <t>】</t>
    </r>
    <r>
      <rPr>
        <sz val="7.5"/>
        <rFont val="Arial"/>
        <family val="2"/>
      </rPr>
      <t xml:space="preserve">
During the implementation period of KCCP, JICA (including hired photographer and program implementing partners) will shoot photographs and video footage mainly for the following purposes:
	Use on the website or in SNS administrated/operated by JICA,
	Use in JICA publications (public relations magazines, annual reports, journals, etc.) in printed or electronic form,
*Photos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not a requirement of KCCP. However, without any claims on using portraits, we JICA understands as being able to use participants portraits. 
In case you were inconvenience on using portraits, you can ask JICA not to use them.
</t>
    </r>
    <phoneticPr fontId="7"/>
  </si>
  <si>
    <r>
      <rPr>
        <sz val="8"/>
        <color theme="1"/>
        <rFont val="ＭＳ Ｐゴシック"/>
        <family val="3"/>
        <charset val="128"/>
      </rPr>
      <t>・</t>
    </r>
    <r>
      <rPr>
        <sz val="8"/>
        <color theme="1"/>
        <rFont val="Arial"/>
        <family val="2"/>
      </rPr>
      <t xml:space="preserve">I understand and fully agree to the following terms and conditions set forth above.
</t>
    </r>
    <r>
      <rPr>
        <sz val="8"/>
        <color theme="1"/>
        <rFont val="ＭＳ Ｐゴシック"/>
        <family val="3"/>
        <charset val="128"/>
      </rPr>
      <t>・</t>
    </r>
    <r>
      <rPr>
        <sz val="8"/>
        <color theme="1"/>
        <rFont val="Arial"/>
        <family val="2"/>
      </rPr>
      <t xml:space="preserve">I will be subject to any penalties imposed as a consequence of my failure to abide by the above terms and conditions.
</t>
    </r>
    <r>
      <rPr>
        <sz val="8"/>
        <color theme="1"/>
        <rFont val="ＭＳ Ｐゴシック"/>
        <family val="3"/>
        <charset val="128"/>
      </rPr>
      <t>・</t>
    </r>
    <r>
      <rPr>
        <sz val="8"/>
        <color theme="1"/>
        <rFont val="Arial"/>
        <family val="2"/>
      </rPr>
      <t xml:space="preserve">I understand the intention of JICA on “Portrait Right Policy” mentioned above, and my intention for usage/publication of photographs and videos including the portrait of myself by JICA for the purpose above is as follows: 
</t>
    </r>
    <r>
      <rPr>
        <sz val="8"/>
        <color theme="1"/>
        <rFont val="ＭＳ Ｐゴシック"/>
        <family val="3"/>
        <charset val="128"/>
      </rPr>
      <t>　</t>
    </r>
    <r>
      <rPr>
        <sz val="8"/>
        <color theme="1"/>
        <rFont val="Arial"/>
        <family val="2"/>
      </rPr>
      <t>***Please check the box whether you are AGREE or DISAGREE.</t>
    </r>
    <phoneticPr fontId="7"/>
  </si>
  <si>
    <t>Agree</t>
    <phoneticPr fontId="7"/>
  </si>
  <si>
    <t>／</t>
    <phoneticPr fontId="7"/>
  </si>
  <si>
    <t xml:space="preserve">Disagree </t>
    <phoneticPr fontId="7"/>
  </si>
  <si>
    <t>I certify that the statements I made in this form are true, complete and correct to the best of my knowledge and belief.</t>
    <phoneticPr fontId="7"/>
  </si>
  <si>
    <r>
      <t>By Applicant</t>
    </r>
    <r>
      <rPr>
        <sz val="10"/>
        <color theme="1"/>
        <rFont val="ＭＳ Ｐゴシック"/>
        <family val="3"/>
        <charset val="128"/>
      </rPr>
      <t>　　</t>
    </r>
    <phoneticPr fontId="7"/>
  </si>
  <si>
    <t>Name of Applicant:</t>
    <phoneticPr fontId="7"/>
  </si>
  <si>
    <t xml:space="preserve">Signature: </t>
    <phoneticPr fontId="7"/>
  </si>
  <si>
    <t>DATE (Day / Month / Year):                             /                             /</t>
    <phoneticPr fontId="7"/>
  </si>
  <si>
    <t>Check List</t>
    <phoneticPr fontId="7"/>
  </si>
  <si>
    <t>Please check the following BEFORE printing</t>
    <phoneticPr fontId="7"/>
  </si>
  <si>
    <t>Page</t>
    <phoneticPr fontId="7"/>
  </si>
  <si>
    <t>Check Point</t>
    <phoneticPr fontId="7"/>
  </si>
  <si>
    <t>Applicant</t>
    <phoneticPr fontId="7"/>
  </si>
  <si>
    <t>JICA</t>
    <phoneticPr fontId="7"/>
  </si>
  <si>
    <t>All</t>
    <phoneticPr fontId="7"/>
  </si>
  <si>
    <t>Are all the Yellow columns (MANDATORY to answer) filled out?</t>
    <phoneticPr fontId="7"/>
  </si>
  <si>
    <t>Is the full name written as shown on the Passport? (Check the spelling)
(National ID is acceptable if the applicant does not own a Passport)</t>
    <phoneticPr fontId="7"/>
  </si>
  <si>
    <t>Is the date of birth same as on the Passport or ID?</t>
    <phoneticPr fontId="7"/>
  </si>
  <si>
    <t>Is the applicant's age between 22 to 39? (if not, check qualified age at JICA overseas office in charge of your country)</t>
    <phoneticPr fontId="7"/>
  </si>
  <si>
    <r>
      <rPr>
        <sz val="8"/>
        <color rgb="FF000000"/>
        <rFont val="Arial"/>
        <family val="2"/>
      </rPr>
      <t xml:space="preserve">2
</t>
    </r>
    <r>
      <rPr>
        <sz val="8"/>
        <color rgb="FFFF0000"/>
        <rFont val="Arial"/>
        <family val="2"/>
      </rPr>
      <t>*Not applicable to undergraduate program</t>
    </r>
  </si>
  <si>
    <t>Is the name of supervisors chosen from the professor list in the University Information List?</t>
    <phoneticPr fontId="7"/>
  </si>
  <si>
    <t>If the name of supervisor is required to enter for all courses of Ph/D. and some Master's courses, is the section of "supervisor of choice " in Annex. 1-1 (for Courses with Pre-application matching), and Annex. 1-2 (for Courses without Pre-application matching) filled out?</t>
    <phoneticPr fontId="7"/>
  </si>
  <si>
    <t>Do schooling years correspond to the years indicated in the provided University Diploma and Academic Transcript?</t>
    <phoneticPr fontId="7"/>
  </si>
  <si>
    <t>Is the name of the degree same as in the "University Diploma" and "Academic Transcript"?</t>
    <phoneticPr fontId="7"/>
  </si>
  <si>
    <t>If the schooling years do not match with the regular academic period, is it explained in the Remarks column?</t>
    <phoneticPr fontId="7"/>
  </si>
  <si>
    <t>Is the applicant's name of organization, department, and position correctly spelled out? (No abbreviation is allowed)</t>
    <phoneticPr fontId="7"/>
  </si>
  <si>
    <t>Has the applicant entered whether the applicant's present organization is related to the Military / the Ministry of Defense?</t>
    <phoneticPr fontId="7"/>
  </si>
  <si>
    <r>
      <rPr>
        <sz val="7"/>
        <color rgb="FF000000"/>
        <rFont val="Arial"/>
        <family val="2"/>
      </rPr>
      <t>Is the working history and period of the applicant correctly filled out?</t>
    </r>
    <r>
      <rPr>
        <sz val="7"/>
        <color rgb="FF7030A0"/>
        <rFont val="Arial"/>
        <family val="2"/>
      </rPr>
      <t xml:space="preserve">
</t>
    </r>
    <r>
      <rPr>
        <sz val="7"/>
        <color rgb="FF000000"/>
        <rFont val="ＭＳ Ｐゴシック"/>
        <family val="3"/>
        <charset val="128"/>
      </rPr>
      <t>･</t>
    </r>
    <r>
      <rPr>
        <sz val="7"/>
        <color rgb="FF000000"/>
        <rFont val="Arial"/>
        <family val="2"/>
      </rPr>
      <t>Only full-time working with acquisition of diploma, such as night school, is approved as working experience.</t>
    </r>
    <phoneticPr fontId="7"/>
  </si>
  <si>
    <r>
      <t>In 5. Declaration, has the applicant entered a check mark  (</t>
    </r>
    <r>
      <rPr>
        <sz val="7"/>
        <rFont val="Segoe UI Symbol"/>
        <family val="2"/>
      </rPr>
      <t>✓</t>
    </r>
    <r>
      <rPr>
        <sz val="7"/>
        <rFont val="Arial"/>
        <family val="2"/>
      </rPr>
      <t>) for either Agree or Disagree?</t>
    </r>
    <phoneticPr fontId="7"/>
  </si>
  <si>
    <t>Word File for Annex. 2
Research Plan and Career Plan</t>
    <phoneticPr fontId="7"/>
  </si>
  <si>
    <t>Is the research plan written in format of "Title", "Introduction", "Objective" and "Conclusion",  according to instructions of "Research Plan" of Annex. 2?
(Extreme lack of words may not be accepted.)</t>
    <phoneticPr fontId="7"/>
  </si>
  <si>
    <t>Is the career plan written according to instructions of "Career Plan" of Annex. 2?
(Extreme lack of words may not be accepted.)</t>
    <phoneticPr fontId="7"/>
  </si>
  <si>
    <r>
      <t xml:space="preserve">Please check the following </t>
    </r>
    <r>
      <rPr>
        <sz val="10"/>
        <color rgb="FFFF0000"/>
        <rFont val="Arial"/>
        <family val="2"/>
      </rPr>
      <t>AFTER</t>
    </r>
    <r>
      <rPr>
        <sz val="10"/>
        <color theme="1"/>
        <rFont val="Arial"/>
        <family val="2"/>
      </rPr>
      <t xml:space="preserve"> printing</t>
    </r>
    <phoneticPr fontId="7"/>
  </si>
  <si>
    <t>Is the applicant's photo attached on the Application form?</t>
    <phoneticPr fontId="7"/>
  </si>
  <si>
    <t>Are the official stamp and signature of the current organization affixed in 3-3.?</t>
    <phoneticPr fontId="7"/>
  </si>
  <si>
    <t>In the Declaration Form, is the signed date within the application period?</t>
    <phoneticPr fontId="7"/>
  </si>
  <si>
    <t>Graduation certificate/Degree certificate</t>
    <phoneticPr fontId="7"/>
  </si>
  <si>
    <t xml:space="preserve">Is the notary seal* affixed to Graduation certificate/Degree certificate?
The copied document of original one is approved only with the original notary seal affixed.
*The notary seal: To officially notarize the copied document, affixed by authorized public institutions or lawyers.  </t>
    <phoneticPr fontId="7"/>
  </si>
  <si>
    <t>Is the name and date of birth as shown on the Passport or ID? If not, please describe the reason in the letter.</t>
    <phoneticPr fontId="7"/>
  </si>
  <si>
    <t>If not written in English, is the official English translation attached?</t>
    <phoneticPr fontId="7"/>
  </si>
  <si>
    <t>Academic Transcript</t>
  </si>
  <si>
    <t>Is the notary seal affixed to Academic Transcript for all the grades earned in the university?</t>
    <phoneticPr fontId="7"/>
  </si>
  <si>
    <t>If not written in English, is the official English translation attached?</t>
  </si>
  <si>
    <t>Copy of Passport(ID)</t>
    <phoneticPr fontId="7"/>
  </si>
  <si>
    <t>Is the copy of valid Passport (or National ID) attached?</t>
    <phoneticPr fontId="7"/>
  </si>
  <si>
    <t>ID Photo</t>
    <phoneticPr fontId="7"/>
  </si>
  <si>
    <t>Is the applicant's photo (4cm × 3cm) attached on Page 1 of Application Form?</t>
    <phoneticPr fontId="7"/>
  </si>
  <si>
    <r>
      <t xml:space="preserve">Please check the following </t>
    </r>
    <r>
      <rPr>
        <sz val="10"/>
        <color rgb="FFFF0000"/>
        <rFont val="Arial"/>
        <family val="2"/>
      </rPr>
      <t>BEFORE</t>
    </r>
    <r>
      <rPr>
        <sz val="10"/>
        <color theme="1"/>
        <rFont val="Arial"/>
        <family val="2"/>
      </rPr>
      <t xml:space="preserve"> submission</t>
    </r>
    <phoneticPr fontId="7"/>
  </si>
  <si>
    <r>
      <t xml:space="preserve">Are all documents and attachments included? 
</t>
    </r>
    <r>
      <rPr>
        <sz val="8"/>
        <color theme="1"/>
        <rFont val="ＭＳ Ｐゴシック"/>
        <family val="3"/>
        <charset val="128"/>
      </rPr>
      <t>・</t>
    </r>
    <r>
      <rPr>
        <sz val="8"/>
        <color theme="1"/>
        <rFont val="Arial"/>
        <family val="2"/>
      </rPr>
      <t>Application Form,</t>
    </r>
    <r>
      <rPr>
        <sz val="8"/>
        <color theme="1"/>
        <rFont val="ＭＳ Ｐゴシック"/>
        <family val="3"/>
        <charset val="128"/>
      </rPr>
      <t>　
・</t>
    </r>
    <r>
      <rPr>
        <sz val="8"/>
        <color theme="1"/>
        <rFont val="Arial"/>
        <family val="2"/>
      </rPr>
      <t xml:space="preserve">Annex1 (DeclarationDesired),
</t>
    </r>
    <r>
      <rPr>
        <sz val="8"/>
        <color theme="1"/>
        <rFont val="ＭＳ Ｐゴシック"/>
        <family val="3"/>
        <charset val="128"/>
      </rPr>
      <t>・</t>
    </r>
    <r>
      <rPr>
        <sz val="8"/>
        <color theme="1"/>
        <rFont val="Arial"/>
        <family val="2"/>
      </rPr>
      <t xml:space="preserve">Annex2 </t>
    </r>
    <r>
      <rPr>
        <sz val="8"/>
        <rFont val="Arial"/>
        <family val="2"/>
      </rPr>
      <t>(</t>
    </r>
    <r>
      <rPr>
        <sz val="8"/>
        <color theme="1"/>
        <rFont val="Arial"/>
        <family val="2"/>
      </rPr>
      <t xml:space="preserve">Career Plan),
</t>
    </r>
    <r>
      <rPr>
        <sz val="8"/>
        <color theme="1"/>
        <rFont val="ＭＳ Ｐゴシック"/>
        <family val="3"/>
        <charset val="128"/>
      </rPr>
      <t>・</t>
    </r>
    <r>
      <rPr>
        <sz val="8"/>
        <color theme="1"/>
        <rFont val="Arial"/>
        <family val="2"/>
      </rPr>
      <t xml:space="preserve">Graduation certificate/Degree certificate (and Official English translation if the documents are issued other than English), 
</t>
    </r>
    <r>
      <rPr>
        <sz val="8"/>
        <color theme="1"/>
        <rFont val="ＭＳ Ｐゴシック"/>
        <family val="3"/>
        <charset val="128"/>
      </rPr>
      <t>・</t>
    </r>
    <r>
      <rPr>
        <sz val="8"/>
        <color theme="1"/>
        <rFont val="Arial"/>
        <family val="2"/>
      </rPr>
      <t xml:space="preserve">Academic Transcript (and Official English translation if the documents are issued other than English), 
</t>
    </r>
    <r>
      <rPr>
        <sz val="8"/>
        <color theme="1"/>
        <rFont val="ＭＳ Ｐゴシック"/>
        <family val="3"/>
        <charset val="128"/>
      </rPr>
      <t>・</t>
    </r>
    <r>
      <rPr>
        <sz val="8"/>
        <color theme="1"/>
        <rFont val="Arial"/>
        <family val="2"/>
      </rPr>
      <t xml:space="preserve">Copy of Passport/ID (and English translation if necessary), 
</t>
    </r>
    <r>
      <rPr>
        <sz val="8"/>
        <color theme="1"/>
        <rFont val="ＭＳ Ｐゴシック"/>
        <family val="3"/>
        <charset val="128"/>
      </rPr>
      <t>・</t>
    </r>
    <r>
      <rPr>
        <sz val="8"/>
        <color theme="1"/>
        <rFont val="Arial"/>
        <family val="2"/>
      </rPr>
      <t xml:space="preserve">Official English Proficiency Certificate as required by the desired university,
</t>
    </r>
    <r>
      <rPr>
        <sz val="8"/>
        <color theme="1"/>
        <rFont val="ＭＳ Ｐゴシック"/>
        <family val="3"/>
        <charset val="128"/>
      </rPr>
      <t>・</t>
    </r>
    <r>
      <rPr>
        <sz val="8"/>
        <color theme="1"/>
        <rFont val="Arial"/>
        <family val="2"/>
      </rPr>
      <t>Master’s Degree Thesis (if any)</t>
    </r>
    <phoneticPr fontId="7"/>
  </si>
  <si>
    <t>Reference : The list of universities that Substantial Correlation with your research</t>
  </si>
  <si>
    <t>Annex.1 Declaration of Desired Universities</t>
    <phoneticPr fontId="7"/>
  </si>
  <si>
    <t>Below is a list of universities that correlate well with the section code you have selected. However, some universities do not specify a section code, so please check the university's website carefully to confirm the research interests of the academic advisor you are interested in before selecting the university of your choice.</t>
    <phoneticPr fontId="7"/>
  </si>
  <si>
    <t>SDGs Global Leader  JFY2026</t>
    <phoneticPr fontId="7"/>
  </si>
  <si>
    <r>
      <t xml:space="preserve">Instruction
</t>
    </r>
    <r>
      <rPr>
        <sz val="10"/>
        <color theme="1"/>
        <rFont val="Arial"/>
        <family val="2"/>
      </rPr>
      <t>1. Fill-in all YELLOW areas (or cells) of this form by computer. (Do NOT handwrite).
2. Fill in the form in English
3. All YELLOW areas MUST be filled-in (Do not leave these areas blank. Please write "N/A" if not applicable).
4. Write proper nouns in full spelling without abbreviation or any omission.
5. Verify what you have entered above using the "Check List" at the later part of the Application Form sheet.</t>
    </r>
    <phoneticPr fontId="7"/>
  </si>
  <si>
    <t>Meaning of color coding</t>
    <phoneticPr fontId="7"/>
  </si>
  <si>
    <r>
      <rPr>
        <sz val="10"/>
        <rFont val="MS ゴシック"/>
        <family val="2"/>
        <charset val="128"/>
      </rPr>
      <t>：</t>
    </r>
    <r>
      <rPr>
        <sz val="10"/>
        <rFont val="Arial"/>
        <family val="2"/>
      </rPr>
      <t>Universities to which JICA strongly recommends applying</t>
    </r>
    <phoneticPr fontId="7"/>
  </si>
  <si>
    <r>
      <rPr>
        <sz val="10"/>
        <rFont val="MS ゴシック"/>
        <family val="2"/>
        <charset val="128"/>
      </rPr>
      <t>：</t>
    </r>
    <r>
      <rPr>
        <sz val="10"/>
        <rFont val="Arial"/>
        <family val="2"/>
      </rPr>
      <t>Universities to be accepted</t>
    </r>
    <phoneticPr fontId="7"/>
  </si>
  <si>
    <t>B</t>
  </si>
  <si>
    <t>3402W1</t>
  </si>
  <si>
    <t>Niigata University</t>
  </si>
  <si>
    <t>Graduate School of Science and Technology</t>
  </si>
  <si>
    <t>Natural Disaster and Environmental Science Course,
Dept of Environmental Science and Technology</t>
  </si>
  <si>
    <t>https://www.gs.niigata-u.ac.jp/~gsweb/en/index.html</t>
  </si>
  <si>
    <t>Annex.1 Declaration of desired universities placement</t>
    <phoneticPr fontId="7"/>
  </si>
  <si>
    <t>3402W3</t>
  </si>
  <si>
    <t>3402W5</t>
  </si>
  <si>
    <t>Reg. No.</t>
    <phoneticPr fontId="7"/>
  </si>
  <si>
    <t xml:space="preserve"> </t>
  </si>
  <si>
    <t>3401O7</t>
  </si>
  <si>
    <t>Field Research in the Environmental Sciences Course, Dept of Environmental Science and Technology</t>
  </si>
  <si>
    <t>0102A</t>
  </si>
  <si>
    <t>Hokkaido University</t>
  </si>
  <si>
    <t>Graduate School of Environmental Science</t>
  </si>
  <si>
    <t>Division of Environmental Science Development</t>
  </si>
  <si>
    <t>https://www.ees.hokudai.ac.jp/?lang=en</t>
  </si>
  <si>
    <t xml:space="preserve">Please be noted: </t>
    <phoneticPr fontId="7"/>
  </si>
  <si>
    <t>1103B</t>
  </si>
  <si>
    <t>Yokohama National University</t>
  </si>
  <si>
    <t>Graduate school of  Urban Innovation</t>
  </si>
  <si>
    <t>&lt;Master's&gt;
Specialization in Infrastructure and Urban Society (Humanities and Social Sciences Field), Department of Infrastructure and Urban Society 
&lt;Doctoral&gt;
Department of Urban Innovation (Humanities and Social Sciences Field)</t>
  </si>
  <si>
    <t>https://www.urban.ynu.ac.jp/english/</t>
  </si>
  <si>
    <r>
      <t>All applicants are required to specify the desired universities by reference to "University Information" provided by JICA.</t>
    </r>
    <r>
      <rPr>
        <b/>
        <sz val="10"/>
        <color rgb="FFFF0000"/>
        <rFont val="ＭＳ Ｐゴシック"/>
        <family val="3"/>
        <charset val="128"/>
      </rPr>
      <t>　</t>
    </r>
  </si>
  <si>
    <t>7502C</t>
  </si>
  <si>
    <t>Ritsumeikan Asia Pacific University</t>
  </si>
  <si>
    <t>Graduate school of Asia Pacific Studies</t>
  </si>
  <si>
    <t>International Public Administration</t>
  </si>
  <si>
    <t>【For JICA candidates】
 https://admissions.apu.ac.jp/graduate/jica/
【[Master】
 https://admissions.apu.ac.jp/graduate/academics/gsa_master/
【Doctoral】
 https://admissions.apu.ac.jp/graduate/academics/gsa_doctor/</t>
  </si>
  <si>
    <t>Regardless of the application period, you may choose up to three (3) courses from the University List.</t>
    <phoneticPr fontId="7"/>
  </si>
  <si>
    <t>7502E</t>
  </si>
  <si>
    <t>Sustainability Science</t>
  </si>
  <si>
    <t>Please select a research field from the "List of research fields" and input a section code</t>
    <phoneticPr fontId="7"/>
  </si>
  <si>
    <t>7502F</t>
  </si>
  <si>
    <t>Tourism and Hospitarity</t>
  </si>
  <si>
    <t>Your Research:</t>
    <phoneticPr fontId="7"/>
  </si>
  <si>
    <t>A4</t>
  </si>
  <si>
    <t>Geography, cultural anthropology, folklore,</t>
  </si>
  <si>
    <t>8501A</t>
  </si>
  <si>
    <t>St. Luke's International University</t>
  </si>
  <si>
    <t>Graduate School of Public Health</t>
  </si>
  <si>
    <t>Master of Public Health Program</t>
  </si>
  <si>
    <t>https://university.luke.ac.jp/sph/index.html</t>
  </si>
  <si>
    <t>8501B</t>
  </si>
  <si>
    <t>PhD in Public Health Program</t>
  </si>
  <si>
    <t>Section Code</t>
    <phoneticPr fontId="7"/>
  </si>
  <si>
    <t>Geography-related</t>
  </si>
  <si>
    <t>Geography in general, Land use, Landscape, Environmental system, Geomorphology, Climatology, Hydrology, Cartography, Geographic information system, Regional planning, etc.</t>
  </si>
  <si>
    <t>0706A</t>
  </si>
  <si>
    <t>University of Tsukuba</t>
  </si>
  <si>
    <t>Master's Program in Environmental Science/Doctoral Program in Environmental Studies
Sustainability Science, Technology, and Policy (SUSTEP)</t>
  </si>
  <si>
    <t>https://www.envr.tsukuba.ac.jp/eng/</t>
  </si>
  <si>
    <t>2101A</t>
  </si>
  <si>
    <t>Tokyo University of Foreign Studies</t>
  </si>
  <si>
    <t>Graduate School of Global Studies</t>
  </si>
  <si>
    <t>Joint Doctoral Program for Sustainability Research</t>
  </si>
  <si>
    <t>https://www.wt-jdpsr.jp/
又は
https://www.tufs.ac.jp/english/education/pg/jdpsr/</t>
  </si>
  <si>
    <t>1205H</t>
  </si>
  <si>
    <t>Yokohama City University</t>
  </si>
  <si>
    <t>Graduate School of Urban Social and Cultural Studies</t>
  </si>
  <si>
    <t>Department of Urban Social and Cultural Studies</t>
  </si>
  <si>
    <t>https://www.yokohama-cu.ac.jp/english/academics/graduate/urban/index.html</t>
  </si>
  <si>
    <t>*Regarding the correlation between your research topic and the academic research fields of your desired university</t>
    <phoneticPr fontId="7"/>
  </si>
  <si>
    <t>Please refer to ”Your Research and University Research Field” in each section of your first to third choice universities.</t>
    <phoneticPr fontId="7"/>
  </si>
  <si>
    <t>The following display indicates the degree of correlation:</t>
    <phoneticPr fontId="7"/>
  </si>
  <si>
    <r>
      <t>Substantial Correlation</t>
    </r>
    <r>
      <rPr>
        <sz val="10"/>
        <color theme="1"/>
        <rFont val="Arial"/>
        <family val="2"/>
      </rPr>
      <t xml:space="preserve">:The selected section codes (details related to the field of study) are included in those specified by the university and show a tendency to be highly correlated. </t>
    </r>
    <phoneticPr fontId="7"/>
  </si>
  <si>
    <r>
      <t>Moderate Correlation</t>
    </r>
    <r>
      <rPr>
        <b/>
        <sz val="10"/>
        <color theme="1"/>
        <rFont val="MS ゴシック"/>
        <family val="2"/>
        <charset val="128"/>
      </rPr>
      <t>：</t>
    </r>
    <r>
      <rPr>
        <sz val="10"/>
        <color theme="1"/>
        <rFont val="Arial"/>
        <family val="2"/>
      </rPr>
      <t xml:space="preserve">There is a correlation between your research topic and the university's research area, but it is a broad correlation. Please check the Graduate School information carefully. </t>
    </r>
    <phoneticPr fontId="7"/>
  </si>
  <si>
    <r>
      <rPr>
        <b/>
        <sz val="10"/>
        <color theme="1"/>
        <rFont val="Arial"/>
        <family val="2"/>
      </rPr>
      <t>Need to be verified</t>
    </r>
    <r>
      <rPr>
        <b/>
        <sz val="10"/>
        <color theme="1"/>
        <rFont val="游ゴシック"/>
        <family val="3"/>
        <charset val="128"/>
      </rPr>
      <t>：</t>
    </r>
    <r>
      <rPr>
        <sz val="10"/>
        <color theme="1"/>
        <rFont val="Arial"/>
        <family val="2"/>
      </rPr>
      <t xml:space="preserve">The university does not specify a research field code, so please check the website carefully to make sure your research matches. </t>
    </r>
    <phoneticPr fontId="7"/>
  </si>
  <si>
    <r>
      <t>Low Correlation</t>
    </r>
    <r>
      <rPr>
        <b/>
        <sz val="10"/>
        <color theme="1"/>
        <rFont val="ＭＳ Ｐゴシック"/>
        <family val="2"/>
        <charset val="128"/>
      </rPr>
      <t>：</t>
    </r>
    <r>
      <rPr>
        <sz val="10"/>
        <color theme="1"/>
        <rFont val="Arial"/>
        <family val="2"/>
      </rPr>
      <t>Y</t>
    </r>
    <r>
      <rPr>
        <sz val="10"/>
        <color theme="1"/>
        <rFont val="Arial"/>
        <family val="3"/>
      </rPr>
      <t xml:space="preserve">our research topic may not correlate well with the university's field of study. We recommend that you reconsider your choice of institution. </t>
    </r>
    <phoneticPr fontId="7"/>
  </si>
  <si>
    <r>
      <t xml:space="preserve">*This system just displays the correlation between the research fields of the university </t>
    </r>
    <r>
      <rPr>
        <i/>
        <sz val="10"/>
        <color rgb="FFFF0000"/>
        <rFont val="游ゴシック"/>
        <family val="2"/>
        <charset val="128"/>
      </rPr>
      <t>（</t>
    </r>
    <r>
      <rPr>
        <i/>
        <sz val="10"/>
        <color rgb="FFFF0000"/>
        <rFont val="Arial"/>
        <family val="2"/>
      </rPr>
      <t>graduate school</t>
    </r>
    <r>
      <rPr>
        <i/>
        <sz val="10"/>
        <color rgb="FFFF0000"/>
        <rFont val="游ゴシック"/>
        <family val="2"/>
        <charset val="128"/>
      </rPr>
      <t>）</t>
    </r>
    <r>
      <rPr>
        <i/>
        <sz val="10"/>
        <color rgb="FFFF0000"/>
        <rFont val="Arial"/>
        <family val="2"/>
      </rPr>
      <t xml:space="preserve"> and your research topic, and is intended to serve as a reference when selecting your prospective university. Please note that a substantial correlation does not guarantee a complete match in research fields. Therefore, it is essential to verify the specific research topics of your desired graduate school and faculty advisor on the university's official website before making your application decision.</t>
    </r>
    <phoneticPr fontId="7"/>
  </si>
  <si>
    <t>Priority of Choice 1</t>
    <phoneticPr fontId="7"/>
  </si>
  <si>
    <t/>
  </si>
  <si>
    <t>Website for the graduate school:</t>
    <phoneticPr fontId="7"/>
  </si>
  <si>
    <t>https://www.envr.tsukuba.ac.jp/eng/</t>
    <phoneticPr fontId="7"/>
  </si>
  <si>
    <t>Graduate School Code</t>
    <phoneticPr fontId="7"/>
  </si>
  <si>
    <t>0706A</t>
    <phoneticPr fontId="7"/>
  </si>
  <si>
    <t>Your research and university research field</t>
    <phoneticPr fontId="7"/>
  </si>
  <si>
    <t>Substantial Correlation</t>
  </si>
  <si>
    <t>Supervisor of choice*</t>
    <phoneticPr fontId="7"/>
  </si>
  <si>
    <t>Mandatory</t>
  </si>
  <si>
    <t>Select the supervisor from this Website</t>
  </si>
  <si>
    <t xml:space="preserve">Name of Selected University </t>
    <phoneticPr fontId="7"/>
  </si>
  <si>
    <t>Graduate School</t>
    <phoneticPr fontId="7"/>
  </si>
  <si>
    <t>Course/Major</t>
    <phoneticPr fontId="7"/>
  </si>
  <si>
    <t>Name of laboratory</t>
    <phoneticPr fontId="7"/>
  </si>
  <si>
    <t>Name of Supervisor</t>
    <phoneticPr fontId="7"/>
  </si>
  <si>
    <t>Master/PhD</t>
    <phoneticPr fontId="7"/>
  </si>
  <si>
    <r>
      <t xml:space="preserve">Input the name of supervisor of </t>
    </r>
    <r>
      <rPr>
        <b/>
        <u/>
        <sz val="8"/>
        <color theme="1"/>
        <rFont val="Arial"/>
        <family val="2"/>
      </rPr>
      <t xml:space="preserve">your choice*
</t>
    </r>
    <r>
      <rPr>
        <sz val="8"/>
        <color theme="1"/>
        <rFont val="Arial"/>
        <family val="2"/>
      </rPr>
      <t>If it was mandatory</t>
    </r>
    <phoneticPr fontId="7"/>
  </si>
  <si>
    <t>Master</t>
  </si>
  <si>
    <t>Asanuma</t>
    <phoneticPr fontId="7"/>
  </si>
  <si>
    <r>
      <t>Research field code</t>
    </r>
    <r>
      <rPr>
        <sz val="10"/>
        <color theme="1"/>
        <rFont val="MS ゴシック"/>
        <family val="2"/>
        <charset val="128"/>
      </rPr>
      <t>　</t>
    </r>
    <r>
      <rPr>
        <sz val="10"/>
        <color theme="1"/>
        <rFont val="Arial"/>
        <family val="2"/>
      </rPr>
      <t>2</t>
    </r>
    <phoneticPr fontId="7"/>
  </si>
  <si>
    <t>Reasons for applying to the university of your first choice</t>
    <phoneticPr fontId="7"/>
  </si>
  <si>
    <r>
      <t xml:space="preserve">Because </t>
    </r>
    <r>
      <rPr>
        <sz val="10"/>
        <rFont val="ＭＳ ゴシック"/>
        <family val="3"/>
        <charset val="128"/>
      </rPr>
      <t>・・・・</t>
    </r>
    <phoneticPr fontId="7"/>
  </si>
  <si>
    <t>E32</t>
  </si>
  <si>
    <t>E34</t>
  </si>
  <si>
    <t>Priority of Choice 2</t>
    <phoneticPr fontId="7"/>
  </si>
  <si>
    <t>Notes ! Your research doesn't seemed to match the Graduate School Code of the university.  Please check the university you are applying to.</t>
  </si>
  <si>
    <t>Website for the graduate school:</t>
  </si>
  <si>
    <t>https://www.eng.yamanashi.ac.jp/en/</t>
  </si>
  <si>
    <t>1501H</t>
    <phoneticPr fontId="7"/>
  </si>
  <si>
    <t>Low Correlation</t>
    <phoneticPr fontId="7"/>
  </si>
  <si>
    <t>Select the supervisor from this Website</t>
    <phoneticPr fontId="7"/>
  </si>
  <si>
    <t>Name of Selected University</t>
    <phoneticPr fontId="7"/>
  </si>
  <si>
    <r>
      <t>Input the name of supervisor o</t>
    </r>
    <r>
      <rPr>
        <b/>
        <u/>
        <sz val="8"/>
        <color theme="1"/>
        <rFont val="Arial"/>
        <family val="2"/>
      </rPr>
      <t>f your choice*</t>
    </r>
    <r>
      <rPr>
        <sz val="8"/>
        <color theme="1"/>
        <rFont val="Arial"/>
        <family val="2"/>
      </rPr>
      <t xml:space="preserve">
If it was mandatory</t>
    </r>
    <phoneticPr fontId="7"/>
  </si>
  <si>
    <t>University of Yamanashi</t>
  </si>
  <si>
    <t>Integrated Graduate School of Medicine, Engineering, and Agricultural Sciences</t>
  </si>
  <si>
    <t>Department of Engineering</t>
  </si>
  <si>
    <t>Kumi Inoue</t>
  </si>
  <si>
    <t>Reasons for applying to the university of your second choice</t>
    <phoneticPr fontId="7"/>
  </si>
  <si>
    <t>Priority of Choice 3</t>
  </si>
  <si>
    <t>4802E</t>
    <phoneticPr fontId="7"/>
  </si>
  <si>
    <r>
      <rPr>
        <b/>
        <sz val="10"/>
        <color rgb="FF000000"/>
        <rFont val="Arial"/>
        <family val="2"/>
      </rPr>
      <t>need to be</t>
    </r>
    <r>
      <rPr>
        <b/>
        <sz val="10"/>
        <color rgb="FFFF0000"/>
        <rFont val="Arial"/>
        <family val="2"/>
      </rPr>
      <t xml:space="preserve"> verified</t>
    </r>
  </si>
  <si>
    <t>Kyoto University</t>
  </si>
  <si>
    <t>Graduate school of Engineering</t>
  </si>
  <si>
    <t>Department of Civil and Earth  Resources Engineering
Department of Urban Management</t>
  </si>
  <si>
    <t>Reasons for applying to the university of your third choice</t>
    <phoneticPr fontId="7"/>
  </si>
  <si>
    <t>*</t>
  </si>
  <si>
    <t>If your choice of supervisor is "Mandatory" ,you must fill in "Supervisor of choice".Please check the University Information for details.</t>
  </si>
  <si>
    <t>[IMPORTANT] Your personal information (educational background, career, health condition, health certificate, etc.) will be released to the universities you have chosen. Please check the university website for details of privacy policy of each university.</t>
    <phoneticPr fontId="7"/>
  </si>
  <si>
    <r>
      <t xml:space="preserve">Below is a list of universities that correlate well with the section code you have selected. However, some universities do not specify a section code, </t>
    </r>
    <r>
      <rPr>
        <b/>
        <u/>
        <sz val="10"/>
        <rFont val="Arial"/>
        <family val="2"/>
      </rPr>
      <t>so please check the university's website carefully to confirm the research interests of the academic advisor you are interested in before selecting the university of your choice.</t>
    </r>
    <phoneticPr fontId="7"/>
  </si>
  <si>
    <t>Regardless of the application period, you may choose up to two (2) courses from the University List.</t>
    <phoneticPr fontId="7"/>
  </si>
  <si>
    <t>Please enter your research topic and select a research field from the "List of research fields", then input a section code</t>
    <phoneticPr fontId="7"/>
  </si>
  <si>
    <t>Research Topic</t>
    <phoneticPr fontId="7"/>
  </si>
  <si>
    <t>Section code</t>
    <phoneticPr fontId="7"/>
  </si>
  <si>
    <t xml:space="preserve">Research field code </t>
    <phoneticPr fontId="7"/>
  </si>
  <si>
    <r>
      <t>Research field code</t>
    </r>
    <r>
      <rPr>
        <sz val="10"/>
        <color theme="1"/>
        <rFont val="MS ゴシック"/>
        <family val="2"/>
        <charset val="128"/>
      </rPr>
      <t>　</t>
    </r>
    <r>
      <rPr>
        <sz val="10"/>
        <color theme="1"/>
        <rFont val="Arial"/>
        <family val="2"/>
      </rPr>
      <t>1</t>
    </r>
    <phoneticPr fontId="7"/>
  </si>
  <si>
    <t>*If the supervisor links below are unavailable, please refer to the university list.</t>
    <phoneticPr fontId="7"/>
  </si>
  <si>
    <t>Name of School</t>
    <phoneticPr fontId="7"/>
  </si>
  <si>
    <t>Priority of Choice 3</t>
    <phoneticPr fontId="7"/>
  </si>
  <si>
    <r>
      <t>Research field code</t>
    </r>
    <r>
      <rPr>
        <sz val="10"/>
        <color theme="1"/>
        <rFont val="MS ゴシック"/>
        <family val="2"/>
        <charset val="128"/>
      </rPr>
      <t>　3</t>
    </r>
    <phoneticPr fontId="7"/>
  </si>
  <si>
    <t xml:space="preserve">Name of University </t>
    <phoneticPr fontId="7"/>
  </si>
  <si>
    <t>laboratory</t>
    <phoneticPr fontId="7"/>
  </si>
  <si>
    <t>Link for Graduate School</t>
    <phoneticPr fontId="7"/>
  </si>
  <si>
    <t>Master</t>
    <phoneticPr fontId="7"/>
  </si>
  <si>
    <t>Link for Ms</t>
    <phoneticPr fontId="7"/>
  </si>
  <si>
    <t>PhD</t>
    <phoneticPr fontId="7"/>
  </si>
  <si>
    <t>Link for Phd</t>
    <phoneticPr fontId="7"/>
  </si>
  <si>
    <t>選定結果</t>
    <rPh sb="0" eb="4">
      <t>センテイケッカ</t>
    </rPh>
    <phoneticPr fontId="7"/>
  </si>
  <si>
    <t xml:space="preserve">1
</t>
    <phoneticPr fontId="7"/>
  </si>
  <si>
    <r>
      <t>HighIy Matched</t>
    </r>
    <r>
      <rPr>
        <sz val="9"/>
        <color theme="1"/>
        <rFont val="游ゴシック"/>
        <family val="2"/>
        <charset val="128"/>
      </rPr>
      <t>の大学の表示</t>
    </r>
    <phoneticPr fontId="7"/>
  </si>
  <si>
    <t>ERROERVALUES</t>
    <phoneticPr fontId="7"/>
  </si>
  <si>
    <t>6203A</t>
    <phoneticPr fontId="7"/>
  </si>
  <si>
    <t>Ehime University</t>
  </si>
  <si>
    <t>Graduate school of Agriculture</t>
  </si>
  <si>
    <t>Special Course from Asia, Africa and the Pacific Rim</t>
  </si>
  <si>
    <t>https://www.agr.ehime-u.ac.jp/en/facultylist/</t>
  </si>
  <si>
    <t>https://www.agr.ehime-u.ac.jp/en/graduate/special/</t>
  </si>
  <si>
    <t>Not mandatory</t>
    <phoneticPr fontId="133"/>
  </si>
  <si>
    <t>PhD candidates are not accepted</t>
    <phoneticPr fontId="132"/>
  </si>
  <si>
    <t>Y</t>
  </si>
  <si>
    <t>A7,C22, E34, E37, ,F38, F39, F40,F41, G43, G44,G45, H47, K63,K64</t>
  </si>
  <si>
    <t>A7</t>
  </si>
  <si>
    <t>C22</t>
  </si>
  <si>
    <t xml:space="preserve"> E34</t>
  </si>
  <si>
    <t xml:space="preserve"> E37</t>
  </si>
  <si>
    <t>F38</t>
  </si>
  <si>
    <t xml:space="preserve"> F39</t>
  </si>
  <si>
    <t xml:space="preserve"> F40</t>
  </si>
  <si>
    <t>F41</t>
  </si>
  <si>
    <t xml:space="preserve"> G43</t>
  </si>
  <si>
    <t xml:space="preserve"> G44</t>
  </si>
  <si>
    <t>G45</t>
  </si>
  <si>
    <t xml:space="preserve"> H47</t>
  </si>
  <si>
    <t xml:space="preserve"> K63</t>
  </si>
  <si>
    <t>K64</t>
  </si>
  <si>
    <t>6202A</t>
    <phoneticPr fontId="7"/>
  </si>
  <si>
    <t>The United Graduate School of Agricultural Sciences
(Doctor Program)</t>
  </si>
  <si>
    <t>http://rendai.agr.ehime-u.ac.jp/english/</t>
  </si>
  <si>
    <t>Master's degree candidates are not accepted</t>
    <phoneticPr fontId="132"/>
  </si>
  <si>
    <t>Mandatory</t>
    <phoneticPr fontId="132"/>
  </si>
  <si>
    <t>http://rendai.agr.ehime-u.ac.jp/english/kenkyu/</t>
  </si>
  <si>
    <t>F38,F39,F40,F41,F42,G43,G44,G45,K63,K64</t>
    <phoneticPr fontId="132"/>
  </si>
  <si>
    <t>F39</t>
  </si>
  <si>
    <t>F40</t>
  </si>
  <si>
    <t>F42</t>
  </si>
  <si>
    <t>G43</t>
  </si>
  <si>
    <t>G44</t>
  </si>
  <si>
    <t>K63</t>
  </si>
  <si>
    <t>38010,38020,38030,38040,38050,38060,39010,39020,39030,39040,39050,39060,39070,40010,40020,40030,40040,41010,41020,41030,41040,41050,42010,42020,42030,42040, ,43010,43020,43030,43040,44040,44050,45010,45020,45030,45040, ,63010,63020,63030,63040,64010,64020,64030,64040,64050,64060</t>
  </si>
  <si>
    <t>5705H</t>
    <phoneticPr fontId="7"/>
  </si>
  <si>
    <t>Hiroshima University</t>
  </si>
  <si>
    <t>Graduate School of Advanced Science and Engineering</t>
  </si>
  <si>
    <t>Chemistry Program</t>
  </si>
  <si>
    <t>https://www.hiroshima-u.ac.jp/en/adse</t>
  </si>
  <si>
    <t>https://www.hiroshima-u.ac.jp/en/adse/staff/chemistry 
or 
https://seeds.office.hiroshima-u.ac.jp/search/index.html?lang=en</t>
  </si>
  <si>
    <t>B13,E32, E33, E34</t>
  </si>
  <si>
    <t>B13</t>
  </si>
  <si>
    <t xml:space="preserve"> E33</t>
  </si>
  <si>
    <t>13040, 32010, 32020, 32030, 33010, 33020, 34010, 34020</t>
  </si>
  <si>
    <t>5705J</t>
    <phoneticPr fontId="7"/>
  </si>
  <si>
    <t>Laboratory of Green Process Engineering</t>
  </si>
  <si>
    <t>Satoshi Nakai</t>
  </si>
  <si>
    <t>https://seeds.office.hiroshima-u.ac.jp/profile/en.f48f54b5988e9a1b520e17560c007669.html</t>
  </si>
  <si>
    <t>C22, E34, F40, F41</t>
  </si>
  <si>
    <t xml:space="preserve"> F41</t>
  </si>
  <si>
    <t>22040,34030,40030,41050</t>
    <phoneticPr fontId="132"/>
  </si>
  <si>
    <t>5705K</t>
    <phoneticPr fontId="7"/>
  </si>
  <si>
    <t>Takehiko Gotoh</t>
  </si>
  <si>
    <t>https://seeds.office.hiroshima-u.ac.jp/profile/en.4d70afbc6803bd40520e17560c007669.html</t>
  </si>
  <si>
    <t>D26,D27,E34, E35,F38,K64</t>
  </si>
  <si>
    <t>D26</t>
  </si>
  <si>
    <t>D27</t>
  </si>
  <si>
    <t xml:space="preserve"> E35</t>
  </si>
  <si>
    <t>26060,27010,27020,27030,27040,34030,35020,38010,64030</t>
  </si>
  <si>
    <t>5705D</t>
    <phoneticPr fontId="7"/>
  </si>
  <si>
    <t>Mechanical Engineering</t>
  </si>
  <si>
    <t>Mechanics of Materials</t>
  </si>
  <si>
    <t>IWAMOTO, Takeshi</t>
  </si>
  <si>
    <t>C18,D26</t>
  </si>
  <si>
    <t>C18</t>
  </si>
  <si>
    <t>18010,18020,26040,26050</t>
  </si>
  <si>
    <t>5705A</t>
    <phoneticPr fontId="7"/>
  </si>
  <si>
    <t>Civil and Environmental Engineering</t>
  </si>
  <si>
    <t>See the list of 7 laboratories on the web: https://www.hiroshima-u.ac.jp/en/adse/staff/civil-and-environmental-engineering</t>
  </si>
  <si>
    <t>See the list of professors on the web: https://www.hiroshima-u.ac.jp/en/adse/staff/civil-and-environmental-engineering</t>
  </si>
  <si>
    <t>https://www.hiroshima-u.ac.jp/en/adse/staff/civil-and-environmental-engineering</t>
  </si>
  <si>
    <t>22010, 22020, 22030, 22040, 22050, 22060</t>
  </si>
  <si>
    <t>5705M</t>
    <phoneticPr fontId="7"/>
  </si>
  <si>
    <t>Informatics and Data Science</t>
  </si>
  <si>
    <t>Computer Systems</t>
  </si>
  <si>
    <t>Victor Parque</t>
  </si>
  <si>
    <t>https://seeds.office.hiroshima-u.ac.jp/profile/en.e32d46e8fd945f3d520e17560c007669.html</t>
  </si>
  <si>
    <t>J60, J61, C20, C21, C25</t>
  </si>
  <si>
    <t>J60</t>
  </si>
  <si>
    <t xml:space="preserve"> J61</t>
  </si>
  <si>
    <t xml:space="preserve"> C20</t>
  </si>
  <si>
    <t xml:space="preserve"> C21</t>
  </si>
  <si>
    <t xml:space="preserve"> C25</t>
  </si>
  <si>
    <t>60020, 61030, 61040, 61050, 61060, 90010J61, 20010, 20020, 25010</t>
  </si>
  <si>
    <t xml:space="preserve"> 90010J61</t>
  </si>
  <si>
    <t>5705L</t>
    <phoneticPr fontId="7"/>
  </si>
  <si>
    <t>Informatics and Data Science Program</t>
  </si>
  <si>
    <t>Complex Systems Science Laboratory</t>
  </si>
  <si>
    <t>Masaki Ogura</t>
  </si>
  <si>
    <t>https://www.hiroshima-u.ac.jp/adse</t>
  </si>
  <si>
    <t>https://seeds.office.hiroshima-u.ac.jp/profile/en.a9fda9f5f75d61f2520e17560c007669.html</t>
  </si>
  <si>
    <t>C21, C22, C25</t>
  </si>
  <si>
    <t>C21</t>
  </si>
  <si>
    <t xml:space="preserve"> C22</t>
  </si>
  <si>
    <t>21040, 22050, 25010</t>
  </si>
  <si>
    <t>5705E</t>
    <phoneticPr fontId="7"/>
  </si>
  <si>
    <t>Mathematics Program</t>
  </si>
  <si>
    <t>https://www.hiroshima-u.ac.jp/en/adse/staff/mathematics
or
https://seeds.office.hiroshima-u.ac.jp/search/index.html?lang=en</t>
  </si>
  <si>
    <t>B11,B12</t>
  </si>
  <si>
    <t>B11</t>
  </si>
  <si>
    <t>B12</t>
  </si>
  <si>
    <t>11010,11020, 12010,12020, 12030, 12040</t>
  </si>
  <si>
    <t>5705G</t>
    <phoneticPr fontId="7"/>
  </si>
  <si>
    <t>Earth and Planetary Systems Science Program</t>
  </si>
  <si>
    <t>https://www.hiroshima-u.ac.jp/en/adse/staff/earth-and-planetary-systems-science
or
https://seeds.office.hiroshima-u.ac.jp/search/index.html?lang=en</t>
  </si>
  <si>
    <t>B17</t>
  </si>
  <si>
    <t>17010, 17020, 17030, 17040, 17050</t>
  </si>
  <si>
    <t>5705F</t>
    <phoneticPr fontId="7"/>
  </si>
  <si>
    <t>Physics Program</t>
  </si>
  <si>
    <t>https://www.hiroshima-u.ac.jp/en/adse/staff/physics  
or  
https://seeds.office.hiroshima-u.ac.jp/search/index.html?lang=en</t>
  </si>
  <si>
    <t>B13,B14,B15,B17,</t>
  </si>
  <si>
    <t>B14</t>
  </si>
  <si>
    <t>B15</t>
  </si>
  <si>
    <t xml:space="preserve">13010, 13020, 13030, 13040,  80040B15, 15020,  </t>
  </si>
  <si>
    <t xml:space="preserve">  80040B15</t>
  </si>
  <si>
    <t xml:space="preserve">  </t>
  </si>
  <si>
    <t>5705I</t>
    <phoneticPr fontId="7"/>
  </si>
  <si>
    <t>Division of Advanced Science and Engineering / Transdisciplinary Science and Engineering Program</t>
  </si>
  <si>
    <t>別紙参照</t>
    <rPh sb="0" eb="2">
      <t>ベッシ</t>
    </rPh>
    <rPh sb="2" eb="4">
      <t>サンショウ</t>
    </rPh>
    <phoneticPr fontId="132"/>
  </si>
  <si>
    <t>C22,C23,C25,F38,F39,F40</t>
  </si>
  <si>
    <t>C23</t>
  </si>
  <si>
    <t>C25</t>
  </si>
  <si>
    <t>22010,22020,22030,22040,22050,22060,23010,23020,23030,23040,90010C23,25010,25020,25030,38010,38020,38030,38040,38050,38060,39010,39020,39030,39040,39050,39060,39070,40010</t>
  </si>
  <si>
    <t>90010C23</t>
  </si>
  <si>
    <t>5706A</t>
    <phoneticPr fontId="7"/>
  </si>
  <si>
    <t>Graduate School of Innovation and Practice for Smart Society</t>
  </si>
  <si>
    <t>https://www.hiroshima-u.ac.jp/en/smart_society</t>
  </si>
  <si>
    <t>A7,F41,C22,C23,C25,F38,F39,F40</t>
    <phoneticPr fontId="132"/>
  </si>
  <si>
    <t>7010,7020,7030,7040,7050,7060,7070,7080,7090,7100,41010,41020,41030,41040,41050,22010,22020,22030,22040,22050,22060,23010,23020,23030,23040,90010C23,25010,25020,25030,38010,38020,38030,38040,38050,38060,39010,39020,39030,39040,39050,39060,39070,40010</t>
  </si>
  <si>
    <t>5707A</t>
    <phoneticPr fontId="7"/>
  </si>
  <si>
    <t>Graduate School of Education, Humanities and Social Sciences</t>
  </si>
  <si>
    <t>Division of Education, Humanities and Social Sciences　Economics and Management Program</t>
  </si>
  <si>
    <t>Kadoya Lab</t>
  </si>
  <si>
    <t>Yoshihiko Kadoya</t>
  </si>
  <si>
    <t xml:space="preserve">https://www.hiroshima-u.ac.jp/en/gshs
</t>
    <phoneticPr fontId="132"/>
  </si>
  <si>
    <t>https://home.hiroshima-u.ac.jp/~ykadoya/</t>
  </si>
  <si>
    <t>7050, 7060</t>
  </si>
  <si>
    <t>5707B</t>
    <phoneticPr fontId="7"/>
  </si>
  <si>
    <t>Graduate School of Humanities and Social Sciences
(From April 2027: Graduate School of Education, Humanities and Social Sciences)</t>
  </si>
  <si>
    <t>Division of Educational Sciences / International Education Development Program</t>
  </si>
  <si>
    <t>https://www.hiroshima-u.ac.jp/en/gshs
https://iedp.hiroshima-u.ac.jp/en/</t>
  </si>
  <si>
    <t>A9</t>
  </si>
  <si>
    <t>9010,9020,9040,9050,9060,9080,2090A9,2100A9</t>
  </si>
  <si>
    <t>2090A9</t>
  </si>
  <si>
    <t>2100A9</t>
  </si>
  <si>
    <t>5707C</t>
    <phoneticPr fontId="7"/>
  </si>
  <si>
    <t>Division of Humanities and Social Sciences / International Peace and Co-existence Program</t>
  </si>
  <si>
    <t>https://www.hiroshima-u.ac.jp/en/gshs</t>
  </si>
  <si>
    <t>A4, A5, A6,A8</t>
  </si>
  <si>
    <t xml:space="preserve"> A5</t>
  </si>
  <si>
    <t xml:space="preserve"> A6</t>
  </si>
  <si>
    <t>A8</t>
  </si>
  <si>
    <t>4030,80010A4,80020A4,80030A4,5010,5020,5030,5040,5050,5060,5070,6010,6020,80010A6,80030A6,8010,80030A8</t>
  </si>
  <si>
    <t>80010A4</t>
  </si>
  <si>
    <t>80020A4</t>
  </si>
  <si>
    <t>80030A4</t>
  </si>
  <si>
    <t>80010A6</t>
  </si>
  <si>
    <t>80030A6</t>
  </si>
  <si>
    <t>80030A8</t>
  </si>
  <si>
    <t>5707D</t>
    <phoneticPr fontId="7"/>
  </si>
  <si>
    <t>Division of Humanities and Social Sciences / International Economic Development Program
(From April 2027: Division of Humanities and Social Sciences / Policy Science Program</t>
  </si>
  <si>
    <t>A7,F41</t>
  </si>
  <si>
    <t>17020,34020,52040,63020,63040,64010</t>
    <phoneticPr fontId="132"/>
  </si>
  <si>
    <t>5701C</t>
    <phoneticPr fontId="7"/>
  </si>
  <si>
    <t>Graduate School of Integrated Sciences for Life</t>
  </si>
  <si>
    <t>Program of Basic Biology</t>
  </si>
  <si>
    <t>https://www.hiroshima-u.ac.jp/en/ilife/program-of-basic-biology</t>
  </si>
  <si>
    <t>https://www.hiroshima-u.ac.jp/en/ilife/research/basic-biology 
or
https://seeds.office.hiroshima-u.ac.jp/search/index.html?lang=en</t>
  </si>
  <si>
    <t>F38,F39, G45</t>
  </si>
  <si>
    <t xml:space="preserve"> G45</t>
  </si>
  <si>
    <t>38020,38030,39010,45010,45020,45030,45040,45050</t>
    <phoneticPr fontId="132"/>
  </si>
  <si>
    <t>5701A</t>
    <phoneticPr fontId="7"/>
  </si>
  <si>
    <t xml:space="preserve">Graduate School of Integrated Sciences for Life
Program of Food and AgriLife Science/
Program of Bioresource Science
</t>
  </si>
  <si>
    <t>https://www.hiroshima-u.ac.jp/en/ilife</t>
  </si>
  <si>
    <t>https://www.hiroshima-u.ac.jp/en/ilife/research</t>
  </si>
  <si>
    <t>E37,F38,F39,F40,F41,G43,G44,H49</t>
  </si>
  <si>
    <t>E37</t>
  </si>
  <si>
    <t>H49</t>
  </si>
  <si>
    <t>37010,37020,37030,38010,38020,38030,38040,38050,38060,39010,39060,40030,40040,41010,41020,43010,43020,43030,43040,43050,43060,44010,44020,44030,44040,44050,49060,49070</t>
  </si>
  <si>
    <t>5701D</t>
    <phoneticPr fontId="7"/>
  </si>
  <si>
    <t>Program of Mathematical and Life Sciences</t>
  </si>
  <si>
    <t>https://www.hiroshima-u.ac.jp/en/ilife/program-of-mathematical-life-sciences</t>
  </si>
  <si>
    <t xml:space="preserve">https://www.hiroshima-u.ac.jp/en/ilife/research/mathematical-life-sciences 
or
https://seeds.office.hiroshima-u.ac.jp/search/index.html?lang=en
</t>
  </si>
  <si>
    <t>E37,F38, G43, J61</t>
  </si>
  <si>
    <t xml:space="preserve">37010, 37020, 37030, 38020, 38030, 38040, 43010, 43020,43030, 43040  </t>
    <phoneticPr fontId="132"/>
  </si>
  <si>
    <t>5701E</t>
    <phoneticPr fontId="7"/>
  </si>
  <si>
    <t>Program of Biomedical Science</t>
  </si>
  <si>
    <t>https://www.hiroshima-u.ac.jp/en/ilife/program-of-biomedical-science</t>
  </si>
  <si>
    <t>https://www.hiroshima-u.ac.jp/en/ilife/research/biomedical-science
or
https://seeds.office.hiroshima-u.ac.jp/search/index.html?lang=en</t>
  </si>
  <si>
    <t>F38, G45, H49</t>
  </si>
  <si>
    <t xml:space="preserve"> H49</t>
  </si>
  <si>
    <t>38020, 38030,45010,45020,45030,45040,45050,49030</t>
    <phoneticPr fontId="132"/>
  </si>
  <si>
    <t>0102A</t>
    <phoneticPr fontId="7"/>
  </si>
  <si>
    <t>R. Avtar, J. Garcia Molinos, Y. Hayakawa, M. Ishikawa, T. Liu, J. Negishi, S. Noro, T. Okino, A. Onoda, T. Sato, M. Senzaki, T. Shiraiwa, K. Yamada, and Y. Yamanaka, K. Oshiro, T. Hirata</t>
  </si>
  <si>
    <t>https://www.ees.hokudai.ac.jp/kigaku/?page_id=2598
https://www.ees.hokudai.ac.jp/kigaku/?page_id=38&amp;lang=en</t>
  </si>
  <si>
    <t>A4,B17,E34,E37,F38,F39,F40,F41,G45,H47,K63,K64</t>
  </si>
  <si>
    <t>H47</t>
  </si>
  <si>
    <t>4010,80020A4,17020,17030,34010,34030,37020,38040,39070,40040,41050,45040,47050,63010,63040,64010,64030,64040,64050</t>
  </si>
  <si>
    <t>0105A</t>
    <phoneticPr fontId="7"/>
  </si>
  <si>
    <t>Graduate School of Infectious Diseases</t>
  </si>
  <si>
    <t>Infectious Diseases</t>
  </si>
  <si>
    <t>https://www.vetmed.hokudai.ac.jp/en/</t>
  </si>
  <si>
    <t>https://www.infectdis.hokudai.ac.jp/en/detail/</t>
  </si>
  <si>
    <t>0106A</t>
    <phoneticPr fontId="7"/>
  </si>
  <si>
    <t>Graduate School of Veterinary Medicine</t>
  </si>
  <si>
    <t>Veterinary Medicine</t>
  </si>
  <si>
    <t>https://www.vetmed.hokudai.ac.jp/en/veterinarymedicine/detail/</t>
  </si>
  <si>
    <t>0104A</t>
    <phoneticPr fontId="7"/>
  </si>
  <si>
    <t>English Engineering Education Program(e3)
【Division of Applied Physics】</t>
  </si>
  <si>
    <t>https://www.eng.hokudai.ac.jp/english/division/graduate.php#c111</t>
  </si>
  <si>
    <t>B13,D28,D29,D30</t>
  </si>
  <si>
    <t>D28</t>
  </si>
  <si>
    <t>D29</t>
  </si>
  <si>
    <t>D30</t>
  </si>
  <si>
    <t>13010,13020,13030,13040,28020,29010,30020</t>
    <phoneticPr fontId="132"/>
  </si>
  <si>
    <t>0104N</t>
    <phoneticPr fontId="7"/>
  </si>
  <si>
    <t>English Engineering Education program(e3)
【Division of Materials Science and Engineering】</t>
  </si>
  <si>
    <t>https://www.eng.hokudai.ac.jp/english/division/graduate.php#c115</t>
  </si>
  <si>
    <t>26010, 26020, 26030, 26040, 26050, 26060</t>
  </si>
  <si>
    <t>0104O</t>
    <phoneticPr fontId="7"/>
  </si>
  <si>
    <t>English Engineering Education program(e3)
【Division of Mechanical and Space Engineering】</t>
  </si>
  <si>
    <t>https://www.eng.hokudai.ac.jp/english/division/graduate.php#c121</t>
  </si>
  <si>
    <t>C24,C18</t>
  </si>
  <si>
    <t>C24</t>
  </si>
  <si>
    <t>24010,18010</t>
    <phoneticPr fontId="132"/>
  </si>
  <si>
    <t>0104P</t>
    <phoneticPr fontId="7"/>
  </si>
  <si>
    <t>English Engineering Education program(e3)
【Division of Human Mechanical Systems and Design】</t>
  </si>
  <si>
    <t>https://www.eng.hokudai.ac.jp/english/division/graduate.php#c122</t>
  </si>
  <si>
    <t>C18, C19, C20, C24, D26, D28</t>
  </si>
  <si>
    <t xml:space="preserve"> C19</t>
  </si>
  <si>
    <t xml:space="preserve"> C24</t>
  </si>
  <si>
    <t xml:space="preserve"> D26</t>
  </si>
  <si>
    <t xml:space="preserve"> D28</t>
  </si>
  <si>
    <t>18010, 18020, 18030, 18040, 19010,19020, 20010, 20020, 24010, 26030, 26040, 28050</t>
  </si>
  <si>
    <t>0104E</t>
    <phoneticPr fontId="7"/>
  </si>
  <si>
    <t>English Engineering Education program(e3)
【Division of Energy and Environmental Systems】</t>
  </si>
  <si>
    <t>https://www.eng.hokudai.ac.jp/english/division/graduate.php#c123</t>
  </si>
  <si>
    <t>C19,D31</t>
  </si>
  <si>
    <t>C19</t>
  </si>
  <si>
    <t>D31</t>
  </si>
  <si>
    <t>19010,19020,31010,31020</t>
    <phoneticPr fontId="132"/>
  </si>
  <si>
    <t>0104F</t>
    <phoneticPr fontId="7"/>
  </si>
  <si>
    <t>English Engineering Education program(e3)
【Division of Quantum Science and Engineering】</t>
  </si>
  <si>
    <t>https://www.eng.hokudai.ac.jp/english/division/graduate.php#c124</t>
  </si>
  <si>
    <t>14020</t>
  </si>
  <si>
    <t>0104G</t>
    <phoneticPr fontId="7"/>
  </si>
  <si>
    <t>English Engineering Education program(e3)
【Division of Field Engineering for the Environment】</t>
  </si>
  <si>
    <t>https://www.eng.hokudai.ac.jp/english/division/graduate.php#c131</t>
  </si>
  <si>
    <t>22010,22020,22030,22040,22050</t>
    <phoneticPr fontId="132"/>
  </si>
  <si>
    <t>0104H</t>
    <phoneticPr fontId="7"/>
  </si>
  <si>
    <t>English Engineering Education program(e3)
【Division of Engineering and Policy for Sustainable Environment】</t>
  </si>
  <si>
    <t>https://www.eng.hokudai.ac.jp/english/division/graduate.php#c132</t>
  </si>
  <si>
    <t xml:space="preserve">C22 </t>
  </si>
  <si>
    <t>22010,22020,22050</t>
    <phoneticPr fontId="132"/>
  </si>
  <si>
    <t>0104I</t>
    <phoneticPr fontId="7"/>
  </si>
  <si>
    <t>English Engineering Education program(e3)
【Division of Architectural and Structural Design】</t>
  </si>
  <si>
    <t>https://www.eng.hokudai.ac.jp/english/division/graduate.php#c133</t>
  </si>
  <si>
    <t>23010,23040,25030</t>
    <phoneticPr fontId="132"/>
  </si>
  <si>
    <t>0104J</t>
    <phoneticPr fontId="7"/>
  </si>
  <si>
    <t>English Engineering Education program(e3)
【Division of Human Environmental Systems 】</t>
  </si>
  <si>
    <t>https://www.eng.hokudai.ac.jp/english/division/graduate.php#c134</t>
  </si>
  <si>
    <t>C23,C25</t>
  </si>
  <si>
    <t>0104K</t>
    <phoneticPr fontId="7"/>
  </si>
  <si>
    <t>English Engineering Education program(e3)
【Division of Environmental Engineering】</t>
  </si>
  <si>
    <t>https://www.eng.hokudai.ac.jp/english/division/graduate.php#c135</t>
  </si>
  <si>
    <t>C22,K64</t>
  </si>
  <si>
    <t>22060,64020</t>
    <phoneticPr fontId="132"/>
  </si>
  <si>
    <t>0104L</t>
    <phoneticPr fontId="7"/>
  </si>
  <si>
    <t>English Engineering Education program(e3)
【Division of Sustainable Resources Engineering】</t>
  </si>
  <si>
    <t>https://www.eng.hokudai.ac.jp/english/division/graduate.php#c136</t>
  </si>
  <si>
    <t>B17,C19,D31,E34,K64</t>
  </si>
  <si>
    <t>17040,17050,19010,31020,34030,64020,64030,64040</t>
    <phoneticPr fontId="132"/>
  </si>
  <si>
    <t>0104M</t>
    <phoneticPr fontId="7"/>
  </si>
  <si>
    <t>English Engineering Education program(e3)
【Cooperative Program for Resources Engineering】</t>
  </si>
  <si>
    <t>https://www.eng.hokudai.ac.jp/english/division/graduate.php#c137</t>
  </si>
  <si>
    <t>E34,K64</t>
  </si>
  <si>
    <t>34030,64030</t>
    <phoneticPr fontId="132"/>
  </si>
  <si>
    <t>3701F</t>
    <phoneticPr fontId="7"/>
  </si>
  <si>
    <t>International University of Japan</t>
  </si>
  <si>
    <t>Graduate School of International Relations</t>
  </si>
  <si>
    <t>Economics Cluster</t>
  </si>
  <si>
    <t>https://www.iuj.ac.jp/gsir/</t>
  </si>
  <si>
    <t>https://www.iuj.ac.jp/gsir/ir-faculty/</t>
  </si>
  <si>
    <t>7010,7020,7030,7040,7060,7070,7080,7090,7100</t>
    <phoneticPr fontId="132"/>
  </si>
  <si>
    <t>3701G</t>
    <phoneticPr fontId="7"/>
  </si>
  <si>
    <t>Internatioal Relations Cluster</t>
  </si>
  <si>
    <t>A6,A7</t>
  </si>
  <si>
    <t>A6</t>
  </si>
  <si>
    <t>6010,6020,80030A6,7040</t>
    <phoneticPr fontId="132"/>
  </si>
  <si>
    <t>3701H</t>
    <phoneticPr fontId="7"/>
  </si>
  <si>
    <t>Public Management Cluster</t>
  </si>
  <si>
    <t>6010,7050, ,7080,80010A6</t>
  </si>
  <si>
    <t>3701I</t>
    <phoneticPr fontId="7"/>
  </si>
  <si>
    <t>International Relations Program (IRP)
MA in International Relations</t>
  </si>
  <si>
    <t>A5,A6,A7</t>
  </si>
  <si>
    <t>A5</t>
  </si>
  <si>
    <t>5010,6010,  6020,80010A6,80030A6,7040,7070</t>
  </si>
  <si>
    <t>3701J</t>
    <phoneticPr fontId="7"/>
  </si>
  <si>
    <t>International Relations Program (IRP)
MA in Political Science</t>
  </si>
  <si>
    <t>6010,6020,80010A6,80030A6,7030,7040,7070</t>
    <phoneticPr fontId="132"/>
  </si>
  <si>
    <t>3701A</t>
    <phoneticPr fontId="7"/>
  </si>
  <si>
    <t>International Development Program (IDP)</t>
  </si>
  <si>
    <t>A7,B12</t>
  </si>
  <si>
    <t>7010,7020,7030,7040,7060,7070,7080,7090,7100,12040</t>
    <phoneticPr fontId="132"/>
  </si>
  <si>
    <t>3701K</t>
    <phoneticPr fontId="7"/>
  </si>
  <si>
    <t>Public Management and Policy Analysis Program (PMPP)
MA in Public Management</t>
  </si>
  <si>
    <t>3701L</t>
    <phoneticPr fontId="7"/>
  </si>
  <si>
    <t>Public Management and Policy Analysis Program (PMPP)
MA in Public Policy</t>
  </si>
  <si>
    <t>3701M</t>
    <phoneticPr fontId="7"/>
  </si>
  <si>
    <t>Japan-Global Development program (JGDP): Select concentration areas:
Foreign Policy</t>
  </si>
  <si>
    <t>6010,6020,80010A6,7040</t>
    <phoneticPr fontId="132"/>
  </si>
  <si>
    <t>3701N</t>
    <phoneticPr fontId="7"/>
  </si>
  <si>
    <t>Japan-Global Development program (JGDP): Select concentration areas:
Economic Policy</t>
  </si>
  <si>
    <t>3701O</t>
    <phoneticPr fontId="7"/>
  </si>
  <si>
    <t>Japan-Global Development program (JGDP): Select concentration areas:
Development Policy</t>
  </si>
  <si>
    <t>3701P</t>
    <phoneticPr fontId="7"/>
  </si>
  <si>
    <t>Japan-Global Development program (JGDP): Select concentration areas:
Public Management</t>
  </si>
  <si>
    <t>3701E</t>
    <phoneticPr fontId="7"/>
  </si>
  <si>
    <t>International Public Policy Program (IPPP)</t>
  </si>
  <si>
    <t>A6,A7,A8</t>
  </si>
  <si>
    <t>6010,6020,80010A6,7010,7020,7030,7040,7050</t>
  </si>
  <si>
    <t>3702A</t>
    <phoneticPr fontId="7"/>
  </si>
  <si>
    <t>Graduate School of International Management</t>
  </si>
  <si>
    <t>MBA Program</t>
  </si>
  <si>
    <t>https://www.iuj.ac.jp/gsim/</t>
  </si>
  <si>
    <t>https://www.iuj.ac.jp/gsim/im-faculty/</t>
  </si>
  <si>
    <t>7010, 7030, 7040, 7050, 7060, 7080, 7090, 7100, 80020A7</t>
  </si>
  <si>
    <t xml:space="preserve"> 80020A7</t>
  </si>
  <si>
    <t>3702B</t>
    <phoneticPr fontId="7"/>
  </si>
  <si>
    <t>Japan-Global Development Program</t>
  </si>
  <si>
    <t>3702C</t>
    <phoneticPr fontId="7"/>
  </si>
  <si>
    <t>Digital Transformation Program</t>
  </si>
  <si>
    <t>A7, J60</t>
  </si>
  <si>
    <t xml:space="preserve"> J60</t>
  </si>
  <si>
    <t>7080, 60020, 60030</t>
  </si>
  <si>
    <t>3702D</t>
    <phoneticPr fontId="7"/>
  </si>
  <si>
    <t>International Social Entrepreneurship Program</t>
  </si>
  <si>
    <t>A7, A8</t>
  </si>
  <si>
    <t xml:space="preserve"> A8</t>
  </si>
  <si>
    <t>7080, 7040, 7050, 8020</t>
  </si>
  <si>
    <t>6301Q</t>
    <phoneticPr fontId="7"/>
  </si>
  <si>
    <t>Kagawa University</t>
  </si>
  <si>
    <t>Graduate school of Medicine</t>
  </si>
  <si>
    <t>Division of Nursing Science</t>
  </si>
  <si>
    <t>Community health in Nursing</t>
  </si>
  <si>
    <t>Chiyori Haga</t>
  </si>
  <si>
    <t>https://www.med.kagawa-u.ac.jp/english/gradschool/</t>
  </si>
  <si>
    <t>https://www.med.kagawa-u.ac.jp/english/faculty/school-of-nursing/community-health-nursing/</t>
  </si>
  <si>
    <t>I58,I59</t>
  </si>
  <si>
    <t>I58</t>
  </si>
  <si>
    <t>I59</t>
  </si>
  <si>
    <t>58080,59040</t>
    <phoneticPr fontId="132"/>
  </si>
  <si>
    <t>6304A</t>
    <phoneticPr fontId="7"/>
  </si>
  <si>
    <t>Division of Applied Biological and Rare Sugar Sciences/ SpecialCourse from Asia, Africa and the Pacific Rim</t>
  </si>
  <si>
    <t>https://www.ag.kagawa-u.ac.jp/english/
https://www.ag.kagawa-u.ac.jp/aap/</t>
  </si>
  <si>
    <t>https://www.ag.kagawa-u.ac.jp/aap/research-field/</t>
  </si>
  <si>
    <t>E37,F38,F39,F40,F41,F42,G43,G44,G45,K63,K64</t>
  </si>
  <si>
    <t>3801L3</t>
    <phoneticPr fontId="7"/>
  </si>
  <si>
    <t>Kanazawa University</t>
  </si>
  <si>
    <t>Graduate School of Natural Science and Technology</t>
  </si>
  <si>
    <t>Division of Mathematical and Physical Sciences/Computational Science Course</t>
  </si>
  <si>
    <t>https://www.nst.kanazawa-u.ac.jp/eng/</t>
  </si>
  <si>
    <t>Master's degree candidates are not accepted</t>
    <phoneticPr fontId="7"/>
  </si>
  <si>
    <t>https://www.nst.kanazawa-u.ac.jp/eng/labp/mathematical/</t>
  </si>
  <si>
    <t>B11,B12,B13,J60</t>
  </si>
  <si>
    <t>3801M3</t>
    <phoneticPr fontId="7"/>
  </si>
  <si>
    <t>Division of Mathematical and Physical Sciences/Mathematics Course</t>
  </si>
  <si>
    <t>3801N3</t>
    <phoneticPr fontId="7"/>
  </si>
  <si>
    <t>Division of Mathematical and Physical Sciences/Physics Course</t>
  </si>
  <si>
    <t>B13,B15,B16,D28,D29</t>
  </si>
  <si>
    <t>B16</t>
  </si>
  <si>
    <t>3801F</t>
    <phoneticPr fontId="7"/>
  </si>
  <si>
    <t>Division of Material Chemistry</t>
  </si>
  <si>
    <t>https://www.nst.kanazawa-u.ac.jp/eng/labp/chemistry/</t>
  </si>
  <si>
    <t>E32,E33,E34,E35,E36,E37</t>
  </si>
  <si>
    <t>E33</t>
  </si>
  <si>
    <t>E35</t>
  </si>
  <si>
    <t>E36</t>
  </si>
  <si>
    <t>3801Q3</t>
    <phoneticPr fontId="7"/>
  </si>
  <si>
    <t>Division of Geosciences and Civil Engineering/
Course in civil engineering</t>
  </si>
  <si>
    <t>Enviromental Materials</t>
  </si>
  <si>
    <t>Masashi Ohashi</t>
  </si>
  <si>
    <t>https://physics.w3.kanazawa-u.ac.jp/ohashi/index-e.html</t>
  </si>
  <si>
    <t>B13,C21,D29</t>
  </si>
  <si>
    <t>13030,21050,29010</t>
  </si>
  <si>
    <t>3801Q4</t>
    <phoneticPr fontId="7"/>
  </si>
  <si>
    <t>Hydraulic Engineering</t>
  </si>
  <si>
    <t>Shinya Umeda</t>
  </si>
  <si>
    <t>https://ridb.kanazawa-u.ac.jp/public/detail_en.php?id=2233&amp;page=1&amp;org2_cd=341000</t>
  </si>
  <si>
    <t>22040</t>
  </si>
  <si>
    <t>3801P4</t>
    <phoneticPr fontId="7"/>
  </si>
  <si>
    <t>Division of Biological Science and Technology</t>
  </si>
  <si>
    <t>Ecology and Conservation</t>
  </si>
  <si>
    <t>NISIKAWA Usio</t>
  </si>
  <si>
    <t>http://www.usio24111.net/index_e.html</t>
  </si>
  <si>
    <t>F39,K64</t>
  </si>
  <si>
    <t>39020,39060,39070,64040</t>
    <phoneticPr fontId="132"/>
  </si>
  <si>
    <t>3801R</t>
    <phoneticPr fontId="7"/>
  </si>
  <si>
    <t>Division of Electrical, Information and Communication Engineering</t>
  </si>
  <si>
    <t>https://www.nst.kanazawa-u.ac.jp/eng/labp/electrical/</t>
  </si>
  <si>
    <t>5201A</t>
    <phoneticPr fontId="7"/>
  </si>
  <si>
    <t>Kobe Institute of Computing, Graduate School of Information Technology</t>
  </si>
  <si>
    <t>Department of Information Systems</t>
  </si>
  <si>
    <t>https://www.kic.ac.jp/eng/</t>
  </si>
  <si>
    <t>https://www.kic.ac.jp/eng/faculty.html</t>
  </si>
  <si>
    <t>A9,J60,J61,J62,DI90</t>
  </si>
  <si>
    <t>J61</t>
  </si>
  <si>
    <t>J62</t>
  </si>
  <si>
    <t>DI90</t>
  </si>
  <si>
    <t>9070 ,60010 ,60020 ,60030 ,60040 ,60050 ,60060 ,60070 ,60080 ,60090 ,60100 ,61010 ,61020 ,61030 ,61040 ,61050 ,61060 ,90010J61 ,90030J61 ,62010 ,62020 ,62030 ,62040 ,90020J62 ,90130</t>
  </si>
  <si>
    <t xml:space="preserve">90010J61 </t>
  </si>
  <si>
    <t xml:space="preserve">90030J61 </t>
  </si>
  <si>
    <t xml:space="preserve">90020J62 </t>
  </si>
  <si>
    <t>4901A</t>
    <phoneticPr fontId="7"/>
  </si>
  <si>
    <t>Kobe University</t>
  </si>
  <si>
    <t>Graduate School of Law</t>
  </si>
  <si>
    <t>https://www.law.kobe-u.ac.jp/KIMAP/</t>
  </si>
  <si>
    <t>Civil Procedures, Bankruptcy Law: Shunsuke Kurihara; Competition Law: Fujio Kawashima, Junko Shibata; Pubulic International Law: Mari Takeuchi,Miharu Hirano ; International Sustainable Development Law, International Water Law:Miharu Hirano ; International Ecnomic law: Fujio Kawashima　https://www.law.kobe-u.ac.jp/english/about/people/; http://www.law.kobe-u.ac.jp/KIMAP/aboutus/people.html</t>
  </si>
  <si>
    <t>4902C</t>
    <phoneticPr fontId="7"/>
  </si>
  <si>
    <t>Graduate School of International Cooperation Studies</t>
  </si>
  <si>
    <t>http://www.gsics.kobe-u.ac.jp/index.html</t>
  </si>
  <si>
    <t>https://www.gsics.kobe-u.ac.jp/research/staff/</t>
  </si>
  <si>
    <t>A5, A6, A7, A8, A9, C25,</t>
  </si>
  <si>
    <t xml:space="preserve"> A7</t>
  </si>
  <si>
    <t xml:space="preserve"> A9</t>
  </si>
  <si>
    <t>4803A</t>
    <phoneticPr fontId="7"/>
  </si>
  <si>
    <t>Graduate School of Agriculture</t>
  </si>
  <si>
    <t>Special Course in Agricultural Sciences</t>
  </si>
  <si>
    <t>https://www.kais.kyoto-u.ac.jp/english/</t>
  </si>
  <si>
    <t>F38,F39,F40,F41,F42</t>
  </si>
  <si>
    <t>6707A</t>
    <phoneticPr fontId="7"/>
  </si>
  <si>
    <t>Kyushu University</t>
    <phoneticPr fontId="132"/>
  </si>
  <si>
    <t>Graduate School of Engineering</t>
  </si>
  <si>
    <t>Department of Mechanical Engineering</t>
  </si>
  <si>
    <t>Hydrogen Compatible Materials and Fracture Laboratory</t>
  </si>
  <si>
    <t>Masanobu Kubota</t>
  </si>
  <si>
    <t>https://eng.kyushu-u.ac.jp/en/</t>
  </si>
  <si>
    <t>https://hyoka.ofc.kyushu-u.ac.jp/html/100025367_en.html</t>
  </si>
  <si>
    <t>18010</t>
  </si>
  <si>
    <t>6707E</t>
    <phoneticPr fontId="7"/>
  </si>
  <si>
    <t>Deot, Hydrogen Energy Systems</t>
  </si>
  <si>
    <t>Fuel Cell Systems Lab.</t>
  </si>
  <si>
    <t>Kohei Ito</t>
  </si>
  <si>
    <t>https://www.mech.kyushu-u.ac.jp/~fcsl/</t>
  </si>
  <si>
    <t>https://hyoka.ofc.kyushu-u.ac.jp/html/100020772_en.html?k=ITO+Kohei</t>
  </si>
  <si>
    <t>E34,E36</t>
  </si>
  <si>
    <t>34020,36020</t>
    <phoneticPr fontId="132"/>
  </si>
  <si>
    <t>6708A</t>
    <phoneticPr fontId="7"/>
  </si>
  <si>
    <t>International Programs in Law</t>
  </si>
  <si>
    <t>https://www.law.kyushu-u.ac.jp/english</t>
  </si>
  <si>
    <t>http://www.law.kyushu-u.ac.jp/programsinenglish/html/faculty/faculty-members/</t>
  </si>
  <si>
    <t>5010,5020,5030,5040,5050,5060,5070</t>
    <phoneticPr fontId="132"/>
  </si>
  <si>
    <t>6708B</t>
    <phoneticPr fontId="7"/>
  </si>
  <si>
    <t>CSPA (Comparative Studies of Politics and Administration in Asia)</t>
  </si>
  <si>
    <t>CSPA</t>
  </si>
  <si>
    <t>Professor Hasumi Jiro, Professor Izumi Kaoru, Professor Nakashima Takuma, Dr Ryu Aerim</t>
  </si>
  <si>
    <t>https://www.law.kyushu-u.ac.jp/cspa/</t>
  </si>
  <si>
    <t>https://law.kyushu-u.ac.jp/cspa/staff/</t>
  </si>
  <si>
    <t>6010,6020,80010A6</t>
  </si>
  <si>
    <t>6707C</t>
    <phoneticPr fontId="7"/>
  </si>
  <si>
    <t>Department of Earth Resources Engineering</t>
  </si>
  <si>
    <t>https://mine.kyushu-u.ac.jp/en/info_staff/</t>
  </si>
  <si>
    <t>D31,B17</t>
  </si>
  <si>
    <t>31020,17030,17040</t>
    <phoneticPr fontId="132"/>
  </si>
  <si>
    <t>6707D</t>
    <phoneticPr fontId="7"/>
  </si>
  <si>
    <t>Cooperative Program for Resources Engineering</t>
  </si>
  <si>
    <t>6704A</t>
    <phoneticPr fontId="7"/>
  </si>
  <si>
    <t>Graduate School of Bioresource and Bioenvironmental Sciences</t>
  </si>
  <si>
    <t>International Graduate Program</t>
  </si>
  <si>
    <t>https://ag.kyushu-u.ac.jp/english/graduate_school/course/</t>
  </si>
  <si>
    <t xml:space="preserve">https://ag.kyushu-u.ac.jp/english/investigation/project/
</t>
    <phoneticPr fontId="132"/>
  </si>
  <si>
    <t>https://ag.kyushu-u.ac.jp/english/investigation/project/</t>
    <phoneticPr fontId="132"/>
  </si>
  <si>
    <t>F38,F39,F40,F41,F42,K63,K64</t>
  </si>
  <si>
    <t>38010,38020,38030,38040,38050,38060,39010,39020,39030,39040,39050,39060,39070,40010,40020,40030,40040,41010,41020,41030,41040,41050,42010,42020,42030,42040,63010,63020,63030,63040,64010,64020,64030,64040,64050,64060</t>
    <phoneticPr fontId="132"/>
  </si>
  <si>
    <t>4501A</t>
    <phoneticPr fontId="7"/>
  </si>
  <si>
    <t>Mie University</t>
  </si>
  <si>
    <t>Graduate School of Bioresources</t>
  </si>
  <si>
    <t>https://www.bio.mie-u.ac.jp/en/</t>
  </si>
  <si>
    <t>https://www.bio.mie-u.ac.jp/en/academics/faculty/</t>
    <phoneticPr fontId="132"/>
  </si>
  <si>
    <t>38010,38020,38030,38040,38050,38060,39010,39020,39030,39040,39050,39060,39070,40010,40020,40030,40040,41010,41020,41030,41040,41050,42010,42030,42040</t>
  </si>
  <si>
    <t>4502B</t>
    <phoneticPr fontId="7"/>
  </si>
  <si>
    <t>Division of Applied　Chemistry</t>
  </si>
  <si>
    <t>https://www.eng.mie-u.ac.jp/en/index.html</t>
  </si>
  <si>
    <t>https://kyoin.mie-u.ac.jp/402_KYOIN_Search.aspx</t>
  </si>
  <si>
    <t>D26, D28, D29, E32, E33, E34, E35, E36, E37</t>
  </si>
  <si>
    <t xml:space="preserve"> D29</t>
  </si>
  <si>
    <t xml:space="preserve"> E32</t>
  </si>
  <si>
    <t xml:space="preserve"> E36</t>
  </si>
  <si>
    <t>26020, 26030, 26040, 28010, 29020, 32010, 32020, 33010, 33020, 34020, 34030, 35010, 35020, 35030, 36010, 36020, 37010</t>
  </si>
  <si>
    <t>4502C</t>
    <phoneticPr fontId="7"/>
  </si>
  <si>
    <t>Division of Mechanical Engineering</t>
  </si>
  <si>
    <t>C18,C20</t>
  </si>
  <si>
    <t>C20</t>
  </si>
  <si>
    <t>18010,18040, ,20010</t>
  </si>
  <si>
    <t>4502D</t>
    <phoneticPr fontId="7"/>
  </si>
  <si>
    <t>Division of Architecture</t>
  </si>
  <si>
    <t>23010,23020, ,23030,23040, ,90010C23</t>
  </si>
  <si>
    <t>4502E</t>
    <phoneticPr fontId="7"/>
  </si>
  <si>
    <t>Division of Information Engineering</t>
  </si>
  <si>
    <t>J60, J61, J62, DI90, A9</t>
  </si>
  <si>
    <t xml:space="preserve"> J62</t>
  </si>
  <si>
    <t xml:space="preserve"> DI90</t>
  </si>
  <si>
    <t>60010,60020,60030, ,60040,60050,60060, ,60070,60080,60090, ,60100,61010,61020, ,61030,61040, ,90030J61,62010, ,90110,90150, ,9070 ,</t>
  </si>
  <si>
    <t>90030J61</t>
  </si>
  <si>
    <t>4502F</t>
    <phoneticPr fontId="7"/>
  </si>
  <si>
    <t>Division of Electrical and Electronic Engineering</t>
  </si>
  <si>
    <t>C20,C21</t>
  </si>
  <si>
    <t>20010, 20020, 21010, 21020, 21030, 21040, 21050, 21060</t>
  </si>
  <si>
    <t>4502G</t>
    <phoneticPr fontId="7"/>
  </si>
  <si>
    <t>Division of Electronic and Information Engineering</t>
  </si>
  <si>
    <t>C21,J60</t>
  </si>
  <si>
    <t>21050,21060,60030,60080</t>
    <phoneticPr fontId="132"/>
  </si>
  <si>
    <t>6902A</t>
    <phoneticPr fontId="7"/>
  </si>
  <si>
    <t>Nagasaki University</t>
  </si>
  <si>
    <t>Graduate School of Biomedical Sciences</t>
  </si>
  <si>
    <t>Division of Disaster and Radiation Medical Sciences</t>
  </si>
  <si>
    <t>http://www.fmu.nagasaki-u.ac.jp/en/</t>
  </si>
  <si>
    <t>http://www.fmu.nagasaki-u.ac.jp/en/professors</t>
  </si>
  <si>
    <t>I52,K63</t>
  </si>
  <si>
    <t>I52</t>
  </si>
  <si>
    <t>52040,63020</t>
    <phoneticPr fontId="132"/>
  </si>
  <si>
    <t>6901A</t>
    <phoneticPr fontId="7"/>
  </si>
  <si>
    <t>School of Tropical Medicine and Global Health</t>
  </si>
  <si>
    <t>Tropical Medicine Course</t>
  </si>
  <si>
    <t>https://www.tmgh.nagasaki-u.ac.jp/en/</t>
  </si>
  <si>
    <t>https://www.tmgh.nagasaki-u.ac.jp/en/about_tmgh/faculty_organization</t>
  </si>
  <si>
    <t>58020</t>
  </si>
  <si>
    <t>6901B</t>
    <phoneticPr fontId="7"/>
  </si>
  <si>
    <t>Health Innovation Course</t>
  </si>
  <si>
    <t>6901C</t>
    <phoneticPr fontId="7"/>
  </si>
  <si>
    <t>Global Health</t>
  </si>
  <si>
    <t>6907A</t>
    <phoneticPr fontId="7"/>
  </si>
  <si>
    <t>Graduate school of Integrated Science and Technology</t>
  </si>
  <si>
    <t>Program for Frontiers of Marine 
Science</t>
  </si>
  <si>
    <t>-</t>
  </si>
  <si>
    <t>https://www.ist.nagasaki-u.ac.jp/</t>
  </si>
  <si>
    <t>https://www.ist.nagasaki-u.ac.jp/professors</t>
  </si>
  <si>
    <t>4101A</t>
    <phoneticPr fontId="7"/>
  </si>
  <si>
    <t>Nagoya University</t>
  </si>
  <si>
    <t>Graduate school of International Development</t>
  </si>
  <si>
    <t>Department of International Development and Cooperation</t>
  </si>
  <si>
    <t>https://www4.gsid.nagoya-u.ac.jp/en/</t>
  </si>
  <si>
    <t>https://www4.gsid.nagoya-u.ac.jp/general/members</t>
  </si>
  <si>
    <t>A4, A5, A6, A7, A8, A9, F41</t>
  </si>
  <si>
    <t>41010, 41020, 5030,5040, 5070,6020, 80010A4, 80010A6, 7030,7040,7050,7060, 80020A7,80020A8, 8010, 8020, 80030A4, 80030A6, 80030A8,9020,9040,9050</t>
  </si>
  <si>
    <t xml:space="preserve"> 80010A4</t>
  </si>
  <si>
    <t xml:space="preserve"> 80010A6</t>
  </si>
  <si>
    <t>80020A8</t>
  </si>
  <si>
    <t xml:space="preserve"> 80030A4</t>
  </si>
  <si>
    <t xml:space="preserve"> 80030A6</t>
  </si>
  <si>
    <t xml:space="preserve"> 80030A8</t>
  </si>
  <si>
    <t>4105G</t>
    <phoneticPr fontId="7"/>
  </si>
  <si>
    <t>Graduate School of Bioagricultural Sciences</t>
  </si>
  <si>
    <t>https://www.agr.nagoya-u.ac.jp/index-e.html</t>
  </si>
  <si>
    <t>http://www.agr.nagoya-u.ac.jp/~chembio/index-e.html</t>
  </si>
  <si>
    <t>E37, F38</t>
  </si>
  <si>
    <t xml:space="preserve"> F38</t>
  </si>
  <si>
    <t>37020, 37030, 38040</t>
  </si>
  <si>
    <t>4105J</t>
    <phoneticPr fontId="7"/>
  </si>
  <si>
    <t>https://www.agr.nagoya-u.ac.jp/english/academics/academics-menu01.html</t>
  </si>
  <si>
    <t>https://www.agr.nagoya-u.ac.jp/english/outline/outline3.html</t>
  </si>
  <si>
    <t>38010,38020,38030,38040,38050,38060,39010,39020,39030,39040,39050,39060,39070,40010,40020,40030,40040,41010,41020,41030,41040,41050,42010,42020。42030,42040,63010,63020,63030,63040,64010,64020,64030,64040,64050,64060</t>
    <phoneticPr fontId="132"/>
  </si>
  <si>
    <t>4104A</t>
    <phoneticPr fontId="7"/>
  </si>
  <si>
    <t>Graduate School of Environmental Studies</t>
  </si>
  <si>
    <t>Environmental Law and Politics, Department of Social and Human Environment</t>
  </si>
  <si>
    <t>Prof. Ko Nomura, Assoc. Prof. Tomohiko Ohno</t>
  </si>
  <si>
    <t>http://www.env.nagoya-u.ac.jp/english/index.html</t>
  </si>
  <si>
    <t xml:space="preserve">https://www.social.env.nagoya-u.ac.jp/norm/
</t>
    <phoneticPr fontId="132"/>
  </si>
  <si>
    <t>A5,A6</t>
  </si>
  <si>
    <t>5070,6010,6020,80010A6</t>
  </si>
  <si>
    <t>6601A</t>
    <phoneticPr fontId="7"/>
  </si>
  <si>
    <t>Naruto University of Education</t>
  </si>
  <si>
    <t>Graduate School of Educaiton</t>
  </si>
  <si>
    <t>Global Education</t>
  </si>
  <si>
    <t>Prof. ISHIMURA Masao</t>
  </si>
  <si>
    <t>https://www.naruto-u.ac.jp/graduate/master02/</t>
  </si>
  <si>
    <t>https://www.naruto-u.ac.jp/edb/researcher/2010121603576/</t>
  </si>
  <si>
    <t>PhD candidates are not accepted</t>
    <phoneticPr fontId="7"/>
  </si>
  <si>
    <t>9010,9020,9040,9080,2100</t>
    <phoneticPr fontId="132"/>
  </si>
  <si>
    <t>6601B</t>
    <phoneticPr fontId="7"/>
  </si>
  <si>
    <t>Prof. OZAWA Hiroaki</t>
  </si>
  <si>
    <t>https://www.naruto-u.ac.jp/edb/researcher/2010121604634/</t>
  </si>
  <si>
    <t>PhD candidates are not accepted</t>
  </si>
  <si>
    <t>6601C</t>
    <phoneticPr fontId="7"/>
  </si>
  <si>
    <t>Prof. ISHIZAKA Hiroki</t>
  </si>
  <si>
    <t>https://www.naruto-u.ac.jp/edb/researcher/2011052400043/</t>
  </si>
  <si>
    <t>3201A</t>
    <phoneticPr fontId="7"/>
  </si>
  <si>
    <t xml:space="preserve">National Graduate Institute for Policy Studies </t>
  </si>
  <si>
    <t>Graduate School of Policy Studies</t>
  </si>
  <si>
    <t>One-year Master’s Program of Public Policy (MP1)
https://www.grips.ac.jp/en/education/inter_programs/policy/</t>
  </si>
  <si>
    <t>https://www.grips.ac.jp/en/education/index/</t>
  </si>
  <si>
    <t>https://www.grips.ac.jp/en/about/directory/</t>
  </si>
  <si>
    <t>A4,A6,A7,C25,D31, F41,J60,K63</t>
  </si>
  <si>
    <t>4020,6010, 6020, 80010A6, 7010, 7030,7040, ,7050,7060,80020A7, 25010,31020,41010,60020,60030,60100, 63010, 64060</t>
  </si>
  <si>
    <t>80020A7</t>
  </si>
  <si>
    <t>3201B</t>
    <phoneticPr fontId="7"/>
  </si>
  <si>
    <t>Two-year Master’s Program of Public Policy (MP2)
https://www.grips.ac.jp/en/education/inter_programs/policy2/</t>
  </si>
  <si>
    <t>3201E</t>
    <phoneticPr fontId="7"/>
  </si>
  <si>
    <t>GRIPS Global Governance Program (G-cube)
https://www.grips.ac.jp/en/education/phd_programs/g-cube/
https://www.grips.ac.jp/g-cube/en/</t>
  </si>
  <si>
    <t>A4,A6,A7,C25,D31,F41,J60, K63</t>
  </si>
  <si>
    <t>4030,6010, 6020, 80010A6, 7010, 7030,7040, ,7050,7060,80020A7, 25010,31020, 41010,60020,60030, 60100, 63010, 64060</t>
  </si>
  <si>
    <t>3201F</t>
    <phoneticPr fontId="7"/>
  </si>
  <si>
    <t>Policy Analysis Program
https://www.grips.ac.jp/en/education/phd_programs/analysis/</t>
  </si>
  <si>
    <t>A4,A7,C25,D31,F41,J60, K63</t>
  </si>
  <si>
    <t>4020,7010, 7030,7040, ,7050,7060,80020A7, 25010, 31020,41010,60020,60030, 60100, 63010, 64060</t>
  </si>
  <si>
    <t>3201G</t>
    <phoneticPr fontId="7"/>
  </si>
  <si>
    <t>Science, Technology and Innovation Policy Program
https://www.grips.ac.jp/en/education/phd_programs/innovation/
https://gist.grips.ac.jp/en/</t>
  </si>
  <si>
    <t>A2, A7, A9, C25, D31</t>
  </si>
  <si>
    <t>A2</t>
  </si>
  <si>
    <t xml:space="preserve"> D31</t>
  </si>
  <si>
    <t>90020A2, 7080,9070,25010,31020</t>
  </si>
  <si>
    <t>90020A2</t>
  </si>
  <si>
    <t>3201H</t>
    <phoneticPr fontId="7"/>
  </si>
  <si>
    <t>Public Finance Program (Tax Course)
https://www.grips.ac.jp/en/education/inter_programs/finance/</t>
  </si>
  <si>
    <t>7040,7050</t>
  </si>
  <si>
    <t>3401A8</t>
    <phoneticPr fontId="7"/>
  </si>
  <si>
    <t>Physics Course, Dept of Fundamental Sciences</t>
  </si>
  <si>
    <t>https://www.gs.niigata-u.ac.jp/~gsweb/en/mbrlist/index.html</t>
  </si>
  <si>
    <t>B13,B15,B16</t>
  </si>
  <si>
    <t>13010,13030,13040,15010,16010</t>
    <phoneticPr fontId="132"/>
  </si>
  <si>
    <t>3401B2</t>
    <phoneticPr fontId="7"/>
  </si>
  <si>
    <t>Chemistry Course, Dept of Fundamental Sciences</t>
  </si>
  <si>
    <t>E32,E33, E34,E36,E37</t>
  </si>
  <si>
    <t xml:space="preserve">32010,32020,33010,33020,34010,34020,37010,37020,37030 </t>
    <phoneticPr fontId="132"/>
  </si>
  <si>
    <t>3401C4</t>
    <phoneticPr fontId="7"/>
  </si>
  <si>
    <t>Applied Chemistry and Chemical Engineering Course, Dept of Advanced Materials Science and Technology</t>
  </si>
  <si>
    <t>B13,C18,D26,D27,E32,E34,E35,E36,E37</t>
  </si>
  <si>
    <t>13030,18010,26010,26030,26040,26050,26120,27020,27030,27040,28010,28020,28030,32010,34010,34020,34030,35010,35020,36010,36020,37010,37020</t>
    <phoneticPr fontId="132"/>
  </si>
  <si>
    <t>3401D1</t>
    <phoneticPr fontId="7"/>
  </si>
  <si>
    <t>D26,D27,E32,E33,E34, E35,E36</t>
  </si>
  <si>
    <t>26030,27010,32030,33020,34030,35010,36020</t>
    <phoneticPr fontId="132"/>
  </si>
  <si>
    <t>3401E1</t>
    <phoneticPr fontId="132"/>
  </si>
  <si>
    <t>Advanced Mechanical Science and Engineering Course, Dept of Advanced Materials Science and Technology</t>
  </si>
  <si>
    <t>C18,C19,C20</t>
  </si>
  <si>
    <t>18010,18020,18030,18040,19010,19020,20010,20020</t>
    <phoneticPr fontId="132"/>
  </si>
  <si>
    <t>3401H17</t>
    <phoneticPr fontId="7"/>
  </si>
  <si>
    <t>Electrical and Electronic Engineering Course, Dept of Electrical and Information Engineering</t>
  </si>
  <si>
    <t>21010,21020,21030,21040,21050,21060,60100</t>
    <phoneticPr fontId="132"/>
  </si>
  <si>
    <t>3401I9</t>
    <phoneticPr fontId="7"/>
  </si>
  <si>
    <t>Human Sciences and Assistive Technology Course,
Dept of Electrical and Information Engineering</t>
  </si>
  <si>
    <t>https://www.gs.niigata-u.ac.jp/~gsweb/en/index.html</t>
    <phoneticPr fontId="7"/>
  </si>
  <si>
    <t>A1,A8,A9,A10,B13,C21,C25,G43,I51,I59,J60,J61,J62,DI90</t>
  </si>
  <si>
    <t>A1</t>
  </si>
  <si>
    <t>A10</t>
  </si>
  <si>
    <t>I51</t>
  </si>
  <si>
    <t>1050,1060,1070,8020,9040,9060,10040,13040,21020,21030,25030,43040,51010,59010,60030,60050,61010,61020,61040,61060,62010,62040,90030,90110,90150,90010A1,90010J61,90030J61</t>
  </si>
  <si>
    <t>90010A1</t>
  </si>
  <si>
    <t>90010J61</t>
  </si>
  <si>
    <t>3401P14</t>
    <phoneticPr fontId="7"/>
  </si>
  <si>
    <t>Information and Social Design Science Course,
Dept of Electrical and Information Engineering</t>
  </si>
  <si>
    <t>A7,A9,B11,B12,B16,B17,C18,C20,C21,C25,DI90,J60,J61,J62,K64</t>
  </si>
  <si>
    <t>7080,9050,9080,12010,12040,16010,17010,18010,20010,20020,21020,21040,21030,25010,25020,25030,60010,60020,60030,60050,60060,60080,60090,61010,61020,61030,61040,61050,61060,62010,64040,62040,90110,90150</t>
    <phoneticPr fontId="132"/>
  </si>
  <si>
    <t>3401J1</t>
    <phoneticPr fontId="7"/>
  </si>
  <si>
    <t>Life Sciences Course, Dept of Life and Food Sciences</t>
  </si>
  <si>
    <t>G43,G44,G45,H49</t>
  </si>
  <si>
    <t>43010,43020,43030,43050,44010,44020,44030,44040,44050,45020,45030,45040,45050,49070</t>
    <phoneticPr fontId="132"/>
  </si>
  <si>
    <t>3401K26</t>
    <phoneticPr fontId="7"/>
  </si>
  <si>
    <t>Applied Life and Food Sciences Course, Dept of Life and Food Sciences</t>
  </si>
  <si>
    <t>F38,F39,I59</t>
  </si>
  <si>
    <t>38010,38020,38040,38050,39030,59040</t>
    <phoneticPr fontId="132"/>
  </si>
  <si>
    <t>3401Y16</t>
    <phoneticPr fontId="7"/>
  </si>
  <si>
    <t>Agriculture and Bioresources  Course, Dept of Life and Food Sciences</t>
  </si>
  <si>
    <t>F39,F41,F42,G43,G44,G45</t>
  </si>
  <si>
    <t>39010,41010,41020,42010,43010,43050,45010,45020</t>
    <phoneticPr fontId="132"/>
  </si>
  <si>
    <t>3401L10</t>
    <phoneticPr fontId="7"/>
  </si>
  <si>
    <t>Natural Environmental Science Course,
Dept of Environmental Science and Technology</t>
  </si>
  <si>
    <t>B15,B16,B17,E34,F39,F40,G44,G45</t>
  </si>
  <si>
    <t>17020,34010,34030,40010,44040,44030,45020,45030,44010,45040</t>
    <phoneticPr fontId="132"/>
  </si>
  <si>
    <t>3401F15</t>
    <phoneticPr fontId="7"/>
  </si>
  <si>
    <t>Environmental Science for Agriculture and Forestry Course,
Dept of Environmental Science and Technology</t>
  </si>
  <si>
    <t>F40,F41,G45</t>
  </si>
  <si>
    <t>40010,41030,41040,45030</t>
    <phoneticPr fontId="132"/>
  </si>
  <si>
    <t>3401M14</t>
    <phoneticPr fontId="7"/>
  </si>
  <si>
    <t>Architecture and Civil Engineering Course, Dept of Environmental Science and Technology</t>
  </si>
  <si>
    <t>C22,C23</t>
  </si>
  <si>
    <t>22010,22020,22030,22040,23010,23020,23030</t>
    <phoneticPr fontId="132"/>
  </si>
  <si>
    <t>3401N12</t>
    <phoneticPr fontId="7"/>
  </si>
  <si>
    <t>Earth Science Course,
Dept of Environmental Science and Technology</t>
  </si>
  <si>
    <t>17040,17050</t>
    <phoneticPr fontId="132"/>
  </si>
  <si>
    <t>3402W8</t>
    <phoneticPr fontId="7"/>
  </si>
  <si>
    <t>A4,B13,B17,C25,F40</t>
  </si>
  <si>
    <t>4010,13010,17020,17030,17040,25030</t>
    <phoneticPr fontId="132"/>
  </si>
  <si>
    <t>2901B</t>
    <phoneticPr fontId="7"/>
  </si>
  <si>
    <t xml:space="preserve">RIKKYO </t>
  </si>
  <si>
    <t xml:space="preserve">Graduate School of Business </t>
  </si>
  <si>
    <t>Master of Public Management and Administration　Course</t>
  </si>
  <si>
    <t>N/A</t>
  </si>
  <si>
    <t>https://mpma.rikkyo.ac.jp/</t>
  </si>
  <si>
    <t>https://mpma.rikkyo.ac.jp/research_n_faculty.html</t>
  </si>
  <si>
    <t xml:space="preserve">A7 ,A6 </t>
  </si>
  <si>
    <t xml:space="preserve">A7 </t>
  </si>
  <si>
    <t xml:space="preserve">A6 </t>
  </si>
  <si>
    <t>7040,6010</t>
    <phoneticPr fontId="132"/>
  </si>
  <si>
    <t>7501A</t>
    <phoneticPr fontId="7"/>
  </si>
  <si>
    <t>Graduate school of Management</t>
  </si>
  <si>
    <t xml:space="preserve">Master of Business Administration / Specialization in Japanese Management </t>
  </si>
  <si>
    <t xml:space="preserve"> https://admissions.apu.ac.jp/graduate/jica/</t>
    <phoneticPr fontId="132"/>
  </si>
  <si>
    <t>https://admissions.apu.ac.jp/graduate/academics/mba/faculty/</t>
  </si>
  <si>
    <t>A1, A4, A6, A7, A8, A9, A10, B12, C25, J60</t>
  </si>
  <si>
    <t xml:space="preserve"> A4</t>
  </si>
  <si>
    <t xml:space="preserve"> A10</t>
  </si>
  <si>
    <t xml:space="preserve"> B12</t>
  </si>
  <si>
    <t>1010, 7010, 7030, 7040, 7080, 7090, 7100, 8010, 80010, 80020, 80030, 9050, 90030, 10010, 12040, 25010, 60030, 60020</t>
  </si>
  <si>
    <t>7501B</t>
    <phoneticPr fontId="7"/>
  </si>
  <si>
    <t>Master of Business Administration / Specialization in Accounting and Finance</t>
  </si>
  <si>
    <t>A7, A9, A10, B12, C25, G46, J60, J61</t>
  </si>
  <si>
    <t xml:space="preserve"> G46</t>
  </si>
  <si>
    <t>7010, 7030, 7040, 7060, 7080, 7090, 7100, 12040, 25010, 46010, 60020, 60030, 9050, 90030, 10040</t>
  </si>
  <si>
    <t>7501C</t>
    <phoneticPr fontId="7"/>
  </si>
  <si>
    <t>Master of Business Administration / Specialization in Marketing and Management</t>
  </si>
  <si>
    <t>A1, A4, A6, A7, A8, A9, A10, C25, F41, J60, J62, K63, K64</t>
  </si>
  <si>
    <t xml:space="preserve"> K64</t>
  </si>
  <si>
    <t>1010, 7010, 7030, 7060, 7080, 7090, 8010, 80010, 80020, 80030, 9050, 41010, 41020, 60030, 62020, 62040, 63010, 63040, 64050, 64060, 10010, 25010</t>
  </si>
  <si>
    <t>7501D</t>
    <phoneticPr fontId="7"/>
  </si>
  <si>
    <t>Master of Business Administration / Specialization in Entrepreneurship,Innovation and Operations Management</t>
  </si>
  <si>
    <t>https://admissions.apu.ac.jp/graduate/jica/</t>
    <phoneticPr fontId="132"/>
  </si>
  <si>
    <t>A6, A7, A8, A9, A10, B12, C22, C25, F39, F41, J60, J62, K63, K64</t>
  </si>
  <si>
    <t>6010, 7010, 7030, 7040, 7050, 7060, 7080, 7090, 9080, 80010, 80020, 12010, 12020, 12030, 12040, 22060, 25010, 39020, 41010, 41020, 41030, 41050, 60030, 60100, 62020, 63010, 63040, 64030, 64040, 64050, 64060, 10010</t>
  </si>
  <si>
    <t>7502B</t>
    <phoneticPr fontId="7"/>
  </si>
  <si>
    <t>Master of Science in Asia Pacific Studies / Contemporary Society or Culture and Media</t>
  </si>
  <si>
    <t>https://admissions.apu.ac.jp/graduate/academics/gsa_master/faculty/</t>
  </si>
  <si>
    <t>https://admissions.apu.ac.jp/graduate/academics/gsa_doctor/faculty/</t>
  </si>
  <si>
    <t>A1, A2, A3, A4, A5, A6, A7, A8, A9, A10</t>
  </si>
  <si>
    <t xml:space="preserve"> A2</t>
  </si>
  <si>
    <t xml:space="preserve"> A3</t>
  </si>
  <si>
    <t>1010, 1030, 1040, 2030, 3010, 3020, 3030, 4030, 80010, 80020, 80030, 5010, 5040, 5070, 6010, 6020, 80010, 80030, 7010, 7050, 8010, 8020, 8030, 80020, 80030, 9020, 9050, 9060, 10010</t>
  </si>
  <si>
    <t>7502G</t>
    <phoneticPr fontId="7"/>
  </si>
  <si>
    <t>Master of Science in International Cooperation policy / International Relations</t>
  </si>
  <si>
    <t>A3, A4, A5, A6, A7, A9</t>
  </si>
  <si>
    <t>A3</t>
  </si>
  <si>
    <t>3010, 3020, 3030, 3040, 3070, 80010, 5010, 5030, 6010, 6020, 80010, 80030, 7010, 7040, 7070, 9050</t>
  </si>
  <si>
    <t>7502H</t>
    <phoneticPr fontId="7"/>
  </si>
  <si>
    <t xml:space="preserve">Master of Science in International Cooperation policy / Policy Science and Transitioning Societies </t>
  </si>
  <si>
    <t>A1, A4, A5, A6, A7, A8, A9, C25, F41, I58, K63, K64</t>
  </si>
  <si>
    <t xml:space="preserve"> I58</t>
  </si>
  <si>
    <t>1040, 4010, 4020, 4030, 80010, 80030, 5010, 6010, 6020, 80010, 7010, 7020, 7040, 7050, 7060, 7070, 7080, 8010, 8020, 80030, 9010, 9020, 9050, 63010, 25030, 41020, 58030, 63040, 64050, 64060</t>
  </si>
  <si>
    <t>7502D</t>
    <phoneticPr fontId="7"/>
  </si>
  <si>
    <t>Master of Science in International Cooperation policy / Development Economics</t>
  </si>
  <si>
    <t>A1, A4, A5, A6, A7, A8, I58, K64</t>
  </si>
  <si>
    <t>1040, 80010, 5010, 6010, 6020, 80010, 7010, 7020, 7030, 7040, 7050, 7060, 7070, 7080, 8010, 8020, 58030, 64060</t>
  </si>
  <si>
    <t>7502I</t>
    <phoneticPr fontId="7"/>
  </si>
  <si>
    <t>Master of Science in International Cooperation policy / Sustainable Development and Environment</t>
  </si>
  <si>
    <t>A1, A3, A4, A5, A6, A7, A8, A9, C22, C23, C25, D31, F39, F40 , F41, I58, K63, K64</t>
  </si>
  <si>
    <t xml:space="preserve"> C23</t>
  </si>
  <si>
    <t xml:space="preserve"> F40 </t>
  </si>
  <si>
    <t>1060, 90010, 3010, 3020, 4010, 4020, 4030, 80010, 80020, 5070, 80010, 7030, 7040, 80020, 8010, 80020, 9080, 63010, 22040, 22050, 22060, 23030, 23040, 90010, 25010, 25030, 63010， 22060，31020，63040，64050，64060, 39060, 39070, 40010, 40030, 41010, 41020, 41030, 41050, 58030, 63010, 63040, 64010, 64020, 64030, 64040, 64050, 64060</t>
  </si>
  <si>
    <t xml:space="preserve"> 63010， 22060，31020，63040，64050，64060</t>
  </si>
  <si>
    <t>7502F</t>
    <phoneticPr fontId="7"/>
  </si>
  <si>
    <t>Master of Science in International Cooperation policy / Tourism and Hospitarity</t>
  </si>
  <si>
    <t>A1, A3, A4, A5, A6, A7, A8, A9, A10, C22, C23, C25, D31, F39, F40 , F41, J60, J61, J62, K63, K64</t>
  </si>
  <si>
    <t>1060, 90010, 3010, 3020, 3030, 4010, 4020, 4030, 80010, 80020, 5070, 80010, 7030, 7040, 7070, 7080, 7090, 80020, 8010, 80020, 9010, 9020, 9080, 10010, 10020, 10040, 90030, 63010, 22040, 22050, 22060, 23030, 23040, 90010, 25010, 25030, 63010, 22060,31020,63040,64050,64060, 39060, 39070, 40010, 40030, 41010, 41020, 41030, 41050, 60030, 60080, 90010, 62020, 63010, 63040, 64010, 64020, 64030, 64040, 64050, 64060</t>
    <phoneticPr fontId="132"/>
  </si>
  <si>
    <t>5102B</t>
    <phoneticPr fontId="7"/>
  </si>
  <si>
    <t>Ritsumeikan University</t>
  </si>
  <si>
    <t>Graduate School of Information Science and Engineering</t>
  </si>
  <si>
    <t>http://en.ritsumei.ac.jp/gsise/</t>
  </si>
  <si>
    <t>http://en.ritsumei.ac.jp/gsise/professor/</t>
  </si>
  <si>
    <t>J60,J61,J62</t>
  </si>
  <si>
    <t>60010,60020 ,60030,60040 ,60050,60060 ,60070,60080 ,60090,60100 ,61010,61020 ,61030,61040 ,61050,61060 ,90010J61,90030J61 ,62010,62020 ,62030,62040 ,90020J62</t>
  </si>
  <si>
    <t>90020J62</t>
  </si>
  <si>
    <t>5103B</t>
    <phoneticPr fontId="7"/>
  </si>
  <si>
    <t>Graduate School of Life Sciences</t>
  </si>
  <si>
    <t>Applied Chemistry</t>
  </si>
  <si>
    <t>https://en.ritsumei.ac.jp/gsls/</t>
  </si>
  <si>
    <t>https://en.ritsumei.ac.jp/gsls/researchers/</t>
  </si>
  <si>
    <t>D26,D27,D28,E32,E33,E34,E35,E36</t>
  </si>
  <si>
    <t>26010,26020,26030,26040,26050,27010,27020,27030,28010,28020,28030,32010,32020,33010,33020,34010,34020,34030,35010,35020,35020,35030,36010,36020,</t>
  </si>
  <si>
    <t>5103C</t>
    <phoneticPr fontId="7"/>
  </si>
  <si>
    <t>Biotechnology</t>
  </si>
  <si>
    <t>D27,D28,E36,E37,F38,G43</t>
  </si>
  <si>
    <t>27040,28040,37010,37020,37030,38010,38020,38030,38040,38050,38060,43010</t>
  </si>
  <si>
    <t>5103D</t>
    <phoneticPr fontId="7"/>
  </si>
  <si>
    <t>Bioinformatics</t>
  </si>
  <si>
    <t>D28,E32,E33,E34,E35,E36,E37,F38,G43,G44,H49</t>
    <phoneticPr fontId="132"/>
  </si>
  <si>
    <t>28040,28050,37010,37020,37030,38010,38020,38030,38040,38050,38060,43010,43020,43030,43040,43050,43060,44010,44020,44040,44050,49010,49020,49030</t>
  </si>
  <si>
    <t>5103E</t>
    <phoneticPr fontId="7"/>
  </si>
  <si>
    <t>Biomedical Sciences</t>
  </si>
  <si>
    <t>G43,G44,H49,I54</t>
  </si>
  <si>
    <t>I54</t>
  </si>
  <si>
    <t>43010,43020,43030,43040,43050,43060,44010,44020,44040,44050,49010,49020,49030,49040,49050,49060,49070,54010,54020,54030,54040</t>
  </si>
  <si>
    <t>3301A</t>
    <phoneticPr fontId="7"/>
  </si>
  <si>
    <t>Saitama University</t>
  </si>
  <si>
    <t>Graduate school of Science and Engineering</t>
  </si>
  <si>
    <t>International Graduate Program on Civil and Environmental Engineering</t>
  </si>
  <si>
    <t>https://intl.civil.saitama-u.ac.jp/</t>
  </si>
  <si>
    <t>https://www.civil.saitama-u.ac.jp/en/org/index.html</t>
  </si>
  <si>
    <t>22010,22020,22030,22040,22050,22060</t>
  </si>
  <si>
    <t>2604A</t>
    <phoneticPr fontId="7"/>
  </si>
  <si>
    <t>Sophia University</t>
  </si>
  <si>
    <t>Graduate School in Human Sciences</t>
  </si>
  <si>
    <t>Graduate Program in Education</t>
  </si>
  <si>
    <t>Dr Masamichi Ueno
Dr Taro Komatsu
Dr Maria Manzon</t>
  </si>
  <si>
    <t>https://www.sophia.ac.jp/eng/academics/g/g_hs/g_hs-education_english-taught/</t>
  </si>
  <si>
    <t>https://fhs.sophia.ac.jp/department/education/masters</t>
  </si>
  <si>
    <t>9010,9020</t>
  </si>
  <si>
    <t>8202A</t>
    <phoneticPr fontId="7"/>
  </si>
  <si>
    <t>The University of Osaka</t>
  </si>
  <si>
    <t xml:space="preserve">Graduate School of Science </t>
  </si>
  <si>
    <t>Department of Chemistry　　Department of Macromolecular Science　　　　　</t>
  </si>
  <si>
    <t>https://www.sci.osaka-u.ac.jp/en/　　　　　　　　
https://www.sci.osaka-u.ac.jp/en/graduate-schools/chemistry-grad/　https://www.sci.osaka-u.ac.jp/en/graduate-schools/macromolecular-science/　　　　https://sisc.sci.osaka-u.ac.jp/global30/SISC/index.html　　　</t>
  </si>
  <si>
    <t>Organization – THE UNIVERSITY OF OSAKA School of Science (osaka-u.ac.jp)</t>
  </si>
  <si>
    <t>1604A</t>
    <phoneticPr fontId="7"/>
  </si>
  <si>
    <t>The University of Tokyo</t>
  </si>
  <si>
    <t>Graduate School of Agricultural and Life Sciences</t>
  </si>
  <si>
    <t>International Program in Agricultural Development Studies (IPADS)</t>
  </si>
  <si>
    <t>1.Mitsuo Yamamoto
2.Takuya Hiroshima
3.Sakiko Shiratori
4.Yoichiro Kato
5.Toshiaki Owari
6.Yuka Makino
7.Toru Fujiwara
8.Keigo Noda
9.Akihiko Kamoshita</t>
  </si>
  <si>
    <t>https://www.a.u-tokyo.ac.jp/english/</t>
  </si>
  <si>
    <t>https://ipads.a.u-tokyo.ac.jp/</t>
  </si>
  <si>
    <t>A4, A6, C25,F38,F39,F40,F41, K64</t>
  </si>
  <si>
    <t>38010,39010, 39020,40010,41010,4010,4020,80010A4,6020,25030,39060,39070,40010,41010,41030,64040,64060,</t>
  </si>
  <si>
    <t>1604B</t>
    <phoneticPr fontId="7"/>
  </si>
  <si>
    <t>Department of Global Agricultural Sciences</t>
  </si>
  <si>
    <t>1.Mitsuo Yamamoto
2.Takuya Hiroshima
3.Sakiko Shiratori
4.Yoichiro Kato
5.Yuka Makino</t>
  </si>
  <si>
    <t>https://www.ga.a.u-tokyo.ac.jp/English/</t>
  </si>
  <si>
    <t>A4,A6,C25,F38, F39,F40, F41,K64</t>
  </si>
  <si>
    <t>39020,40010,41010,4010,4020,80010A4,6020,25030,39060,39070,40010,41010,41030,64040,64060,</t>
  </si>
  <si>
    <t>1604G</t>
    <phoneticPr fontId="7"/>
  </si>
  <si>
    <t>Department of Agricultural and Resource Economics</t>
  </si>
  <si>
    <t>1. YAGI Hironori
2. KOJIMA Daizo
3. KAWASAKI Kentaro
4. LIU Jingyu</t>
  </si>
  <si>
    <t>http://www.ec.a.u-tokyo.ac.jp/member_eng.html</t>
  </si>
  <si>
    <t>41010,41020,41030</t>
    <phoneticPr fontId="132"/>
  </si>
  <si>
    <t>1601A</t>
    <phoneticPr fontId="7"/>
  </si>
  <si>
    <t>Graduatate School of Public Policy</t>
  </si>
  <si>
    <t>Master of Public Policy, International Program (MPP/IP)</t>
  </si>
  <si>
    <t>http://www.pp.u-tokyo.ac.jp/en/</t>
  </si>
  <si>
    <t>A5, A6, A7</t>
  </si>
  <si>
    <t>5030, 5040, 6010, 6020, 80010A6, 7010, 7030, 7040, 7050, 7060</t>
  </si>
  <si>
    <t>0303A</t>
    <phoneticPr fontId="7"/>
  </si>
  <si>
    <t>Tohoku University</t>
  </si>
  <si>
    <t>Department of Civil and Environmental Engineering</t>
  </si>
  <si>
    <t>https://www.eng.tohoku.ac.jp/english/</t>
  </si>
  <si>
    <t>https://www.eng.tohoku.ac.jp/media/files/pdf/english/admission/introduction/intro_e_civil.pdf</t>
  </si>
  <si>
    <t>22010,22020,22030,22040,22050,22060</t>
    <phoneticPr fontId="132"/>
  </si>
  <si>
    <t>0303B</t>
    <phoneticPr fontId="7"/>
  </si>
  <si>
    <t>Department of Architecture and Building Science</t>
  </si>
  <si>
    <t>Sustainable Environment Creation lab</t>
  </si>
  <si>
    <t>Hikaru Kobayashi</t>
  </si>
  <si>
    <t>https://www.r-info.tohoku.ac.jp/en/34d880ba2b21c0eff09a06ecf26bd5a8.html</t>
  </si>
  <si>
    <t>23020</t>
  </si>
  <si>
    <t>0303C</t>
    <phoneticPr fontId="7"/>
  </si>
  <si>
    <t>Lifecycle Engineering lab</t>
  </si>
  <si>
    <t>Tomoya Nishiwaki</t>
  </si>
  <si>
    <t>https://www.r-info.tohoku.ac.jp/en/9582d1b144a4aba9b3fcc08addd8e979.html</t>
  </si>
  <si>
    <t>23010</t>
  </si>
  <si>
    <t>0303D</t>
    <phoneticPr fontId="7"/>
  </si>
  <si>
    <t>Urban and Territorial Design lab</t>
  </si>
  <si>
    <t>Aya KUBOTA</t>
  </si>
  <si>
    <t>https://sites.google.com/tohoku.ac.jp/urbandesign/</t>
  </si>
  <si>
    <t>https://www.r-info.tohoku.ac.jp/en/376bd1d1b9759f1ca4d6bfe262965ba9.html</t>
  </si>
  <si>
    <t>23030</t>
  </si>
  <si>
    <t>0306B</t>
    <phoneticPr fontId="7"/>
  </si>
  <si>
    <t xml:space="preserve">Department of Frontier Sciences for Advanced Environment / Cultural Environmental Studies course or Disaster Science course </t>
  </si>
  <si>
    <t>https://www.kankyo.tohoku.ac.jp/en/</t>
  </si>
  <si>
    <t>https://sites.google.com/tohoku.ac.jp/iphs/home/faculty-members?authuser=0</t>
  </si>
  <si>
    <t>A4,B17,C22,C25,K63</t>
  </si>
  <si>
    <t>4010,4020,17020,17030,22020,22040,25030,63010,</t>
  </si>
  <si>
    <t>6104A</t>
    <phoneticPr fontId="7"/>
  </si>
  <si>
    <t>Tottori University</t>
  </si>
  <si>
    <t>https://eng.tottori-u.ac.jp/english</t>
  </si>
  <si>
    <t>https://eng.tottori-u.ac.jp/introduction/teachers</t>
  </si>
  <si>
    <t>B11,B12,B13,B14,B15,B16,B17,C18,C19,C20,C21,C22,C23,C24,C25,D26,D27,D28,D29,D30,D31,E32,E33,E34,E35,E36,E37,G43,G44,G45,J60,J61,J62,DI90</t>
  </si>
  <si>
    <t>2801B</t>
    <phoneticPr fontId="7"/>
  </si>
  <si>
    <t>Toyo University</t>
  </si>
  <si>
    <t>Graduate school of Global and Reginal Studies</t>
  </si>
  <si>
    <t>Course of Regional Development Studies</t>
  </si>
  <si>
    <t>https://www.toyo.ac.jp/academics/ggrs/mrds/</t>
  </si>
  <si>
    <t>A4,A6,A7,A8,A9,C22,C23,C25,F41,K63,K64</t>
  </si>
  <si>
    <t>4020,4030, ,80010A4, ,80020A4, ,80030A4, ,6010,6020, ,80010A6, ,80030A6, ,7010,7040,7050 ,80020A7, ,8010,8020 ,80020A8, ,80030A8, ,9020, ,22050,22060,23030, ,25030, ,41010,41030,41050, ,63010,63040, ,64020,64050,64060</t>
  </si>
  <si>
    <t>4701A</t>
    <phoneticPr fontId="7"/>
  </si>
  <si>
    <t>Toyohashi University of Technology</t>
  </si>
  <si>
    <t>https://www.tut.ac.jp/english/introduction/department01.html</t>
  </si>
  <si>
    <t>https://www.tut.ac.jp/english/schools/faculty/me/index.html</t>
  </si>
  <si>
    <t>C18,C19,C20,C25,C26,C28</t>
  </si>
  <si>
    <t>C26</t>
  </si>
  <si>
    <t>C28</t>
  </si>
  <si>
    <t>4701B</t>
    <phoneticPr fontId="7"/>
  </si>
  <si>
    <t>Department of Electrical and Electronic Information Engineering</t>
  </si>
  <si>
    <t>https://www.tut.ac.jp/english/introduction/department02.html</t>
  </si>
  <si>
    <t>https://www.tut.ac.jp/english/schools/faculty/ee/index.html</t>
  </si>
  <si>
    <t>C21,D26,D28,D29,D30,E36,J60</t>
  </si>
  <si>
    <t>4701C</t>
    <phoneticPr fontId="7"/>
  </si>
  <si>
    <t>Department of Computer Science and Engineering</t>
  </si>
  <si>
    <t>https://www.tut.ac.jp/english/introduction/department03.html</t>
  </si>
  <si>
    <t>https://www.tut.ac.jp/english/schools/faculty/cs/index.html</t>
  </si>
  <si>
    <t>4701D</t>
    <phoneticPr fontId="7"/>
  </si>
  <si>
    <t>Department of Applied Chemistry and Life Science</t>
  </si>
  <si>
    <t>https://www.tut.ac.jp/english/introduction/department04.html</t>
  </si>
  <si>
    <t>https://www.tut.ac.jp/english/schools/faculty/chem/index.html</t>
  </si>
  <si>
    <t>D27,D28,E32,E33,E34,E35,E36,E37</t>
  </si>
  <si>
    <t>4701E</t>
    <phoneticPr fontId="7"/>
  </si>
  <si>
    <t>Department of Architecture and Civil Engineering</t>
  </si>
  <si>
    <t>https://www.tut.ac.jp/english/introduction/department05.html</t>
  </si>
  <si>
    <t>https://www.tut.ac.jp/english/schools/faculty/ace/index.html</t>
  </si>
  <si>
    <t>22050, 23030, 23040</t>
  </si>
  <si>
    <t>7201C</t>
    <phoneticPr fontId="7"/>
  </si>
  <si>
    <t>University of Miyazaki</t>
  </si>
  <si>
    <t>Graduate School of Medicine and Veterinary Medicine</t>
  </si>
  <si>
    <t>PhD: Training course for researchers of medical and veterinary science
Master's: Training course for researchers of life science</t>
  </si>
  <si>
    <t>http://www.med.miyazaki-u.ac.jp/home/ijudaigakuin/en/</t>
  </si>
  <si>
    <t xml:space="preserve">Regarding a list of professors, contact us at
graduate@med.miyazaki-u.ac.jp </t>
  </si>
  <si>
    <t>F42,G43,G44,G45,G46,H48,H49,I50,I52,I55,I56,I57,</t>
  </si>
  <si>
    <t>G46</t>
  </si>
  <si>
    <t>H48</t>
  </si>
  <si>
    <t>I50</t>
  </si>
  <si>
    <t>I55</t>
  </si>
  <si>
    <t>I56</t>
  </si>
  <si>
    <t>I57</t>
  </si>
  <si>
    <t>7602E</t>
    <phoneticPr fontId="7"/>
  </si>
  <si>
    <t>University of the Ryukyus</t>
  </si>
  <si>
    <t>Graduate School of Engineering and Science</t>
  </si>
  <si>
    <t>Chemistry, Biology and Marine Science</t>
  </si>
  <si>
    <t>Atmospheric Environmental Chemistry Laboratory</t>
  </si>
  <si>
    <t>Kojiro Shimada</t>
  </si>
  <si>
    <t>https://www.sci.u-ryukyu.ac.jp/</t>
  </si>
  <si>
    <t>https://kenkyushadb.lab.u-ryukyu.ac.jp/html/100001640_en.html</t>
  </si>
  <si>
    <t>B17,K63,K64,E34</t>
  </si>
  <si>
    <t>17020,63040,64010,34030</t>
    <phoneticPr fontId="132"/>
  </si>
  <si>
    <t>7602F</t>
    <phoneticPr fontId="7"/>
  </si>
  <si>
    <t>Hydrogen/Energy Storage Chemistry</t>
  </si>
  <si>
    <t>Tessui Nakagawa</t>
  </si>
  <si>
    <t>https://kenkyushadb.lab.u-ryukyu.ac.jp/html/100000223_en.html</t>
  </si>
  <si>
    <t>D26,D27,D31,E34,E36</t>
  </si>
  <si>
    <t>26020,26040,27030,31020,34010,34030,36020</t>
    <phoneticPr fontId="132"/>
  </si>
  <si>
    <t>0706D</t>
    <phoneticPr fontId="7"/>
  </si>
  <si>
    <t>Graduate School of Science and Technology　Degree Programs in Life and Earth Sciences</t>
  </si>
  <si>
    <t>Doctoral Program in Agricultural Sciences</t>
  </si>
  <si>
    <t>https://www.bres.tsukuba.ac.jp/en/ph-d-programs/agricultural-sciences-en/</t>
  </si>
  <si>
    <t>F38, F39,F40,F41</t>
  </si>
  <si>
    <t>39010,39020,39030,39040,39050,39060,39070,40010,40020,40030,40040,41010,41020,41030,41040,41050</t>
  </si>
  <si>
    <t>0706B</t>
    <phoneticPr fontId="7"/>
  </si>
  <si>
    <t>Degree Programs in Life and Earth Sciences/ Mater’s Program in Agro-Bioresources Science and Technology</t>
  </si>
  <si>
    <t>https://www.bres.tsukuba.ac.jp/en/masters-program/agro-biological-resources-science-and-technology-en/</t>
  </si>
  <si>
    <t>https://www.bres.tsukuba.ac.jp/en/masters-program/m-faculty/</t>
  </si>
  <si>
    <t>F38, F39, F40, F41</t>
  </si>
  <si>
    <t>0706E</t>
    <phoneticPr fontId="7"/>
  </si>
  <si>
    <t>Life Science Innovation: Food Innovation, Environmental Management, Biomolecular Engineering</t>
  </si>
  <si>
    <t>https://tlsi.tsukuba.ac.jp/</t>
  </si>
  <si>
    <t>https://tlsi.tsukuba.ac.jp/education/education1/</t>
  </si>
  <si>
    <t>https://tlsi.tsukuba.ac.jp/en/people/faculty-members/</t>
  </si>
  <si>
    <t>E35,E35,E37,E37,E37,F38,F38,F38,F38,F38,F41</t>
  </si>
  <si>
    <t>2306A</t>
    <phoneticPr fontId="7"/>
  </si>
  <si>
    <t>WASEDA University</t>
  </si>
  <si>
    <t>Graduate School of Asia-Pacific Studies</t>
  </si>
  <si>
    <t>International Studies</t>
  </si>
  <si>
    <t>https://www.waseda.jp/fire/gsaps/en</t>
  </si>
  <si>
    <t>https://www.waseda.jp/fire/gsaps/en/admissions/project</t>
  </si>
  <si>
    <t>A4,A5,A6,A7,A8,A9</t>
  </si>
  <si>
    <t>4030,5030,6010,6020,7010,7040,7060,8010,80010A4, 80010A6,80030A4,80030A6,80030A8,9010,9020</t>
  </si>
  <si>
    <t>5904G</t>
    <phoneticPr fontId="7"/>
  </si>
  <si>
    <t>Yamaguchi University</t>
  </si>
  <si>
    <t>Graduate School of Sciences and Technology for Innovation</t>
  </si>
  <si>
    <t>Division of Systems and Design Engineering／Technology Management Course</t>
  </si>
  <si>
    <t>https://www.yamaguchi-u.ac.jp/gsti/en/index.html</t>
  </si>
  <si>
    <t>A7, A8, C25, J60, J61, J62</t>
  </si>
  <si>
    <t>7010, 7030, 7040, 7050, 7060, 7070, 7080, 7090, 7100, 80020A7, 25010, 9070, 60030, 60080, 61030, 62020, 62030, 90020J62</t>
  </si>
  <si>
    <t xml:space="preserve"> 90020J62</t>
  </si>
  <si>
    <t>5904H</t>
    <phoneticPr fontId="7"/>
  </si>
  <si>
    <t>Graduate School of Science and Technology for Innovation</t>
  </si>
  <si>
    <t>Division of Agricultural Sciences</t>
  </si>
  <si>
    <t>Vegetable Crop Science</t>
  </si>
  <si>
    <t>SHIGYO Masayoshi</t>
  </si>
  <si>
    <t>https://www.yamaguchi-u.ac.jp/agr-en/bioenvi/index.html</t>
  </si>
  <si>
    <t>39010, 39030</t>
  </si>
  <si>
    <t>5905B</t>
    <phoneticPr fontId="7"/>
  </si>
  <si>
    <t>Joint Graduate School of Veterinary Medicine</t>
  </si>
  <si>
    <t>Laboratory of Molecular Immunology and Infectious disease</t>
  </si>
  <si>
    <t>Kazuo Nishigaki</t>
  </si>
  <si>
    <t>http://www.vet.yamaguchi-u.ac.jp/laboratory/gsvm/index_e.html</t>
  </si>
  <si>
    <t>https://www.yamaguchi-u.ac.jp/vet/en/laboratory/M01_immunol_infect.html</t>
  </si>
  <si>
    <t>F42,G43,G44,G45, H49</t>
  </si>
  <si>
    <t>42020, 42030, 43010, 43020, 43030, 43040, 43050, 43060, 44010, 44020, 45010, 45040, 45050, 49010, 49020, 49030, 49040, 49050, 49060, 49070</t>
  </si>
  <si>
    <t>5905G</t>
    <phoneticPr fontId="7"/>
  </si>
  <si>
    <t>Laboratory of Veterinary Microbiology</t>
  </si>
  <si>
    <t>Daisuke Hayasaka</t>
  </si>
  <si>
    <t>https://www.yamaguchi-u.ac.jp/vet/en/members/hayasaka.html</t>
  </si>
  <si>
    <t xml:space="preserve">F42, H49,I54,  </t>
  </si>
  <si>
    <t>42020, 49060, 49070, 54030</t>
  </si>
  <si>
    <t>1101D</t>
    <phoneticPr fontId="7"/>
  </si>
  <si>
    <t>Graduate School of International Social Sciences</t>
  </si>
  <si>
    <t>Department of International and Business Law</t>
  </si>
  <si>
    <t>SEKINE Takemasa</t>
  </si>
  <si>
    <t>https://www.iblaw.ynu.ac.jp/english/about/</t>
  </si>
  <si>
    <t>https://er-web.ynu.ac.jp/html/SEKINE_Takemasa/ja.html</t>
  </si>
  <si>
    <t>A5, A6</t>
  </si>
  <si>
    <t>5030, 5040,80010A6</t>
  </si>
  <si>
    <t>1101E</t>
    <phoneticPr fontId="7"/>
  </si>
  <si>
    <t>SHIGA Hiroaki</t>
  </si>
  <si>
    <t>https://er-web.ynu.ac.jp/html/SHIGA_Hiroaki/ja.html</t>
  </si>
  <si>
    <t>A4, A6</t>
  </si>
  <si>
    <t>6010, 80010A4 ,80010A6</t>
  </si>
  <si>
    <t xml:space="preserve"> 80010A4 </t>
  </si>
  <si>
    <t>1101F</t>
    <phoneticPr fontId="7"/>
  </si>
  <si>
    <t>KOBAYASHI Takaaki</t>
  </si>
  <si>
    <t>https://er-web.ynu.ac.jp/html/KOBAYASHI_Takaaki/ja.html</t>
  </si>
  <si>
    <t>1101G</t>
    <phoneticPr fontId="7"/>
  </si>
  <si>
    <t>FUJITA Daichi</t>
  </si>
  <si>
    <t>https://er-web.ynu.ac.jp/html/FUJITA_Daichi/en.html</t>
  </si>
  <si>
    <t>5030,6020,80010A6</t>
  </si>
  <si>
    <t>1103A</t>
    <phoneticPr fontId="7"/>
  </si>
  <si>
    <t>&lt;Master's&gt;
Specialization in Infrastructure and Urban Society (Urban Infrastructure Field), and Specialization in International Infrastructure (IGSI), Department of Infrastructure and Urban Society 
&lt;Doctoral&gt;
Department of Urban Innovation (Urban Infrastructure Filed)</t>
  </si>
  <si>
    <t>22010,22020,22030 ,22040,22050,22060</t>
  </si>
  <si>
    <t>1103B</t>
    <phoneticPr fontId="7"/>
  </si>
  <si>
    <t>A3,A4,A6,A8</t>
  </si>
  <si>
    <t>3020,4010,4020, ,4030,80010A4, ,80020A4,80030A4, ,6010,6020,80010A6, ,80030A6,8010, ,80020A8,80030A8 ,</t>
  </si>
  <si>
    <t xml:space="preserve">80030A8 </t>
  </si>
  <si>
    <t>0402A</t>
    <phoneticPr fontId="7"/>
  </si>
  <si>
    <t>Akita University</t>
  </si>
  <si>
    <t>Graduate school of Engineering Science</t>
  </si>
  <si>
    <t>Cooperative Major in Sustainable Engineering</t>
  </si>
  <si>
    <t>Earth and Environmental System Science</t>
  </si>
  <si>
    <t>Mayuko Fukuyama</t>
  </si>
  <si>
    <t>https://www.riko.akita-u.ac.jp/en/</t>
  </si>
  <si>
    <t>https://akitauinfo.akita-u.ac.jp/html/100000202_en.html</t>
  </si>
  <si>
    <t>17040</t>
  </si>
  <si>
    <t>0402B</t>
    <phoneticPr fontId="7"/>
  </si>
  <si>
    <t>Graduate School of Engineering Science</t>
  </si>
  <si>
    <t>Mathematical Science Course</t>
  </si>
  <si>
    <t>Algebra, Discrete Mathematics and Computer Science</t>
  </si>
  <si>
    <t>Akihiro Yamamura</t>
  </si>
  <si>
    <t>https://akitauinfo.akita-u.ac.jp/html/300000059_en.html</t>
  </si>
  <si>
    <t>B11,B12, J60</t>
  </si>
  <si>
    <t xml:space="preserve">11010, 12030, 12040, 60010, 60070, </t>
  </si>
  <si>
    <t>0402D</t>
    <phoneticPr fontId="7"/>
  </si>
  <si>
    <t>Szilard Zsolt Fazekas</t>
  </si>
  <si>
    <t>https://akitauinfo.akita-u.ac.jp/html/100000320_en.html</t>
  </si>
  <si>
    <t>60010, 60020</t>
  </si>
  <si>
    <t>0901B</t>
    <phoneticPr fontId="7"/>
  </si>
  <si>
    <t>Ashikaga University</t>
  </si>
  <si>
    <t>Graduate School of  Engineering</t>
  </si>
  <si>
    <t>Master's Program in Construction and Environmental Engineering</t>
  </si>
  <si>
    <t>Tomoyoshi Nishimura</t>
  </si>
  <si>
    <t>https://www.ashitech.ac.jp/ehome/departmentprograms.html#GraduateSchool</t>
  </si>
  <si>
    <t>https://researchmap.jp/read0022958/</t>
    <phoneticPr fontId="132"/>
  </si>
  <si>
    <t>22010,22020,22030 ,22040,22050</t>
  </si>
  <si>
    <t>0901C</t>
    <phoneticPr fontId="7"/>
  </si>
  <si>
    <t>Yoshihiro Nitta</t>
  </si>
  <si>
    <t>https://researchmap.jp/yo-nitta?lang=en</t>
    <phoneticPr fontId="132"/>
  </si>
  <si>
    <t>22020,23010,23020</t>
    <phoneticPr fontId="132"/>
  </si>
  <si>
    <t>0901D</t>
    <phoneticPr fontId="7"/>
  </si>
  <si>
    <t xml:space="preserve">Atushi Yamaguchi </t>
  </si>
  <si>
    <t>https://researchmap.jp/a2c_yamaguchi</t>
    <phoneticPr fontId="132"/>
  </si>
  <si>
    <t>C22,D31</t>
  </si>
  <si>
    <t>22020,31020</t>
    <phoneticPr fontId="132"/>
  </si>
  <si>
    <t>0901E</t>
    <phoneticPr fontId="7"/>
  </si>
  <si>
    <t>Xin Wang</t>
  </si>
  <si>
    <t>https://researchmap.jp/wangxin</t>
    <phoneticPr fontId="132"/>
  </si>
  <si>
    <t>22020,23010,23030</t>
    <phoneticPr fontId="132"/>
  </si>
  <si>
    <t>0901F</t>
    <phoneticPr fontId="7"/>
  </si>
  <si>
    <t xml:space="preserve">Miki Watanabe </t>
  </si>
  <si>
    <t>https://researchmap.jp/mwtnb</t>
    <phoneticPr fontId="132"/>
  </si>
  <si>
    <t>23030 ,23040</t>
  </si>
  <si>
    <t>0901G</t>
    <phoneticPr fontId="7"/>
  </si>
  <si>
    <t>Hiroaki Saito</t>
  </si>
  <si>
    <t>https://researchmap.jp/hiroaki_saito</t>
    <phoneticPr fontId="132"/>
  </si>
  <si>
    <t>23010 ,23020</t>
  </si>
  <si>
    <t>0901H</t>
    <phoneticPr fontId="7"/>
  </si>
  <si>
    <t>Hidetaka Fujitani</t>
  </si>
  <si>
    <t>https://researchmap.jp/fujitani</t>
    <phoneticPr fontId="132"/>
  </si>
  <si>
    <t>23020 ,23030</t>
  </si>
  <si>
    <t>0901I</t>
    <phoneticPr fontId="7"/>
  </si>
  <si>
    <t>Master's Program in Information Science and Manufacturing Engineering</t>
  </si>
  <si>
    <t>Yasuyuki Nemoto</t>
  </si>
  <si>
    <t>https://researchmap.jp/yasuyukinemoto</t>
    <phoneticPr fontId="132"/>
  </si>
  <si>
    <t>19010 ,19020 ,31020</t>
  </si>
  <si>
    <t>0901J</t>
    <phoneticPr fontId="7"/>
  </si>
  <si>
    <t>Mitsumasa Iino</t>
  </si>
  <si>
    <t>https://researchmap.jp/mitsumasa-iino/</t>
    <phoneticPr fontId="132"/>
  </si>
  <si>
    <t>C20,C22,D31</t>
  </si>
  <si>
    <t>20010,22020,31020</t>
    <phoneticPr fontId="132"/>
  </si>
  <si>
    <t>0901K</t>
    <phoneticPr fontId="7"/>
  </si>
  <si>
    <t>Shigeaki Kobayashi</t>
  </si>
  <si>
    <t>https://researchmap.jp/read0204816?lang=en</t>
    <phoneticPr fontId="132"/>
  </si>
  <si>
    <t>D26,D28</t>
  </si>
  <si>
    <t>26040 ,26050 ,28030</t>
  </si>
  <si>
    <t>0901L</t>
    <phoneticPr fontId="7"/>
  </si>
  <si>
    <t>Masahiro Matsushita</t>
  </si>
  <si>
    <t>https://researchmap.jp/matsushita.masahiro?lang=ja</t>
    <phoneticPr fontId="132"/>
  </si>
  <si>
    <t>0901M</t>
    <phoneticPr fontId="7"/>
  </si>
  <si>
    <t>Masakazu Fujimoto</t>
  </si>
  <si>
    <t>https://researchmap.jp/masakazu_fujimoto</t>
    <phoneticPr fontId="132"/>
  </si>
  <si>
    <t>18020 ,18030 ,18040</t>
  </si>
  <si>
    <t>0901N</t>
    <phoneticPr fontId="7"/>
  </si>
  <si>
    <t>Yutaka Doshida</t>
  </si>
  <si>
    <t>https://researchmap.jp/ydoshida?lang=en</t>
    <phoneticPr fontId="132"/>
  </si>
  <si>
    <t>C21,D30</t>
  </si>
  <si>
    <t>21050 ,21060 ,30010</t>
  </si>
  <si>
    <t>0901O</t>
    <phoneticPr fontId="7"/>
  </si>
  <si>
    <t>Tatsuya Doi</t>
  </si>
  <si>
    <t>https://researchmap.jp/tatsuya-doi?lang=en</t>
    <phoneticPr fontId="132"/>
  </si>
  <si>
    <t>21010 ,21030</t>
  </si>
  <si>
    <t>0901P</t>
    <phoneticPr fontId="7"/>
  </si>
  <si>
    <t>Koji Nishi</t>
  </si>
  <si>
    <t>https://researchmap.jp/knishi?lang=en</t>
    <phoneticPr fontId="132"/>
  </si>
  <si>
    <t>C21,D29</t>
  </si>
  <si>
    <t>21010,21050,29020</t>
    <phoneticPr fontId="132"/>
  </si>
  <si>
    <t>0901Q</t>
    <phoneticPr fontId="7"/>
  </si>
  <si>
    <t>Kazuya Yokoyama</t>
  </si>
  <si>
    <t>https://researchmap.jp/au-ee_yokoyama?lang=ja</t>
    <phoneticPr fontId="132"/>
  </si>
  <si>
    <t>21010,21050,29010</t>
    <phoneticPr fontId="132"/>
  </si>
  <si>
    <t>0901R</t>
    <phoneticPr fontId="7"/>
  </si>
  <si>
    <t>Akinori Kimura</t>
  </si>
  <si>
    <t>https://researchmap.jp/read0187313/?lang=en</t>
    <phoneticPr fontId="132"/>
  </si>
  <si>
    <t>60090 ,61010 ,62010 ,62020</t>
  </si>
  <si>
    <t>0901S</t>
    <phoneticPr fontId="7"/>
  </si>
  <si>
    <t>Hironori Hiraishi</t>
  </si>
  <si>
    <t>https://researchmap.jp/hiraishih/?lang=en</t>
    <phoneticPr fontId="132"/>
  </si>
  <si>
    <t>J60,J61</t>
  </si>
  <si>
    <t>61030 ,61050 ,61060 ,90030J61</t>
  </si>
  <si>
    <t>0901T</t>
    <phoneticPr fontId="7"/>
  </si>
  <si>
    <t>Yuichi Hirokawa</t>
  </si>
  <si>
    <t>https://researchmap.jp/y-hiroka</t>
    <phoneticPr fontId="132"/>
  </si>
  <si>
    <t>60090 ,60100 ,61030 ,61040</t>
  </si>
  <si>
    <t>7801A</t>
    <phoneticPr fontId="7"/>
  </si>
  <si>
    <t>Chiba University</t>
  </si>
  <si>
    <t>Graduate School of Horticulture</t>
  </si>
  <si>
    <t>Please refer to the URL of _ requirements_international_master.pdf P16~24, requirements_international_doctor.pdf P15~21</t>
  </si>
  <si>
    <t>https://www.h.chiba-u.jp/english/</t>
  </si>
  <si>
    <t xml:space="preserve">https://www.h.chiba-u.jp/admission/202607_requirements_international_master.pdf     </t>
  </si>
  <si>
    <t>https://www.h.chiba-u.jp/admission/202607_requirements_international_doctor.pdf</t>
  </si>
  <si>
    <t>F38,F39,F40,F41</t>
  </si>
  <si>
    <t>5502A</t>
    <phoneticPr fontId="7"/>
  </si>
  <si>
    <t>Doshisha University</t>
  </si>
  <si>
    <t>Graduate school of Global Studies</t>
  </si>
  <si>
    <t>・American Studies Cluster
・Contemporay Asian Studies Cluster
・Global Society Studies Cluster</t>
  </si>
  <si>
    <t xml:space="preserve">Prof. Eiji OYAMADA
Prof. Hisae NAKANISHI
Prof. Yukiko NISHIKAWA
Prof. Kozue AKIBAYASHI
Prof. Fuminori MINAMIKAWA
Prof. Seiko MIMAKI
Assoc.Prof. PAREPA LAURA-ANCA
Prof. Keiichiro MATSUMURA
Assoc. Prof. Haruko KUDO 
</t>
  </si>
  <si>
    <t>https://global-studies.doshisha.ac.jp/gs/en/index.html</t>
  </si>
  <si>
    <t>https://global-studies.doshisha.ac.jp/gs/en/faculty_members/list/index.html</t>
  </si>
  <si>
    <t>A3,A4,A5,A6,A8,A9</t>
  </si>
  <si>
    <t>3030,3040,4030,80010A4,80030A4,5030,5060,6010,6020,80010A6,80030A6,8010,80030A8,9010,9020</t>
    <phoneticPr fontId="132"/>
  </si>
  <si>
    <t>5501A</t>
    <phoneticPr fontId="7"/>
  </si>
  <si>
    <t>Graduate School of Business</t>
  </si>
  <si>
    <t>Global Business and Management Studies</t>
  </si>
  <si>
    <t>https://gmba.doshisha.ac.jp/gmba/en/</t>
  </si>
  <si>
    <t>7060,7070,7080,7090,7100,80020A7</t>
  </si>
  <si>
    <t>6201L</t>
    <phoneticPr fontId="7"/>
  </si>
  <si>
    <t>Graduate School of Science and Engineering</t>
  </si>
  <si>
    <t>Science and Engineerin/Natural Science (Chemistry)</t>
  </si>
  <si>
    <t>Organic Chemistry Lab.</t>
  </si>
  <si>
    <t>Masayoshi TAKASE</t>
  </si>
  <si>
    <t>https://www.eng.ehime-u.ac.jp/rikougaku/english/</t>
  </si>
  <si>
    <t>https://researchers.office.ehime-u.ac.jp/html/100000606_en.html</t>
  </si>
  <si>
    <t>E32,E33</t>
  </si>
  <si>
    <t>32020,33010</t>
    <phoneticPr fontId="132"/>
  </si>
  <si>
    <t>6201A</t>
    <phoneticPr fontId="7"/>
  </si>
  <si>
    <t xml:space="preserve">Biophysical Chemistry Lab. </t>
  </si>
  <si>
    <t>Miwa SUGIURA</t>
  </si>
  <si>
    <t>https://researchers.office.ehime-u.ac.jp/html/100000519_en.html</t>
  </si>
  <si>
    <t>E37,G43</t>
  </si>
  <si>
    <t>37010, 43040,43030, 43010</t>
    <phoneticPr fontId="132"/>
  </si>
  <si>
    <t>6201B</t>
    <phoneticPr fontId="7"/>
  </si>
  <si>
    <t xml:space="preserve">Environmental Chemistry Lab. </t>
  </si>
  <si>
    <t>Tatsuya KUNISUE</t>
  </si>
  <si>
    <t>https://researchers.office.ehime-u.ac.jp/html/100000326_en.html</t>
  </si>
  <si>
    <t>K63, K64</t>
  </si>
  <si>
    <t>6201C</t>
    <phoneticPr fontId="7"/>
  </si>
  <si>
    <t>Analytical Chemistry Lab.</t>
  </si>
  <si>
    <t>Tamotsu ZAKO</t>
  </si>
  <si>
    <t>https://researchers.office.ehime-u.ac.jp/html/100000186_en.html</t>
  </si>
  <si>
    <t>D27, E34</t>
  </si>
  <si>
    <t>6201D</t>
    <phoneticPr fontId="7"/>
  </si>
  <si>
    <t>Science and Engineering/Mathematics and Computer Science Program</t>
  </si>
  <si>
    <t>B11, B12, J60</t>
  </si>
  <si>
    <t>6201F</t>
    <phoneticPr fontId="7"/>
  </si>
  <si>
    <t>Science and Engineering/Natural Science Program(Earth Sciences)</t>
  </si>
  <si>
    <t>http://www.sci.ehime-u.ac.jp/en/course/earth_science/</t>
  </si>
  <si>
    <t>6201H</t>
    <phoneticPr fontId="7"/>
  </si>
  <si>
    <t>Science and Engineering/Natural Science Program(Biology)</t>
  </si>
  <si>
    <t xml:space="preserve">Molecula Ecology and Health Lab. </t>
  </si>
  <si>
    <t>Kozo WATANABE</t>
  </si>
  <si>
    <t>https://www.mecohlab.com/</t>
  </si>
  <si>
    <t xml:space="preserve">F39,G45,H49 </t>
  </si>
  <si>
    <t xml:space="preserve">H49 </t>
  </si>
  <si>
    <t>39060,45020,45040,49040</t>
    <phoneticPr fontId="132"/>
  </si>
  <si>
    <t>6201I</t>
    <phoneticPr fontId="7"/>
  </si>
  <si>
    <t xml:space="preserve">Environmental Toxicology Lab. </t>
  </si>
  <si>
    <t>Hisato IWATA</t>
  </si>
  <si>
    <t>http://ecotoxiwata.jp/en/index.html</t>
  </si>
  <si>
    <t>63030</t>
  </si>
  <si>
    <t>6201G</t>
    <phoneticPr fontId="7"/>
  </si>
  <si>
    <t>Public Infrastructure Program/
Civil and Environmental Engineering</t>
  </si>
  <si>
    <t>https://www.eng.ehime-u.ac.jp/rikougaku/english/professor/</t>
  </si>
  <si>
    <t>C22,C25</t>
  </si>
  <si>
    <t>6201J</t>
    <phoneticPr fontId="7"/>
  </si>
  <si>
    <t>Public Infrastructure Program/
Applied Information  Engineering</t>
  </si>
  <si>
    <t>6201K</t>
    <phoneticPr fontId="7"/>
  </si>
  <si>
    <t>Industrial Science and Technology Program/
Mechanical Engineering</t>
  </si>
  <si>
    <t>6201M</t>
    <phoneticPr fontId="7"/>
  </si>
  <si>
    <t>Graduate school of science and engineering</t>
  </si>
  <si>
    <t>Division of Malaria Research</t>
  </si>
  <si>
    <t>Eizo Takashima</t>
  </si>
  <si>
    <t>https://www.pros.ehime-u.ac.jp/malaria/en/</t>
  </si>
  <si>
    <t>G43, H49</t>
  </si>
  <si>
    <t>4401D</t>
    <phoneticPr fontId="7"/>
  </si>
  <si>
    <t>Gifu University</t>
  </si>
  <si>
    <t>Advanced Global Program (for Engineering)</t>
  </si>
  <si>
    <t>https://gnst.gifu-u.ac.jp/e/</t>
  </si>
  <si>
    <t>https://gnst.gifu-u.ac.jp/docs/3d379865f1d04205714b32fdab27602d_9.pdf</t>
  </si>
  <si>
    <t>B11,B12,B13,B14,B15,B16,B17,C18,C19,C20,C21,C22,C23,C24,C25,D26,D27,D28,D29,D30,D31,E32,E33,E34,E35,E36,E37,J60,J61,J62,K63,K64,F40,G43</t>
    <phoneticPr fontId="132"/>
  </si>
  <si>
    <t>11010,11020,12010,12020,12030,12040,13010,13020,13030,13040,14010,14020,14030,80040B14,80040B15,15010,15020,16010,17010,17020,17030,17040,17050,18010,18020,18030,18040,19010,19020,20010,20020,21010,21020,21030,21040,21050,21060,22010,22020,22030,22040,22050,22060,23010,23020,23030,23040,90010C23,24010,24020,25010,25020,25030,26010,26020,26030,26040,26050,26060,27010,27020,27030,27040,28010,28020,28030,28040,28050,29010,29020,29030,30010,30020,31010,31020,32010,32020,33010,33020,34010,34020,34030,35010,35020,35030,36010,36020,37010,37020,37030,60010,60020,60030,60040,60050,60060,60070,60080,60090,60100,61010,61020,61030,61040,61050,61060,90010J61,90030J61,62010,62020,62030,62040,90020J62,63010,63020,63030,63040,64010,64020,64030,64040,64050,64060,40010,40020,40030,40040,43010,43020,43030,43040,43050,43060</t>
    <phoneticPr fontId="132"/>
  </si>
  <si>
    <t>80040B14</t>
  </si>
  <si>
    <t>80040B15</t>
  </si>
  <si>
    <t>4402B</t>
    <phoneticPr fontId="7"/>
  </si>
  <si>
    <t>https://www.eng.gifu-u.ac.jp/index_e.html</t>
  </si>
  <si>
    <t>https://www.eng.gifu-u.ac.jp/file/ab87fbd2d981968f852b4533aed759be_8.pdf
https://www.eng.gifu-u.ac.jp/faculty/e/teacher-search.html</t>
  </si>
  <si>
    <t>B11,B12,B13,B14,B15,B16,B17,C18,C19,C20,C21,C22,C23,C24,C25,D26,D27,D28,D29,30,D31,E32,E33,E34,E35,E36,E37,J60,J61,J62,K63,K64,F40,G43</t>
    <phoneticPr fontId="132"/>
  </si>
  <si>
    <t>11010,11020,12010,12020,12030,12040,13010,13020,13030,13040,14010,14020,14030,80040B14,80040B15,15010,15020,16010,17010,17020,17030,17040,17050,18010,18020,18030,18040,19010,19020,20010,20020,21010,21020,21030,21040,21050,21060,22010,22020,22030,22040,22050,22060,23010,23020,23030,23040,90010C23,24010,24020,25010,25020,25030,26010,26020,26030,26040,26050,26060,27010,27020,27030,27040,28010,28020,28030,28040,28050,29010,29020,29030,30010,30020,31010,31020,32010,32020,33010,33020,34010,34020,34030,35010,35020,35030,36010,36020,37010,37020,37030,60010,60020,60030,60040,60050,60060,60070,60080,60090,60100,61010,61020,61030,61040,61050,61060,90010J61,90030J61,62010,62020,62030,62040,90020J62,63010,63020,63030,63040,64010,64020,64030,64040,64050,64060,40010,40020,40030,40040,43010,43020,43030,43040,43050,43060</t>
    <phoneticPr fontId="7"/>
  </si>
  <si>
    <t>4401C</t>
    <phoneticPr fontId="7"/>
  </si>
  <si>
    <t>Department of Life Science and Chemistry</t>
  </si>
  <si>
    <t>Laboratory of Processing for Agri Foods</t>
  </si>
  <si>
    <t>Teppei Imaizumi</t>
  </si>
  <si>
    <t>https://researchmap.jp/t_imaizumi/published_papers?lang=en</t>
  </si>
  <si>
    <t>F38, F39, F41</t>
  </si>
  <si>
    <t>38050, 39030, 41040</t>
  </si>
  <si>
    <t>1701A</t>
    <phoneticPr fontId="7"/>
  </si>
  <si>
    <t>Hitotsubashi University</t>
  </si>
  <si>
    <t>School of International and Public Policy</t>
  </si>
  <si>
    <t>Foreign Service Sub-Program within the Global Governance program</t>
  </si>
  <si>
    <t>https://www.ipp.hit-u.ac.jp/english/en_program/gg/fss.html</t>
  </si>
  <si>
    <t>5030,6010,6020,80010A6,80030A6</t>
  </si>
  <si>
    <t>0101A</t>
    <phoneticPr fontId="7"/>
  </si>
  <si>
    <t>Graduate School of Global Food Resources [Special entrance exam only for international students residing abroad]</t>
  </si>
  <si>
    <t>https://www.gfr.hokudai.ac.jp/</t>
  </si>
  <si>
    <t>https://www.gfr.hokudai.ac.jp/prospective-students/faculty-staff/</t>
  </si>
  <si>
    <t>0108A</t>
    <phoneticPr fontId="7"/>
  </si>
  <si>
    <t>Division of Agriculture / The Global Education Program for AgriScience Frontiers</t>
  </si>
  <si>
    <t>https://www.agr.hokudai.ac.jp/spgp/</t>
  </si>
  <si>
    <t>https://www.agr.hokudai.ac.jp/spgp/lab/</t>
  </si>
  <si>
    <t>0103B</t>
    <phoneticPr fontId="7"/>
  </si>
  <si>
    <t>Graduate School of Economics and Business</t>
  </si>
  <si>
    <t>Economic Policy Course &amp; Business Administration Course,Division of Modern Economics and Business</t>
  </si>
  <si>
    <t>https://www.econ.hokudai.ac.jp/en/</t>
  </si>
  <si>
    <t>https://www.econ.hokudai.ac.jp/en/archives/professors</t>
  </si>
  <si>
    <t>A7, B12, C25, F41,J60</t>
  </si>
  <si>
    <t>7010,7020,7030,7040,7050,7060,7070,7080,7090,7100,80020A7,12040,25010,41010,41020,60030</t>
    <phoneticPr fontId="132"/>
  </si>
  <si>
    <t>0802A</t>
    <phoneticPr fontId="7"/>
  </si>
  <si>
    <t>Ibaraki University</t>
  </si>
  <si>
    <t>https://www.gse.ibaraki.ac.jp/en/</t>
  </si>
  <si>
    <t>https://www.gse.ibaraki.ac.jp/en/research/staff/doctor/</t>
  </si>
  <si>
    <t>B12,B13,B14,B15,B16,B17,C18,C19,C20,C21,C22,C23,D26,D27,D28,D30,D31,DI190,E32,E33,E34,E35,E37,G43,G44,G45,J60,J61,K63,K64</t>
  </si>
  <si>
    <t>DI190</t>
  </si>
  <si>
    <t>12020,12040,13010,13020,13030,14030,15010,16010,17010,17020,17040,18010,18040,19010,19020,20010,20020,21010,21020,21030,21040,21060,22010,22050,22060,23010,23030,26010,26020,26030,26040,26050,26060,27030,28050,30020,31010,32020,33020,34010,34020,35010,35020,35030,37010,43010,43020,43040,44010,45020,45030,45040,45050,60010,60070,60080,61010,61020,61030,61040,63020,64010,64060,90120,80040B14,80040B15,44050</t>
  </si>
  <si>
    <t>1901C</t>
    <phoneticPr fontId="7"/>
  </si>
  <si>
    <t>Institute of Science Tokyo</t>
  </si>
  <si>
    <t>School of Engineering</t>
  </si>
  <si>
    <t>Department of Information and Communications Engineering/
Information and Communications Engineering</t>
  </si>
  <si>
    <t>https://www.isct.ac.jp/en/001/about/organizations/school-of-engineering</t>
  </si>
  <si>
    <t>https://admissions.isct.ac.jp/plugins/cms/component_download_file.php?type=1&amp;pageId=5837&amp;contentsId=&amp;contentsDataId=&amp;prevId=&amp;key=351b692526e784c23037e4f8f6c48317.pdf&amp;fileName=Application%20Guide_IGP(C)_2026%20fall_20260327</t>
  </si>
  <si>
    <t>1904A</t>
    <phoneticPr fontId="7"/>
  </si>
  <si>
    <t>School of Environment and Society</t>
  </si>
  <si>
    <t>Department of Architecture and Building Engineering</t>
  </si>
  <si>
    <t>Name of instructor / lab will be selected by the candidate. Please refer to "Messages for candidates".</t>
  </si>
  <si>
    <t>https://educ.titech.ac.jp/arch/eng/</t>
  </si>
  <si>
    <t>23010 ,23020 ,23030 ,23040 ,90010C23</t>
  </si>
  <si>
    <t>1904B</t>
    <phoneticPr fontId="7"/>
  </si>
  <si>
    <t>https://www.isct.ac.jp/en/001/about/organizations/school-of-environment-and-society</t>
  </si>
  <si>
    <t>1904E</t>
    <phoneticPr fontId="7"/>
  </si>
  <si>
    <t>Transdisciplinary Science and Engineering</t>
  </si>
  <si>
    <t>Takada Lab</t>
  </si>
  <si>
    <t>Jun-ichi Takada</t>
  </si>
  <si>
    <t>https://www.titech.ac.jp/english/about/organization/schools/organization06</t>
  </si>
  <si>
    <t>https://search.star.titech.ac.jp/titech-ss/search.act</t>
  </si>
  <si>
    <t>21020 ,21030</t>
  </si>
  <si>
    <t>1904F</t>
    <phoneticPr fontId="7"/>
  </si>
  <si>
    <t>Hanaoka Research Group</t>
  </si>
  <si>
    <t>Shinya Hanaoka</t>
  </si>
  <si>
    <t>C22,C25</t>
    <phoneticPr fontId="132"/>
  </si>
  <si>
    <t>22050,25010</t>
    <phoneticPr fontId="132"/>
  </si>
  <si>
    <t>1904G</t>
    <phoneticPr fontId="7"/>
  </si>
  <si>
    <t>Takagi Lab</t>
  </si>
  <si>
    <t>Hiroshi Takagi</t>
  </si>
  <si>
    <t>2204,25030</t>
    <phoneticPr fontId="132"/>
  </si>
  <si>
    <t>1904I</t>
    <phoneticPr fontId="7"/>
  </si>
  <si>
    <t>Wakeyama Laboratory</t>
  </si>
  <si>
    <t>Tatsuya Wakeyama</t>
  </si>
  <si>
    <t>D31, K64</t>
  </si>
  <si>
    <t>31020,64060</t>
    <phoneticPr fontId="132"/>
  </si>
  <si>
    <t>1905A</t>
    <phoneticPr fontId="7"/>
  </si>
  <si>
    <t>Graduate School of Medical and Dental Sciences</t>
  </si>
  <si>
    <t>Master of Public Health in Global Health Course</t>
  </si>
  <si>
    <t>https://www.tmd.ac.jp/cmn/mphgh/</t>
  </si>
  <si>
    <t>7901B</t>
    <phoneticPr fontId="7"/>
  </si>
  <si>
    <t>Ishikawa Prefectural University</t>
  </si>
  <si>
    <t>Graduate school of Bioresource and Environmental Science</t>
  </si>
  <si>
    <t>Division of Environmental Science</t>
  </si>
  <si>
    <t>Rural Water Environmental Engineering</t>
  </si>
  <si>
    <t>Yoichi Fujihara</t>
  </si>
  <si>
    <t>https://www.ishikawa-pu.ac.jp/</t>
  </si>
  <si>
    <t>https://www.researchgate.net/profile/Yoichi_Fujihara</t>
  </si>
  <si>
    <t>F41,K63</t>
  </si>
  <si>
    <t>41030,63010</t>
    <phoneticPr fontId="132"/>
  </si>
  <si>
    <t>7901C</t>
    <phoneticPr fontId="7"/>
  </si>
  <si>
    <t>Regional Planning</t>
  </si>
  <si>
    <t>Ryohei Yamashita</t>
  </si>
  <si>
    <t>https://scholar.google.co.jp/citations?hl=ja&amp;user=z5WOHsUAAAAJ&amp;view_op=list_works</t>
  </si>
  <si>
    <t>A8,F41</t>
  </si>
  <si>
    <t>80020A8,41020</t>
  </si>
  <si>
    <t>0601S</t>
    <phoneticPr fontId="7"/>
  </si>
  <si>
    <t xml:space="preserve">Iwate University </t>
  </si>
  <si>
    <t>United Graduate School of Agricultural Sciences</t>
  </si>
  <si>
    <t>Plant Molecular and Cellular Physiolgy, Developmental Genetics</t>
  </si>
  <si>
    <t>Laboratory of Plant Hormone Biology (Abidur lab)</t>
  </si>
  <si>
    <t>Abidur Rahman</t>
  </si>
  <si>
    <t>https://ugas.agr.iwate-u.ac.jp/en/</t>
  </si>
  <si>
    <t>https://ugas.agr.iwate-u.ac.jp/en/introduction-to-our-professors/</t>
  </si>
  <si>
    <t xml:space="preserve">F39,G43 </t>
  </si>
  <si>
    <t xml:space="preserve">G43 </t>
  </si>
  <si>
    <t>39010, 39030, 43030, 44010, 44020,44030</t>
  </si>
  <si>
    <t>0601T</t>
    <phoneticPr fontId="7"/>
  </si>
  <si>
    <t>Regional Environment Creation</t>
  </si>
  <si>
    <t>Wood Materials laboratory</t>
  </si>
  <si>
    <t>Hiroki Sakagami</t>
  </si>
  <si>
    <t>40020</t>
  </si>
  <si>
    <t>0601Q</t>
    <phoneticPr fontId="7"/>
  </si>
  <si>
    <t>Water Environment Engineering</t>
  </si>
  <si>
    <t>Toru Watanabe</t>
  </si>
  <si>
    <t>https://www.tr.yamagata-u.ac.jp/en/staff.html</t>
  </si>
  <si>
    <t>C22,F40,F41,K63,K64</t>
    <phoneticPr fontId="132"/>
  </si>
  <si>
    <t>22060,40030,41030,41040,41050,63030,63040,64010,64020,64030,64050</t>
    <phoneticPr fontId="132"/>
  </si>
  <si>
    <t>0601U</t>
    <phoneticPr fontId="7"/>
  </si>
  <si>
    <t>Bioproduction Sciences</t>
  </si>
  <si>
    <t>Edaphology</t>
  </si>
  <si>
    <t>Yuka　Sasaki</t>
  </si>
  <si>
    <t>F38, F39</t>
  </si>
  <si>
    <t>38010, 39020</t>
  </si>
  <si>
    <t>0601P</t>
    <phoneticPr fontId="7"/>
  </si>
  <si>
    <t>Applied Ecology</t>
  </si>
  <si>
    <t>Satoru Sato</t>
  </si>
  <si>
    <t>F38, F39, G45, K64</t>
  </si>
  <si>
    <t>38010, 39020, 39040, 39050, 39060, 45040, 64030, 64040, 64050, 64060</t>
  </si>
  <si>
    <t>0601O</t>
    <phoneticPr fontId="7"/>
  </si>
  <si>
    <t>Lab of Plant Nutrition &amp; Soil Science</t>
  </si>
  <si>
    <t>Weiguo Cheng</t>
  </si>
  <si>
    <t>39020, 39040</t>
  </si>
  <si>
    <t>0601M</t>
    <phoneticPr fontId="7"/>
  </si>
  <si>
    <t>Bioresources Science</t>
  </si>
  <si>
    <t>Natural Product Chemistry</t>
  </si>
  <si>
    <t>Yoshihito Shiono</t>
  </si>
  <si>
    <t>F38,F39, E37,H47,E33</t>
  </si>
  <si>
    <t>33010,37020,37030,38040,47010,47050</t>
    <phoneticPr fontId="132"/>
  </si>
  <si>
    <t>0601R</t>
    <phoneticPr fontId="7"/>
  </si>
  <si>
    <t>Geotechnical Engineering</t>
  </si>
  <si>
    <t>Haizhong Zhang</t>
  </si>
  <si>
    <t>22020, 22030,25030</t>
  </si>
  <si>
    <t>0601W</t>
    <phoneticPr fontId="7"/>
  </si>
  <si>
    <t>Agro-Environmental Engineering</t>
  </si>
  <si>
    <t>Luc Duc Phung</t>
  </si>
  <si>
    <t>C22,F38,F39,F41,K63,K64</t>
    <phoneticPr fontId="7"/>
  </si>
  <si>
    <t>22060, 38010, 38020, 39020, 39030, 41030, 41050, 63010, 63040, 64020, 64030, 64040</t>
  </si>
  <si>
    <t>8002A</t>
    <phoneticPr fontId="7"/>
  </si>
  <si>
    <t>Juntendo University</t>
  </si>
  <si>
    <t>Graduate school of Health Care and Nursing</t>
  </si>
  <si>
    <t xml:space="preserve">Nursing/Global Nursing Course for Master's Program
</t>
  </si>
  <si>
    <t>Global Nursing</t>
  </si>
  <si>
    <t>Ms.Kana Shimoda</t>
  </si>
  <si>
    <t>https://en.juntendo.ac.jp/academics/graduate/hcn.html</t>
  </si>
  <si>
    <t>https://www.juntendo.ac.jp/academics/graduate/nurs/staff/</t>
  </si>
  <si>
    <t>58050,58060,58070,58080</t>
    <phoneticPr fontId="132"/>
  </si>
  <si>
    <t>8002B</t>
    <phoneticPr fontId="7"/>
  </si>
  <si>
    <t>Nursing/Global Nursing leadership Course</t>
  </si>
  <si>
    <t>Ms.Shinobu Sakurai</t>
  </si>
  <si>
    <t>https://www.juntendo.ac.jp/academics/graduate/nurs/staff/00336.html</t>
  </si>
  <si>
    <t>6305A</t>
    <phoneticPr fontId="7"/>
  </si>
  <si>
    <t>The United Graduate School of Agricultural Sciences</t>
  </si>
  <si>
    <t>Bioresource Production Science Major,
Applied Bioresource Science Major,
Life Environment Conservation Science Major</t>
  </si>
  <si>
    <t>7301E</t>
    <phoneticPr fontId="7"/>
  </si>
  <si>
    <t>Kagoshima University</t>
  </si>
  <si>
    <t>Graduate School of Agriculture, Forestry and Fisheries, Kagoshima University</t>
  </si>
  <si>
    <t>Department of Agriculture, Natural Resources and Forestry/ Plant Production Science Course</t>
  </si>
  <si>
    <t>Laboratory of Plant   Breeding</t>
  </si>
  <si>
    <t>Katsuyuki ICHITANI</t>
  </si>
  <si>
    <t>https://ace1.agri.kagoshima-u.ac.jp/agrifish-en/</t>
  </si>
  <si>
    <t>https://ris.kuas.kagoshima-u.ac.jp/html/100004748_en.html?k=Ichitani</t>
  </si>
  <si>
    <t>39010, 39040</t>
  </si>
  <si>
    <t>7301G</t>
    <phoneticPr fontId="7"/>
  </si>
  <si>
    <t>Agriculture, Natural Resources and Forestry/　Plant Production Science</t>
  </si>
  <si>
    <t>international  Invironmental Agronomy</t>
  </si>
  <si>
    <t>Shimizu, Katsuyoshi</t>
  </si>
  <si>
    <t>https://ris.kuas.kagoshima-u.ac.jp/html/100005972_en.html?k=Katsuyoshi</t>
  </si>
  <si>
    <t>39020,39030,39070</t>
  </si>
  <si>
    <t>7301A</t>
    <phoneticPr fontId="7"/>
  </si>
  <si>
    <t>Advaced Life Science / Food Creaation Science</t>
  </si>
  <si>
    <t>Nanobiotechnology Lab</t>
  </si>
  <si>
    <t>VESTERGAARD, Mun'delanji Catherine Mthangeyi</t>
  </si>
  <si>
    <t>https://homeugs.agri.kagoshima-u.ac.jp/en/faculty-members/</t>
  </si>
  <si>
    <t xml:space="preserve"> D28, F38, E37</t>
  </si>
  <si>
    <t>28030, 38050, 38030, 37010</t>
  </si>
  <si>
    <t>7303A</t>
    <phoneticPr fontId="7"/>
  </si>
  <si>
    <t>Health Research Course</t>
  </si>
  <si>
    <t>Division of HTLV-1/ATL Carcinogenesis and Therapeutics　※</t>
  </si>
  <si>
    <t>Shingo Nakahata</t>
  </si>
  <si>
    <t>https://www2.kufm.kagoshima-u.ac.jp/en/</t>
    <phoneticPr fontId="132"/>
  </si>
  <si>
    <t>https://ccvd.kufm.kagoshima-u.ac.jp/~atl/english/</t>
  </si>
  <si>
    <t>H49, I50</t>
  </si>
  <si>
    <t xml:space="preserve"> I50</t>
  </si>
  <si>
    <t>49010, 49060, 49070, 50010, 50020</t>
  </si>
  <si>
    <t>7303D</t>
    <phoneticPr fontId="7"/>
  </si>
  <si>
    <t>Advanced Therapeutics Course</t>
  </si>
  <si>
    <t>Department of Biomedical Data Science</t>
  </si>
  <si>
    <t>Hirofumi Nakaoka</t>
  </si>
  <si>
    <t>https://www2.kufm.kagoshima-u.ac.jp/en/</t>
  </si>
  <si>
    <t>50010</t>
  </si>
  <si>
    <t>7302H</t>
    <phoneticPr fontId="7"/>
  </si>
  <si>
    <t>The United Graduate School of Agricultureal Sciences</t>
  </si>
  <si>
    <t>Agriculture, Fisheries and Life Sciences</t>
  </si>
  <si>
    <t>Biochemistry</t>
  </si>
  <si>
    <t>Tadayuki Tsujita</t>
  </si>
  <si>
    <t>https://homeugs.agri.kagoshima-u.ac.jp/en/</t>
  </si>
  <si>
    <t>https://researchmap.jp/tadatsujita</t>
  </si>
  <si>
    <t xml:space="preserve">F38,I59,G44, </t>
  </si>
  <si>
    <t>38060,59040,44050</t>
    <phoneticPr fontId="132"/>
  </si>
  <si>
    <t>7302I</t>
    <phoneticPr fontId="7"/>
  </si>
  <si>
    <t>Genetic Resources</t>
  </si>
  <si>
    <t>Yukio Nagano</t>
  </si>
  <si>
    <t>https://researchmap.jp/read0211401</t>
  </si>
  <si>
    <t>F38,F39,F40</t>
  </si>
  <si>
    <t>38030,38060,39010,39030,39060,40040</t>
    <phoneticPr fontId="132"/>
  </si>
  <si>
    <t>7302J</t>
    <phoneticPr fontId="7"/>
  </si>
  <si>
    <t>Laboratory of Animal Resource Development</t>
  </si>
  <si>
    <t>Kenichi Yamanaka</t>
  </si>
  <si>
    <t>https://researchmap.jp/yama-ken</t>
  </si>
  <si>
    <t>42010,42030,42040</t>
    <phoneticPr fontId="132"/>
  </si>
  <si>
    <t>7302L</t>
    <phoneticPr fontId="7"/>
  </si>
  <si>
    <t>Improvement of Tropical Crops laboratory</t>
  </si>
  <si>
    <t>Daisuke Fujita</t>
  </si>
  <si>
    <t>https://researchmap.jp/oryza</t>
  </si>
  <si>
    <t>7302M</t>
    <phoneticPr fontId="7"/>
  </si>
  <si>
    <t>Crop Science</t>
  </si>
  <si>
    <t>Akihiro Suzuki</t>
  </si>
  <si>
    <t>https://researchmap.jp/read0161396</t>
  </si>
  <si>
    <t xml:space="preserve">38010, 39020,39010, 39030 </t>
  </si>
  <si>
    <t>7302N</t>
    <phoneticPr fontId="7"/>
  </si>
  <si>
    <t>Fruit Science Lab</t>
  </si>
  <si>
    <t>Nobuhiro Kotoda</t>
  </si>
  <si>
    <t>https://researchmap.jp/read0007164</t>
  </si>
  <si>
    <t>F38, F39, G44</t>
  </si>
  <si>
    <t>38040,38050, 39010,39030,39060, 44030</t>
  </si>
  <si>
    <t>7302O</t>
    <phoneticPr fontId="7"/>
  </si>
  <si>
    <t>Laboratory of Nematology</t>
  </si>
  <si>
    <t>Toyoshi Yoshiga</t>
  </si>
  <si>
    <t>https://researchmap.jp/toyoshi_yoshiga</t>
  </si>
  <si>
    <t>39040,39050</t>
    <phoneticPr fontId="132"/>
  </si>
  <si>
    <t>7302P</t>
    <phoneticPr fontId="7"/>
  </si>
  <si>
    <t>Environmental Hydrology</t>
  </si>
  <si>
    <t>Kazuhito SAKAI</t>
  </si>
  <si>
    <t>https://kenkyushadb.lab.u-ryukyu.ac.jp/html/100000671_en.html</t>
  </si>
  <si>
    <t>C22,F41,K63,K64</t>
  </si>
  <si>
    <t>22040, 41030, 41050, 63010, 64050</t>
  </si>
  <si>
    <t>7302Q</t>
    <phoneticPr fontId="7"/>
  </si>
  <si>
    <t>Fisheries Management （Fisheries Economics）</t>
  </si>
  <si>
    <t>Torii Takashi</t>
  </si>
  <si>
    <t>https://ris.kuas.kagoshima-u.ac.jp/html/100004563_en.html</t>
  </si>
  <si>
    <t>40030</t>
  </si>
  <si>
    <t>7302R</t>
    <phoneticPr fontId="7"/>
  </si>
  <si>
    <t>International  Invironmental Agronomy</t>
  </si>
  <si>
    <t>https://ris.kuas.kagoshima-u.ac.jp/html/100005972_en.html</t>
  </si>
  <si>
    <t>7302D</t>
    <phoneticPr fontId="7"/>
  </si>
  <si>
    <t>https://ris.kuas.kagoshima-u.ac.jp/html/100005912_en.html</t>
  </si>
  <si>
    <t>F38, E37, D28</t>
  </si>
  <si>
    <t>38050, 38030, 37010, 28030</t>
  </si>
  <si>
    <t>7302K</t>
    <phoneticPr fontId="7"/>
  </si>
  <si>
    <t>Plant Breeding and Genetics</t>
  </si>
  <si>
    <t>https://ris.kuas.kagoshima-u.ac.jp/html/100004748_en.html</t>
  </si>
  <si>
    <t>3803G</t>
    <phoneticPr fontId="7"/>
  </si>
  <si>
    <t>Graduate School of Medical Sciences</t>
  </si>
  <si>
    <t>Division of Medical Science (Master's Course)</t>
  </si>
  <si>
    <t>Hygiene and Public Health</t>
  </si>
  <si>
    <t>HARA Akinori</t>
  </si>
  <si>
    <t>https://www.med.kanazawa-u.ac.jp/EN/</t>
  </si>
  <si>
    <t>https://ridb.kanazawa-u.ac.jp/public/detail_en.php?id=3280</t>
    <phoneticPr fontId="132"/>
  </si>
  <si>
    <t>58020, 58030</t>
  </si>
  <si>
    <t>3804G</t>
    <phoneticPr fontId="7"/>
  </si>
  <si>
    <t>Graduate School of Advanced Preventive Medical Sciences</t>
  </si>
  <si>
    <t>Division of Advanced Preventive Medical Sciences (Doctoral Course)</t>
  </si>
  <si>
    <t>Public Health</t>
  </si>
  <si>
    <t>https://s-yobou.w3.kanazawa-u.ac.jp/</t>
  </si>
  <si>
    <t>HARA, Akinori - Directory of Researchers at Kanazawa University</t>
  </si>
  <si>
    <t>3804H</t>
    <phoneticPr fontId="7"/>
  </si>
  <si>
    <t>Nephrology and Laboratory Medicine</t>
  </si>
  <si>
    <t>5402A</t>
    <phoneticPr fontId="7"/>
  </si>
  <si>
    <t>Kansai University</t>
  </si>
  <si>
    <t>Graduate school of Societal Safety Sciences</t>
  </si>
  <si>
    <t>https://www.kansai-u.ac.jp/Fc_ss/gr_sch/pdm/index.html</t>
  </si>
  <si>
    <t>A6,A7,C18,C19,C22,C23,C25,J61</t>
  </si>
  <si>
    <t>6010,7040,7060,7070,7080,7090,7100,18010,19010,19020,22020,22030,22050,23030,25020,25030,80020A7,90010C23,90010J61</t>
  </si>
  <si>
    <t>9201G</t>
    <phoneticPr fontId="7"/>
  </si>
  <si>
    <t>Kitami Institute of Technology</t>
  </si>
  <si>
    <t>Engineering,
Co-creative  Engineering</t>
  </si>
  <si>
    <t>Text Information Processing Laboratory</t>
  </si>
  <si>
    <t>Ptaszynski Michal Edmund</t>
  </si>
  <si>
    <t>https://www.kitami-it.ac.jp/en/graduate/</t>
  </si>
  <si>
    <t>https://tip.cs.kitami-it.ac.jp/labo/</t>
  </si>
  <si>
    <t>60020, 60030, 60040, 60070, 60080, 60100</t>
  </si>
  <si>
    <t>9201F</t>
    <phoneticPr fontId="7"/>
  </si>
  <si>
    <t>Text Information Processing and Informatics Laboratory</t>
  </si>
  <si>
    <t>Fumito MASUI</t>
  </si>
  <si>
    <t>https://tip.cs.kitami-it.ac.jp/labo
https://orion.cs.kitami-it.ac.jp/tipwiki/</t>
  </si>
  <si>
    <t>https://tip.cs.kitami-it.ac.jp/labo/
https://orion.cs.kitami-it.ac.jp/tipwiki/</t>
  </si>
  <si>
    <t>A8,I59,J61,J62</t>
  </si>
  <si>
    <t>80020A8, 59020, 61030, 62040</t>
  </si>
  <si>
    <t>9201C</t>
    <phoneticPr fontId="7"/>
  </si>
  <si>
    <t>Engineering</t>
  </si>
  <si>
    <t>Advanced Manufacturing Engineering</t>
  </si>
  <si>
    <t>Sharifu Ura</t>
  </si>
  <si>
    <t>https://www.kit-amel.jp/members</t>
  </si>
  <si>
    <t>18010,18020,18030,18040</t>
  </si>
  <si>
    <t>9201H</t>
    <phoneticPr fontId="7"/>
  </si>
  <si>
    <t>Mechanical and Electrical Engineering Program</t>
  </si>
  <si>
    <t>Laboratory of Molecular Machines</t>
  </si>
  <si>
    <t>Yasumasa Kanekiyo</t>
  </si>
  <si>
    <t>https://www.kitami-it.ac.jp/about/academicstaff/1184/</t>
  </si>
  <si>
    <t>D26,E34,E35</t>
  </si>
  <si>
    <t>26040,34020,35020</t>
    <phoneticPr fontId="132"/>
  </si>
  <si>
    <t>9201D</t>
    <phoneticPr fontId="7"/>
  </si>
  <si>
    <t>Water Science and Environmental Engineering</t>
  </si>
  <si>
    <t>Katsuaki Komai</t>
  </si>
  <si>
    <t>https://cee.civil.kitami-it.ac.jp/study/mizusyori/</t>
  </si>
  <si>
    <t>C22, F40, F41, J60, K63, K64</t>
  </si>
  <si>
    <t>22040, 22060, 40030, 41030, 41050, 60020, 60030, 63010, 64010, 64040</t>
  </si>
  <si>
    <t>4903A</t>
    <phoneticPr fontId="7"/>
  </si>
  <si>
    <t>Graduate school of Economics</t>
  </si>
  <si>
    <t>International Collaborative Master Course</t>
  </si>
  <si>
    <t>https://www.econ.kobe-u.ac.jp/en/</t>
  </si>
  <si>
    <t>7010,7020,7030,7040,7050,7060,7070</t>
  </si>
  <si>
    <t>6501P</t>
    <phoneticPr fontId="7"/>
  </si>
  <si>
    <t>Kochi University</t>
  </si>
  <si>
    <t>Graduate School of Integrated Arts and Sciences</t>
  </si>
  <si>
    <t>Science and Technology Program/Global Environment and Disaster Prevention Course</t>
  </si>
  <si>
    <t>Geotechnical laboratory</t>
  </si>
  <si>
    <t>Tadashi Hara</t>
  </si>
  <si>
    <t>http://science.cc.kochi-u.ac.jp/info/dtl.php?hdnKey=1096</t>
  </si>
  <si>
    <t>https://researchers.kochi-u.ac.jp/DET01_G01/DET01_G01View/2113</t>
  </si>
  <si>
    <t>22030</t>
  </si>
  <si>
    <t>6501A</t>
    <phoneticPr fontId="7"/>
  </si>
  <si>
    <t>Special Course from Aisa, Africa, and the pacific Rim / Agriculture and Marine Science Program</t>
  </si>
  <si>
    <t>http://www.kochi-u.ac.jp/agrimar/english/index.html</t>
  </si>
  <si>
    <t>https://researchers.kochi-u.ac.jp/SCH01_G01/SCH01_G01View/</t>
  </si>
  <si>
    <t>F38, F39, F40, F41, F42, G43, G44, G45</t>
  </si>
  <si>
    <t xml:space="preserve"> F42</t>
  </si>
  <si>
    <t>6501I</t>
    <phoneticPr fontId="7"/>
  </si>
  <si>
    <t>Public Health Course(Master's Course)</t>
  </si>
  <si>
    <t>http://www.kochi-u.ac.jp/kms/en/</t>
  </si>
  <si>
    <t>6501K</t>
    <phoneticPr fontId="7"/>
  </si>
  <si>
    <t>Clinical Science Course (Doctoral Course)</t>
  </si>
  <si>
    <t>58010</t>
  </si>
  <si>
    <t>6501L</t>
    <phoneticPr fontId="7"/>
  </si>
  <si>
    <t>Life Science Course (Doctoral Course)</t>
  </si>
  <si>
    <t>62010</t>
  </si>
  <si>
    <t>6501M</t>
    <phoneticPr fontId="7"/>
  </si>
  <si>
    <t>Kuroshio Science Program</t>
  </si>
  <si>
    <t>http://www.kochi-u.ac.jp/kuroshio/index-e.html</t>
  </si>
  <si>
    <t>http://www.kochi-u.ac.jp/kuroshio/admission-e.html#topics-e</t>
  </si>
  <si>
    <t>F38, F39, F40, G43, G45, H48, I59, K64</t>
  </si>
  <si>
    <t xml:space="preserve"> H48</t>
  </si>
  <si>
    <t xml:space="preserve"> I59</t>
  </si>
  <si>
    <t>38020, 39060, 40030, 40040, 43050, 45040, 48030, 59040, 64060</t>
  </si>
  <si>
    <t>3101A</t>
    <phoneticPr fontId="7"/>
  </si>
  <si>
    <t>Kogakuin University</t>
  </si>
  <si>
    <t>https://www.kogakuin.ac.jp/english/graduate/ma.html</t>
  </si>
  <si>
    <t>https://er-web.sc.kogakuin.ac.jp/scripts/websearch/index.htm?lang=en</t>
  </si>
  <si>
    <t>C18,C19,C20,C24,D26,DI90</t>
  </si>
  <si>
    <t>18010,18020,18030,19010,20010,20020,24010,26050,90130</t>
    <phoneticPr fontId="132"/>
  </si>
  <si>
    <t>3101B</t>
    <phoneticPr fontId="7"/>
  </si>
  <si>
    <t>Applied Chemistry and Chemical Engineering</t>
  </si>
  <si>
    <t>https://www.kogakuin.ac.jp/english/graduate/mb.html</t>
  </si>
  <si>
    <t>C18,D26,D27,D28,E32,E33,E34,E35,DI90,K63,K64,G43,G44,G45</t>
    <phoneticPr fontId="7"/>
  </si>
  <si>
    <t>18010,26010,26020,26030,26040,26060,27010,27020,27030,27040,28010,28020,28030,32010,32020,33010,33020,34010,34030,35010,35020,35030,90120,64030,63010,43060,</t>
  </si>
  <si>
    <t>3101C</t>
    <phoneticPr fontId="7"/>
  </si>
  <si>
    <t>Electrical Engineering and Electronics</t>
  </si>
  <si>
    <t>https://www.kogakuin.ac.jp/english/graduate/mc.html</t>
  </si>
  <si>
    <t>C21,D26,D29,D30,E32,E34</t>
  </si>
  <si>
    <t>21010,21020,21030,21040,21050,21060,26010,26020,26060,29010,29030,30010,30020,32020,34010</t>
    <phoneticPr fontId="132"/>
  </si>
  <si>
    <t>3101D</t>
    <phoneticPr fontId="7"/>
  </si>
  <si>
    <t>Informatics</t>
  </si>
  <si>
    <t>https://www.kogakuin.ac.jp/english/graduate/me.html</t>
  </si>
  <si>
    <t>C25,J60,J61,J62</t>
  </si>
  <si>
    <t>25010,60010,60020,60030,60040,60050,60060,60070,60080,60090,60100,61010,61020,61030,61040,61050,61060,90010J61,90030J61,62010,62020,62030,62040</t>
  </si>
  <si>
    <t>3101E</t>
    <phoneticPr fontId="7"/>
  </si>
  <si>
    <t>Architecture</t>
  </si>
  <si>
    <t>https://www.kogakuin.ac.jp/english/graduate/md.html</t>
  </si>
  <si>
    <t>C22,C23,C25,A1</t>
  </si>
  <si>
    <t>22010,22050,23010,23020,23030,23040,25030,90010C23,1060</t>
  </si>
  <si>
    <t>7001A4</t>
    <phoneticPr fontId="7"/>
  </si>
  <si>
    <t>Kumamoto University</t>
  </si>
  <si>
    <t>Department of Science/
Mathematics</t>
  </si>
  <si>
    <t>https://www.fast.kumamoto-u.ac.jp/gsst-en/department/</t>
  </si>
  <si>
    <t xml:space="preserve">B11, B12, </t>
  </si>
  <si>
    <t>11010, 11020, 12010, 12020,12040</t>
  </si>
  <si>
    <t>7001A5</t>
    <phoneticPr fontId="7"/>
  </si>
  <si>
    <t>Department of Science/
Physics</t>
  </si>
  <si>
    <t>B13, B14, B15, B16</t>
  </si>
  <si>
    <t xml:space="preserve"> B14</t>
  </si>
  <si>
    <t xml:space="preserve"> B15</t>
  </si>
  <si>
    <t xml:space="preserve"> B16</t>
  </si>
  <si>
    <t>13020, 13030, 14010, 15010, 16010</t>
  </si>
  <si>
    <t>7001A</t>
    <phoneticPr fontId="7"/>
  </si>
  <si>
    <t>Department of Science/
Chemistry</t>
  </si>
  <si>
    <t>B13, C18, D26, D27, D28, D29, D31, E32, E34, E36, F39, K64</t>
  </si>
  <si>
    <t xml:space="preserve"> C18</t>
  </si>
  <si>
    <t xml:space="preserve"> D27</t>
  </si>
  <si>
    <t>13030, 18010, 26020, 26030, 27030, 28010, 28020, 28030, 29010, 31020, 32020, 34010, 36010, 36020, 39020, 64020, 64030, 64050</t>
  </si>
  <si>
    <t>7001A2</t>
    <phoneticPr fontId="7"/>
  </si>
  <si>
    <t>Department of Science/
Earth and Environmental Sciences</t>
  </si>
  <si>
    <t>17010, 17020 ,17030, 17040, ,17050</t>
  </si>
  <si>
    <t>7001A3</t>
    <phoneticPr fontId="7"/>
  </si>
  <si>
    <t>Department of Science/
Biological Sciences</t>
  </si>
  <si>
    <t>F38, F39, G43, G44</t>
  </si>
  <si>
    <t>44030,43010,39040,38060,39010,38020,38030</t>
    <phoneticPr fontId="132"/>
  </si>
  <si>
    <t>7001B1</t>
    <phoneticPr fontId="7"/>
  </si>
  <si>
    <t xml:space="preserve">Department of Civil and Environmental Engineering and Architecture/Civil and Environmental Engineering
</t>
  </si>
  <si>
    <t>C22, D31</t>
  </si>
  <si>
    <t>22010, 22020, 22030, 22040, 22050, 22060 ,31020</t>
  </si>
  <si>
    <t>7001B2</t>
    <phoneticPr fontId="7"/>
  </si>
  <si>
    <t xml:space="preserve">Department of Civil and Environmental Engineering and Architecture/
Urban and Regional Planning and Design
</t>
  </si>
  <si>
    <t>7001E</t>
    <phoneticPr fontId="7"/>
  </si>
  <si>
    <t>Department of Civil and Environmental Engineering and Architecture/
Architecture and Building Engineering</t>
  </si>
  <si>
    <t>23010, 23020, 23030, 23040, 90010C23</t>
  </si>
  <si>
    <t xml:space="preserve"> 90010C23</t>
  </si>
  <si>
    <t>7001I1</t>
    <phoneticPr fontId="7"/>
  </si>
  <si>
    <t>Department of Mechanical System Engineering/Mechanical Systems</t>
  </si>
  <si>
    <t>18010,18020,18030,20010,20020</t>
    <phoneticPr fontId="132"/>
  </si>
  <si>
    <t>7001I2</t>
    <phoneticPr fontId="7"/>
  </si>
  <si>
    <t>Department of Mechanical System Engineering/Mechanical Engineering</t>
  </si>
  <si>
    <t>C18,C19</t>
  </si>
  <si>
    <t>18020,19010,19020,18040</t>
    <phoneticPr fontId="132"/>
  </si>
  <si>
    <t>7001J1</t>
    <phoneticPr fontId="7"/>
  </si>
  <si>
    <t>Department of Electrical and Electronic Engineering/Electrical Engineering</t>
  </si>
  <si>
    <t>C20,C21,J60,J61,J62</t>
  </si>
  <si>
    <t>7001J2</t>
    <phoneticPr fontId="7"/>
  </si>
  <si>
    <t>Department of Electrical and Electronic Engineering/Electronic Engineering</t>
  </si>
  <si>
    <t>7001F1</t>
    <phoneticPr fontId="7"/>
  </si>
  <si>
    <t>Department of Materials Science and Applied Chemistry/
Chemistry and Bioscience</t>
  </si>
  <si>
    <t>D28, E32, E34, E35</t>
  </si>
  <si>
    <t>7001F3</t>
    <phoneticPr fontId="7"/>
  </si>
  <si>
    <t>Department of Materials Science and Applied Chemistry/
Materials Science and Engineering</t>
  </si>
  <si>
    <t>C18, C19, D26, D28, D29, D30, D31</t>
  </si>
  <si>
    <t xml:space="preserve"> D30</t>
  </si>
  <si>
    <t>7001F4</t>
    <phoneticPr fontId="7"/>
  </si>
  <si>
    <t>Department of Materials Science and Applied Chemistry/
Chemistry and Materials</t>
  </si>
  <si>
    <t>7001T4</t>
    <phoneticPr fontId="7"/>
  </si>
  <si>
    <t>Department of Semiconductor, Computer Science and Applied Mathematics/ Semiconductor Systems</t>
  </si>
  <si>
    <t>B13,B15,C20,C21,D26,D27,D28,D30,J60,J61,J62,K63</t>
  </si>
  <si>
    <t>13020,15020,20010,20020,21020,21050,26020,26030,26050,26060,27010,27020,28030,28040,28050,30010,60020,60030,60040,60050,60060,60090,60100,61010,61020,61030,61040,61050,61060,90030J61,62010,62020,62040,63010</t>
  </si>
  <si>
    <t>7001T1</t>
    <phoneticPr fontId="7"/>
  </si>
  <si>
    <t>Department of Semiconductor, Computer Science and Applied Mathematics/ Computer Science and Applied Mathematics</t>
  </si>
  <si>
    <t>B11,B12,C20,C21,J60,J61,J62,D190</t>
  </si>
  <si>
    <t>D190</t>
  </si>
  <si>
    <t>11010,11020,12010,12020,12030,12040,20020,21020,60010,60020,60030,60040,60050,60060,60070,60080,60090,60100,61010,61020,61030,61040,61050,61060,90030J61,62010,62020,62030,62040,90020J62,90110,90130,90140,90150</t>
  </si>
  <si>
    <t>7001H1</t>
    <phoneticPr fontId="7"/>
  </si>
  <si>
    <t>Department of Advanced Industrial Science/
Environmental Conservation Engineering</t>
  </si>
  <si>
    <t>7001H2</t>
    <phoneticPr fontId="7"/>
  </si>
  <si>
    <t>Department of Advanced Industrial Science/
Environmental Management and Planning</t>
  </si>
  <si>
    <t>7001R</t>
    <phoneticPr fontId="7"/>
  </si>
  <si>
    <t>Department of Advanced Industrial Science/
Architecture and Environment Planning</t>
  </si>
  <si>
    <t>23020, 23030, 23040, 90010C23</t>
  </si>
  <si>
    <t>7001S</t>
    <phoneticPr fontId="7"/>
  </si>
  <si>
    <t>Department of Advanced Industrial Science/
Building Materials and Structures</t>
  </si>
  <si>
    <t>7001H3</t>
    <phoneticPr fontId="7"/>
  </si>
  <si>
    <t>Department of Advanced Industrial Science/Advanced Mechanical Systems</t>
  </si>
  <si>
    <t>7001H4</t>
    <phoneticPr fontId="7"/>
  </si>
  <si>
    <t>Department of Advanced Industrial Science/Intelligent Mechanical Systems</t>
  </si>
  <si>
    <t>7001H6</t>
    <phoneticPr fontId="7"/>
  </si>
  <si>
    <t>Department of Advanced Industrial Science/Frontier Technology for Energy and Devices</t>
  </si>
  <si>
    <t>7001H7</t>
    <phoneticPr fontId="7"/>
  </si>
  <si>
    <t>Department of Advanced Industrial Science/Human and Environmental Informatics</t>
  </si>
  <si>
    <t>7001H8</t>
    <phoneticPr fontId="7"/>
  </si>
  <si>
    <t>Department of Advanced Industrial Science/
Applied Chemistry and Biochemistry</t>
  </si>
  <si>
    <t>7001H9</t>
    <phoneticPr fontId="7"/>
  </si>
  <si>
    <t>Department of Advanced Industrial Science/
Materials Science and Engineering</t>
  </si>
  <si>
    <t>7001T3</t>
    <phoneticPr fontId="7"/>
  </si>
  <si>
    <t>Department of Semiconductor, Computer Science and Applied Mathematics/ Advanced Semiconductor Systems</t>
  </si>
  <si>
    <t>7001T2</t>
    <phoneticPr fontId="7"/>
  </si>
  <si>
    <t>Department of Semiconductor, Computer Science and Applied Mathematics/Advanced Computer Science and Applied Mathematics</t>
  </si>
  <si>
    <t>7003A</t>
    <phoneticPr fontId="7"/>
  </si>
  <si>
    <t>Graduate school of Pharmaceutical Sciences</t>
  </si>
  <si>
    <t>https://www.pharm.kumamoto-u.ac.jp/en/</t>
  </si>
  <si>
    <t>https://www.pharm.kumamoto-u.ac.jp/en/graduate/course/</t>
  </si>
  <si>
    <t>5301B</t>
    <phoneticPr fontId="7"/>
  </si>
  <si>
    <t>Kwansei Gakuin University</t>
  </si>
  <si>
    <t>Professional Graduate School, Institute of Business and Accounting</t>
  </si>
  <si>
    <t>International Management Course (IMC)</t>
  </si>
  <si>
    <t>https://iba.kwansei.ac.jp/en/imce/</t>
  </si>
  <si>
    <t>https://iba.kwansei.ac.jp/en/imce/faculty/</t>
  </si>
  <si>
    <t>5302A</t>
    <phoneticPr fontId="7"/>
  </si>
  <si>
    <t>Graduate Department of UN System Policy Studies</t>
  </si>
  <si>
    <t>https://www.kwansei.ac.jp/en/academics/graduate/policy-studies/un-system-policy-studies.html</t>
  </si>
  <si>
    <t>https://www.kwansei.ac.jp/en/academics/graduate/policy-studies/un-system-policy-studies.html</t>
    <phoneticPr fontId="132"/>
  </si>
  <si>
    <t>A6,A7,A9</t>
  </si>
  <si>
    <t>6010,6020,80010A6, ,80030A6,7080, ,80030A8,9020</t>
  </si>
  <si>
    <t>5303A</t>
    <phoneticPr fontId="7"/>
  </si>
  <si>
    <t>International Masters Program</t>
  </si>
  <si>
    <t>https://www.kwansei.ac.jp/gs_sci-tech/m_program/</t>
  </si>
  <si>
    <t>https://www.kwansei.ac.jp/graduate/sci-tech/IM_program/</t>
  </si>
  <si>
    <t>C18,C19,C21,D26,D27,D28,D29,D30,D31,E32,E33,E34,E35,E36,E37,G43,G44,G45</t>
    <phoneticPr fontId="132"/>
  </si>
  <si>
    <t>5001A</t>
    <phoneticPr fontId="7"/>
  </si>
  <si>
    <t>Kyoto Institute of Technology</t>
  </si>
  <si>
    <t>International Graduate
Program for Interdisciplinary Study in Science and Technology</t>
  </si>
  <si>
    <t>https://www.kit.ac.jp/en/academic-programs/</t>
  </si>
  <si>
    <t>https://www.kit.ac.jp/en/prospective_student/international-graduate-program/</t>
  </si>
  <si>
    <t>A1,A2,A3,A4,A6,A8,A9,A10,B13,B14,B15,B17,C18,C19,C20,C21,C22,C23,C25,D26,D27,D28,D29,D30,E32,E33,E34,E35,E36,E37,F38,F39,F40,G43,G44,G45,G46,H47,H49,I50,I51,I59,J60,J61,J62,K63,K64,DI90</t>
  </si>
  <si>
    <t>1050,1060,1070,1080,90010,90020,3060,3070,80010,8030,9030,9070,10040,90030,13010,13020,13030,13040,14010,14020,14030,80040,17020,17050,18010,18020,18040,19010,19020,20010,20020,21020,21030,21040,21050,21060,22020,22050,23010,23020,23030,23040,25010,25030,26010,26020,26030,26040,26050,26060,27030,27040,28010,28020,28030,28040,28050,29010,29020,30010,30020,32010,32020,33010,33020,34020,34030,35010,35020,35030,36010,37020,37030,38010,38020,38030,38040,38050,38060,39020,39040,39050,40020,43010,43020,43030,43040,43050,44020,44050,45010,45020,45030,45040,46010,46020,47010,47020,47060,49030,49040,50010,51010,59040,60010,60040,60050,60060,60080,60090,60100,61010,61020,61030,61040,61050,61060,62010,62020,62030,62040,63010,63020,63040,64020,64030,64050,64060,90110,90120,</t>
  </si>
  <si>
    <t>4801B</t>
    <phoneticPr fontId="7"/>
  </si>
  <si>
    <t>Graduate School of Economics</t>
  </si>
  <si>
    <t>East Asia Sustainable Economic Development Studies (Doctoral programme)</t>
  </si>
  <si>
    <t>https://www.econ.kyoto-u.ac.jp/kueac/</t>
  </si>
  <si>
    <t>https://www.econ.kyoto-u.ac.jp/en/faculty-members/professor/</t>
  </si>
  <si>
    <t>A6,A7,A8,F41</t>
  </si>
  <si>
    <t>6020, 7040, 7050, 7070, 7080, 41010, 41020</t>
  </si>
  <si>
    <t>4805B</t>
    <phoneticPr fontId="7"/>
  </si>
  <si>
    <t>Graduate School of Informatics</t>
  </si>
  <si>
    <t xml:space="preserve">Social Inforamtics </t>
  </si>
  <si>
    <t>Medical Informatics</t>
  </si>
  <si>
    <t>Tomohiro Kuroda</t>
  </si>
  <si>
    <t>https://www.i.kyoto-u.ac.jp/en/</t>
  </si>
  <si>
    <t>https://kuroda.kuhp.kyoto-u.ac.jp/</t>
  </si>
  <si>
    <t>J61,J62,DI90</t>
  </si>
  <si>
    <t>90010J61,61020,62010,90130</t>
  </si>
  <si>
    <t>4806A</t>
    <phoneticPr fontId="7"/>
  </si>
  <si>
    <t>Graduate school of Global Environmental Studies</t>
  </si>
  <si>
    <t>Environmental Management/ Global Environmental Studies</t>
  </si>
  <si>
    <t>https://www.ges.kyoto-u.ac.jp/en/</t>
  </si>
  <si>
    <t>https://www.ges.kyoto-u.ac.jp/en/faculty/members</t>
  </si>
  <si>
    <t>6801A</t>
    <phoneticPr fontId="7"/>
  </si>
  <si>
    <t>Kyushu Institute of Technology</t>
  </si>
  <si>
    <t>Space Engineering International Course</t>
  </si>
  <si>
    <t>undecided</t>
  </si>
  <si>
    <t>https://kyutech-cent.net/seic/about.html</t>
  </si>
  <si>
    <t>B16, B17, C18, C19, C20, C21, C24, C25, D26, D28, D29, D30, D31</t>
  </si>
  <si>
    <t xml:space="preserve"> B17</t>
  </si>
  <si>
    <t>16010, 17010, 17020, 17040, 18010, 18020, 18030, 18040, 19010, 19020, 20010, 20020, 21010, 21020, 21030, 21040, 21050, 21060, 24010, 24020, 25010, 25020, 25030, 26010, 26020, 26030, 26040, 26050, 28050, 29010, 29020, 29030, 30010, 30020, 31010, 31020</t>
  </si>
  <si>
    <t>6803A</t>
    <phoneticPr fontId="7"/>
  </si>
  <si>
    <t>Graduate School of Life Science and Systems Engineering</t>
  </si>
  <si>
    <t>Department of Life Science and Systems Engineering</t>
  </si>
  <si>
    <t>Bio-Fluid Engineering Laboraory</t>
  </si>
  <si>
    <t>Masaaki TAMAGAWA</t>
  </si>
  <si>
    <t>https://www.lsse.kyutech.ac.jp/english/</t>
  </si>
  <si>
    <t>Faculty Profiles - TAMAGAWA Masaaki</t>
  </si>
  <si>
    <t>B12, C19, C24, J60, DI90</t>
  </si>
  <si>
    <t>12040, 19010, 24010, 60100,90110, 90130, 90150</t>
  </si>
  <si>
    <t>6803D</t>
    <phoneticPr fontId="7"/>
  </si>
  <si>
    <t>Field robotics Laboratory</t>
  </si>
  <si>
    <t>Kazuo ISHII</t>
  </si>
  <si>
    <t>https://hyokadb02.jimu.kyutech.ac.jp/html/353_en.html</t>
    <phoneticPr fontId="132"/>
  </si>
  <si>
    <t>C20,C21, C24</t>
  </si>
  <si>
    <t>20010,20020,21040, 24020</t>
  </si>
  <si>
    <t>6803E</t>
    <phoneticPr fontId="7"/>
  </si>
  <si>
    <t>Medical Microsystem Lab</t>
  </si>
  <si>
    <t>Muhammad Salman AL FARISI</t>
  </si>
  <si>
    <t>https://hyokadb02.jimu.kyutech.ac.jp/html/100002000_en.html</t>
  </si>
  <si>
    <t>C18, C20, C21, D28, DI90</t>
  </si>
  <si>
    <t>180010, 20010, 21030, 21050, 28050, 90110, 90120, 90130, 90150</t>
  </si>
  <si>
    <t>6709C</t>
    <phoneticPr fontId="7"/>
  </si>
  <si>
    <t>Graduate School of Integrated Sciences for Global Society</t>
  </si>
  <si>
    <t>Comprehensive Science of Biological Environment Course</t>
  </si>
  <si>
    <t>Kazunori Matsuo</t>
  </si>
  <si>
    <t>https://isgs.kyushu-u.ac.jp/en/</t>
  </si>
  <si>
    <t>https://isgs.kyushu-u.ac.jp/en/graduate_school/graduate_school6_2_view.php?staffId=124</t>
  </si>
  <si>
    <t>39040, 39050, 39060</t>
  </si>
  <si>
    <t>6706A</t>
    <phoneticPr fontId="7"/>
  </si>
  <si>
    <t xml:space="preserve">International Program in Public Economics </t>
  </si>
  <si>
    <t>https://www.econ.kyushu-u.ac.jp/english/index/</t>
  </si>
  <si>
    <t>https://www.econ.kyushu-u.ac.jp/english/pa_index/pa_index2/pa_14/</t>
  </si>
  <si>
    <t>6706B</t>
    <phoneticPr fontId="7"/>
  </si>
  <si>
    <t xml:space="preserve">International Program in Financial and Business Economics </t>
  </si>
  <si>
    <t>6706C</t>
    <phoneticPr fontId="7"/>
  </si>
  <si>
    <t>International Program in Management and Accounting</t>
  </si>
  <si>
    <t>6703A</t>
    <phoneticPr fontId="7"/>
  </si>
  <si>
    <t>Graduate school of Human-Envionment Studies</t>
  </si>
  <si>
    <t>International Courses in Sustainable Architecture and Urban Systems</t>
  </si>
  <si>
    <t>http://arch.kyushu-u.ac.jp/saus/</t>
  </si>
  <si>
    <t xml:space="preserve"> https://www.hues.kyushu-u.ac.jp/wp-content/uploads/2026/05/HES_AcademicAdvisorList_20260507.pdf</t>
    <phoneticPr fontId="132"/>
  </si>
  <si>
    <t xml:space="preserve"> https://www.hues.kyushu-u.ac.jp/wp-content/uploads/2026/05/HES_AcademicAdvisorList_20260507.pdf
</t>
    <phoneticPr fontId="132"/>
  </si>
  <si>
    <t>23010,23020,23030,23040,90010C23</t>
  </si>
  <si>
    <t>6702A</t>
    <phoneticPr fontId="7"/>
  </si>
  <si>
    <t>Graduate school of Design</t>
  </si>
  <si>
    <t>Department of Design, Environmental Design Course</t>
  </si>
  <si>
    <t>Inoue Lab</t>
  </si>
  <si>
    <t>Tomo INOUE</t>
  </si>
  <si>
    <t>https://www.design.kyushu-u.ac.jp/en/home/</t>
  </si>
  <si>
    <t>https://hyoka.ofc.kyushu-u.ac.jp/html/100021097_en.html</t>
  </si>
  <si>
    <t>6702B</t>
    <phoneticPr fontId="7"/>
  </si>
  <si>
    <t>Imasaka Laboratory</t>
  </si>
  <si>
    <t>Tomoko Imasaka</t>
  </si>
  <si>
    <t>https://hyoka.ofc.kyushu-u.ac.jp/html/100021102_en.html</t>
  </si>
  <si>
    <t>E34, F38, H47</t>
  </si>
  <si>
    <t>34020, 38050, 47020</t>
  </si>
  <si>
    <t>6705B</t>
    <phoneticPr fontId="7"/>
  </si>
  <si>
    <t>Interdisciplinary Graduate School of Engineering Sciences</t>
  </si>
  <si>
    <t>Intellectual Exchange and Innovation (IEI) Program</t>
  </si>
  <si>
    <t>https://www.tj.kyushu-u.ac.jp/en/</t>
  </si>
  <si>
    <t>https://www.tj.kyushu-u.ac.jp/en/exam/list.php</t>
  </si>
  <si>
    <t>B14, B17, C19, C21, C22, C24, D26, D27, D28, D29, D31, E32, E33, E34, E35, E36, E37, K63, K64</t>
  </si>
  <si>
    <t>6701F</t>
    <phoneticPr fontId="7"/>
  </si>
  <si>
    <t>Graduate School of  Information Science and Electrical Engineering</t>
  </si>
  <si>
    <t>Department of Information Science and Technology/ International Doctoral Program</t>
  </si>
  <si>
    <t>https://www.isee.kyushu-u.ac.jp/e/</t>
  </si>
  <si>
    <t>https://www.isee.kyushu-u.ac.jp/e/staff.html</t>
  </si>
  <si>
    <t>A9,A10,B12,B13,B14,C20,E32,E33,E34,J60,J61,J62</t>
  </si>
  <si>
    <t>9070,10010, 10020, 10030, 10040, 90030A10,12030, 12040,13020,14010, 14020, 14030, 80040B14,20020,32010, 32020,33010, 33020,34010, 34020, 34030,60010, 60020, 60030, 60040, 60050, 60060, 60070, 60080, 60090, 60100,61010, 61020, 61030, 61040, 61050, 61060, 90010J61, 90030J61,62010, 62020, 62030, 62040, 90020J62</t>
    <phoneticPr fontId="132"/>
  </si>
  <si>
    <t xml:space="preserve"> 90030A10</t>
  </si>
  <si>
    <t xml:space="preserve"> 80040B14</t>
  </si>
  <si>
    <t xml:space="preserve"> 90030J61</t>
  </si>
  <si>
    <t>3001B</t>
    <phoneticPr fontId="7"/>
  </si>
  <si>
    <t>Meiji University</t>
  </si>
  <si>
    <t>Graduate school of Governance Studies</t>
  </si>
  <si>
    <t>Governance Studies</t>
  </si>
  <si>
    <t>https://www.meiji.ac.jp/cip/english/graduate/governance/index.html</t>
  </si>
  <si>
    <t>https://www.meiji.ac.jp/cip/english/graduate/governance/faculty.html</t>
  </si>
  <si>
    <t>6010 ,6020 ,80010A6</t>
  </si>
  <si>
    <t>6905A</t>
    <phoneticPr fontId="7"/>
  </si>
  <si>
    <t>Graduate School of Global Humanities and Social Sciences</t>
  </si>
  <si>
    <t>Arinori Kawamura</t>
  </si>
  <si>
    <t>https://www.hss.nagasaki-u.ac.jp/en/gradschool.html</t>
  </si>
  <si>
    <t>https://researchmap.jp/ariyoujiao</t>
  </si>
  <si>
    <t>5010,5030,5050,5070</t>
  </si>
  <si>
    <t>6905B</t>
    <phoneticPr fontId="7"/>
  </si>
  <si>
    <t>Satoru Komatsu</t>
  </si>
  <si>
    <t>https://researchmap.jp/skomatsu</t>
  </si>
  <si>
    <t>7040</t>
  </si>
  <si>
    <t>6908A</t>
    <phoneticPr fontId="7"/>
  </si>
  <si>
    <t>Interdisciplinary Graduate School of Global Health</t>
  </si>
  <si>
    <t>Doctor of Public Health Program</t>
  </si>
  <si>
    <t>https://www.planetaryhealth.nagasaki-u.ac.jp/en/drph-program/</t>
  </si>
  <si>
    <t>6908B</t>
    <phoneticPr fontId="7"/>
  </si>
  <si>
    <t>Interdisciplinary Graduate School of Global Risk</t>
  </si>
  <si>
    <t>Global Risk Program</t>
  </si>
  <si>
    <t>https://www.planetaryhealth.nagasaki-u.ac.jp/en/gr-program/</t>
  </si>
  <si>
    <t>https://www.planetaryhealth.nagasaki-u.ac.jp/en/</t>
  </si>
  <si>
    <t>A6,A7,A8,I52,I58</t>
  </si>
  <si>
    <t>6020,80010A6,7010,7040,8010,52040,58020</t>
  </si>
  <si>
    <t>4301A</t>
    <phoneticPr fontId="7"/>
  </si>
  <si>
    <t>Nagoya  University  of Commerce and Business</t>
  </si>
  <si>
    <t>Graduate School of Management</t>
  </si>
  <si>
    <t>Global Leader Program</t>
  </si>
  <si>
    <t>https://mba.nucba.ac.jp/en/</t>
  </si>
  <si>
    <t>7080,7090, ,7100</t>
  </si>
  <si>
    <t>4301B</t>
    <phoneticPr fontId="7"/>
  </si>
  <si>
    <t>4202A</t>
    <phoneticPr fontId="7"/>
  </si>
  <si>
    <t>Nagoya Institute of Technology</t>
  </si>
  <si>
    <t>Graduate School of　Engineering</t>
  </si>
  <si>
    <t>Master Course:
Department of Engineering
・Program of Carbon Neutrality Science and Engineering
Doctoral course：
Department of Engineering</t>
  </si>
  <si>
    <t>https://cn-neutrality.web.nitech.ac.jp/en/</t>
  </si>
  <si>
    <t>https://www.nitech.ac.jp/eng/admissions/mt_files/2026_Mater_list_of_adviser_0418.pdf</t>
    <phoneticPr fontId="132"/>
  </si>
  <si>
    <t>C21,D26,D28,D30,E36</t>
  </si>
  <si>
    <t>21010,21050,26010,26020,26030,28010,28030,30010,30020,36020</t>
    <phoneticPr fontId="132"/>
  </si>
  <si>
    <t>4202B</t>
    <phoneticPr fontId="7"/>
  </si>
  <si>
    <t>Master Course:
Department of Engineering
・Program of Networks,
・Program of Computational Intelligence,
・Program of Multimedia and Human Computer Interaction
Doctoral course：
Department of Engineering</t>
  </si>
  <si>
    <t>https://www.cs.nitech.ac.jp/english/</t>
  </si>
  <si>
    <t>60010,60020,60030,60040,60050,60060,60070,60080,60090,60100,61010,61020,61030,61040,61050,61060,90010J61,90030J61</t>
  </si>
  <si>
    <t>4202C</t>
    <phoneticPr fontId="7"/>
  </si>
  <si>
    <t>Master Course:
Department of Engineering
・Program of Biomedical Science and Engineering
Doctoral course：
Department of Engineering</t>
  </si>
  <si>
    <t>https://biomedscieng.web.nitech.ac.jp/en/</t>
  </si>
  <si>
    <t>90110,90120,90130,90140,90150</t>
  </si>
  <si>
    <t>4202D</t>
    <phoneticPr fontId="7"/>
  </si>
  <si>
    <t>Master Course:
Department of Engineering
・Program of Civil and Environmental Engineering
Doctoral course：
Department of Engineering</t>
  </si>
  <si>
    <t>https://shakai.web.nitech.ac.jp/en/</t>
  </si>
  <si>
    <t>4202E</t>
    <phoneticPr fontId="7"/>
  </si>
  <si>
    <t>Master Course:
Department of Engineering
・Program of Mechanical Engineering
Doctoral course：
Department of Engineering</t>
  </si>
  <si>
    <t>https://elemech.web.nitech.ac.jp/en/</t>
  </si>
  <si>
    <t>18010,18020,18030,18040, ,19010,19020 ,20010,20020</t>
  </si>
  <si>
    <t>4202F</t>
    <phoneticPr fontId="7"/>
  </si>
  <si>
    <t>Master Course:
Department of Engineering
・Program of Systems Management and Engineering
Doctoral course：
Department of Engineering</t>
  </si>
  <si>
    <t>25010</t>
    <phoneticPr fontId="132"/>
  </si>
  <si>
    <t>4202G</t>
    <phoneticPr fontId="7"/>
  </si>
  <si>
    <t>Master Course:
Department of Engineering
・Program of Architecture and Design
Doctoral course：
Department of Engineering</t>
  </si>
  <si>
    <t>4202I</t>
    <phoneticPr fontId="7"/>
  </si>
  <si>
    <t>Master Course:
Department of Engineering
・Program of Mathematics and Mathematical Science
Doctoral course：
Department of Engineering</t>
  </si>
  <si>
    <t>https://math.web.nitech.ac.jp/index_e.html</t>
  </si>
  <si>
    <t>11010,11020,12010,12020,12030,12040</t>
  </si>
  <si>
    <t>4202K</t>
    <phoneticPr fontId="7"/>
  </si>
  <si>
    <t>Master Course:
Department of Engineering
・Program of Electrical and Electronic Engineering
Doctoral course：
Department of Engineering</t>
  </si>
  <si>
    <t>B13,B14,C20,C21,D26,D28,D29,D30,E34,E35,E36,J60,J61</t>
  </si>
  <si>
    <t>13020 ,14030 ,20020 ,21010,21020,21030,21040,21050,21060 ,26010,26020,26030,26040,26050,26060 ,28010,28020,28030, ,30010,30020, ,34020 ,35030 ,36010,36020 ,60050,60060,60090, ,60100 ,61010,61020,61030,61040,61050</t>
  </si>
  <si>
    <t>4202L</t>
    <phoneticPr fontId="7"/>
  </si>
  <si>
    <t>Master Course:
Department of Engineering
・Program of Future Communications
Doctoral course：
Department of Engineering</t>
  </si>
  <si>
    <t>https://fcom.web.nitech.ac.jp/en/</t>
  </si>
  <si>
    <t>21020</t>
  </si>
  <si>
    <t>9101B</t>
    <phoneticPr fontId="7"/>
  </si>
  <si>
    <t>Nara Institute of Science and Technology</t>
  </si>
  <si>
    <t>Information Science</t>
  </si>
  <si>
    <t>http://isw3.naist.jp/home-en.html</t>
  </si>
  <si>
    <t>B11,C20,C21,C25,J60,J61,J62</t>
  </si>
  <si>
    <t>11010,20010,20020,21020,25010,60010,60050,60060,60070,61010,61030,62010</t>
    <phoneticPr fontId="132"/>
  </si>
  <si>
    <t>9101D</t>
    <phoneticPr fontId="7"/>
  </si>
  <si>
    <t>Biological Science</t>
  </si>
  <si>
    <t>https://bsw3.naist.jp/eng/</t>
  </si>
  <si>
    <t>https://bsw3.naist.jp/courses/#laboratory</t>
  </si>
  <si>
    <t>B13,B17,C22,D27,E33,F38,F39,F40,G43,G46,H47,H49,K63</t>
  </si>
  <si>
    <t>13040,17050,22060,27040,33020,38060,39030,39040,40010,43020,43050,46010,47030,49010,49020,63040</t>
    <phoneticPr fontId="132"/>
  </si>
  <si>
    <t>9101E</t>
    <phoneticPr fontId="7"/>
  </si>
  <si>
    <t>Materials Science</t>
  </si>
  <si>
    <t>https://mswebs.naist.jp/en/</t>
  </si>
  <si>
    <t>B13,B14,C18,C21,D26,D27,D28,D29,D30,E33,E34,E35,E36,E37,J60</t>
  </si>
  <si>
    <t>13020,13040,80040B14,18010,21030,21050,21060,26040,27030,27040,28020,29020,30020,33010,33020,34010,35010,35020,36010,37030,60030,60100</t>
  </si>
  <si>
    <t>3406A</t>
    <phoneticPr fontId="7"/>
  </si>
  <si>
    <t>Graduate School of Medicine, Dentistry and Health Sciences</t>
  </si>
  <si>
    <t>Medicine and Dentistry</t>
  </si>
  <si>
    <t>Division of Microscopic Anatomy</t>
  </si>
  <si>
    <t>Shinsuke Shibata</t>
  </si>
  <si>
    <t>https://www.med.niigata-u.ac.jp/eng/top.html</t>
  </si>
  <si>
    <t>https://researchers.adm.niigata-u.ac.jp/search?m=home&amp;l=ja</t>
  </si>
  <si>
    <t>D28, G44, G46, H48, H49, I51, DI90,</t>
  </si>
  <si>
    <t xml:space="preserve"> I51</t>
  </si>
  <si>
    <t xml:space="preserve">28050, 44020, 46010, 46020, 48010, 49030, 51030, 90110, </t>
  </si>
  <si>
    <t>3406B</t>
    <phoneticPr fontId="7"/>
  </si>
  <si>
    <t>Division of Gastroenterology and Hepatology</t>
  </si>
  <si>
    <t>Shuji Terai</t>
  </si>
  <si>
    <t>I53, D28, DI90</t>
  </si>
  <si>
    <t>I53</t>
  </si>
  <si>
    <t>53010, 28010, 90110</t>
  </si>
  <si>
    <t>3406C</t>
    <phoneticPr fontId="7"/>
  </si>
  <si>
    <t>Neuroscience of Disease</t>
  </si>
  <si>
    <t>Hideaki Matsui</t>
  </si>
  <si>
    <t>G46, I51, I52</t>
  </si>
  <si>
    <t xml:space="preserve"> I52</t>
  </si>
  <si>
    <t>46010, 46020, 46030, 51030, 52020</t>
  </si>
  <si>
    <t>3406D</t>
    <phoneticPr fontId="7"/>
  </si>
  <si>
    <t>Department of Developmental Neuroscience</t>
  </si>
  <si>
    <t>Noriyoshi Usui</t>
  </si>
  <si>
    <t>G46, I51</t>
  </si>
  <si>
    <t>46010, 46020, 46030, 51030</t>
    <phoneticPr fontId="132"/>
  </si>
  <si>
    <t>3406E</t>
    <phoneticPr fontId="7"/>
  </si>
  <si>
    <t>Department of Physiology</t>
  </si>
  <si>
    <t>Isao Hasegawa</t>
  </si>
  <si>
    <t>G44, G46, H48</t>
  </si>
  <si>
    <t>44050, 46030, 48020</t>
  </si>
  <si>
    <t>3406F</t>
    <phoneticPr fontId="7"/>
  </si>
  <si>
    <t>Division of Developmental Physiology</t>
  </si>
  <si>
    <t>Sayaka Sugiyama</t>
  </si>
  <si>
    <t>G46, I51, H48</t>
  </si>
  <si>
    <t>46010, 46020, 46030, 51030, 48020</t>
    <phoneticPr fontId="132"/>
  </si>
  <si>
    <t>3406G</t>
    <phoneticPr fontId="7"/>
  </si>
  <si>
    <t>Department of Psychiatry</t>
  </si>
  <si>
    <t>Shuken Boku</t>
  </si>
  <si>
    <t>52030</t>
    <phoneticPr fontId="132"/>
  </si>
  <si>
    <t>3406H</t>
    <phoneticPr fontId="7"/>
  </si>
  <si>
    <t>Division of Orthopedic Surgery</t>
  </si>
  <si>
    <t>Hiroyuki Kawashima</t>
  </si>
  <si>
    <t>56020</t>
    <phoneticPr fontId="132"/>
  </si>
  <si>
    <t>3406I</t>
    <phoneticPr fontId="7"/>
  </si>
  <si>
    <t>Department of Bacteriology</t>
  </si>
  <si>
    <t>Sohkichi Matsumoto</t>
  </si>
  <si>
    <t xml:space="preserve">H49, I54, </t>
  </si>
  <si>
    <t xml:space="preserve"> I54</t>
  </si>
  <si>
    <t>49050, 54030</t>
    <phoneticPr fontId="132"/>
  </si>
  <si>
    <t>3406J</t>
    <phoneticPr fontId="7"/>
  </si>
  <si>
    <t>Division of International Health</t>
  </si>
  <si>
    <t>Saito Reiko</t>
  </si>
  <si>
    <t>H49, I54, I58</t>
  </si>
  <si>
    <t>49060, 54030, 58020</t>
  </si>
  <si>
    <t>3406K</t>
    <phoneticPr fontId="7"/>
  </si>
  <si>
    <t>Department of General Medicine</t>
  </si>
  <si>
    <t>Kenya Kamimura</t>
  </si>
  <si>
    <t>I52, I53</t>
  </si>
  <si>
    <t xml:space="preserve"> I53</t>
  </si>
  <si>
    <t>52010, 53010</t>
  </si>
  <si>
    <t>3406L</t>
    <phoneticPr fontId="7"/>
  </si>
  <si>
    <t>Department of Virology</t>
  </si>
  <si>
    <t>Takayuki Abe</t>
  </si>
  <si>
    <t>H49,I54</t>
    <phoneticPr fontId="132"/>
  </si>
  <si>
    <t>49060,49070,54030</t>
    <phoneticPr fontId="132"/>
  </si>
  <si>
    <t>3406M</t>
    <phoneticPr fontId="7"/>
  </si>
  <si>
    <t>Division of Molecular and Diagnostic Pathology</t>
  </si>
  <si>
    <t>Riuko Ohashi</t>
  </si>
  <si>
    <t>49010,49020</t>
    <phoneticPr fontId="132"/>
  </si>
  <si>
    <t>3406N</t>
    <phoneticPr fontId="7"/>
  </si>
  <si>
    <t>Medical AI Center / Division of bioinformatics</t>
  </si>
  <si>
    <t>Shujiro Okuda</t>
  </si>
  <si>
    <t>J62,G43,J60,G43,G45,H48,</t>
  </si>
  <si>
    <t>43060,60030,43050,45010,48040</t>
  </si>
  <si>
    <t>3406O</t>
    <phoneticPr fontId="7"/>
  </si>
  <si>
    <t>Division of Neurosurgery</t>
  </si>
  <si>
    <t>Makoto Oishi</t>
  </si>
  <si>
    <t>56010</t>
  </si>
  <si>
    <t>3406P</t>
    <phoneticPr fontId="7"/>
  </si>
  <si>
    <t>Division of Dermatology</t>
  </si>
  <si>
    <t>Riichiro Abe</t>
  </si>
  <si>
    <t>I53,I54</t>
  </si>
  <si>
    <t>53050,54020</t>
  </si>
  <si>
    <t>3406Q</t>
    <phoneticPr fontId="7"/>
  </si>
  <si>
    <t>Department of Obstetrics and Gynecology</t>
  </si>
  <si>
    <t>Kosuke Yoshihara</t>
  </si>
  <si>
    <t>56040</t>
  </si>
  <si>
    <t>3406R</t>
    <phoneticPr fontId="7"/>
  </si>
  <si>
    <t>Department of Neuro-resource Science</t>
  </si>
  <si>
    <t>Mari Tada</t>
  </si>
  <si>
    <t>G44, G46, H48, H49, I51</t>
  </si>
  <si>
    <t>44040, 46010, 46020, 48010, 49020, 49060, 49070, 51030</t>
  </si>
  <si>
    <t>3406S</t>
    <phoneticPr fontId="7"/>
  </si>
  <si>
    <t>Department of Molecular cell biology</t>
  </si>
  <si>
    <t>Fubito Nakatsu</t>
  </si>
  <si>
    <t>G43,G44,H48,G46</t>
  </si>
  <si>
    <t>43030,44010, ,48040,46010</t>
  </si>
  <si>
    <t>3406T</t>
    <phoneticPr fontId="7"/>
  </si>
  <si>
    <t>Division of Cancer Immunology</t>
  </si>
  <si>
    <t>Takayuki Kanaseki</t>
  </si>
  <si>
    <t>I50,H49</t>
  </si>
  <si>
    <t>49030,49070,50010</t>
  </si>
  <si>
    <t>3406U</t>
    <phoneticPr fontId="7"/>
  </si>
  <si>
    <t>Nursing Program</t>
  </si>
  <si>
    <t>SEKIJIMA Kayoko</t>
  </si>
  <si>
    <t>https://www-clg-niigata--u-ac-jp.translate.goog/?_x_tr_sl=ja&amp;_x_tr_tl=en&amp;_x_tr_hl=ja</t>
  </si>
  <si>
    <t>3406V</t>
    <phoneticPr fontId="7"/>
  </si>
  <si>
    <t>Next Generation Medical Technology Science Program</t>
  </si>
  <si>
    <t>SATO Megumi</t>
  </si>
  <si>
    <t>https://www.clg.niigata-u.ac.jp/introduction/master_inspection_thema.html</t>
  </si>
  <si>
    <t>H49, I58</t>
  </si>
  <si>
    <t>49040,  58020</t>
  </si>
  <si>
    <t>3415A</t>
    <phoneticPr fontId="7"/>
  </si>
  <si>
    <t>System Creation Science Program</t>
  </si>
  <si>
    <t>https://www.ias.niigata-u.ac.jp/</t>
  </si>
  <si>
    <t>https://www.ias.niigata-u.ac.jp/en/researchers/</t>
  </si>
  <si>
    <t>A1,A8,A9,A10,B13,C18,C19,C20,C21,C25,DI90,G43,I51,I59,J60,J61,J62</t>
  </si>
  <si>
    <t>1060,1070,8020,9060,10040,18010,18020,18030,18040,19010,19020,20010,20020,21010,21020,21030,21040,21050,21060,25030,90110,90150,43040,60030,60050,61010,61020,61040,61060,61100,62010,62040,51010,59010,90010A1,90010J61,9003J61</t>
  </si>
  <si>
    <t>9003J61</t>
  </si>
  <si>
    <t>3415B</t>
    <phoneticPr fontId="7"/>
  </si>
  <si>
    <t>Life, Environment and Food Science Program, Dept of Sciences and Technologies</t>
  </si>
  <si>
    <t>A4,B13,B17,C22,C23,C25,F38,F39,F40,F41,F42,G43,G44,G45,H49,I59,K63</t>
  </si>
  <si>
    <t>4010,13010,17020,17030,17040,17050,22010,22020,22030,22040,23010,23020,23030,25030,38010,38020,38040,38050,38060,39010,39030,40010,41010,41020,41030,41040,42010,43010,43020,43030,43050,44010,44020,44030,44040,44050,45010,45020,45030,45040,45050,49070,59040,63010</t>
    <phoneticPr fontId="132"/>
  </si>
  <si>
    <t>3415C</t>
    <phoneticPr fontId="7"/>
  </si>
  <si>
    <t>Anime and Visual Media Resources Sciences Program, Dept of Sciences and Technologies</t>
  </si>
  <si>
    <t>C21,C23,J60</t>
  </si>
  <si>
    <t>21020,21030,23030,60100</t>
    <phoneticPr fontId="132"/>
  </si>
  <si>
    <t>3415D</t>
    <phoneticPr fontId="7"/>
  </si>
  <si>
    <t>Information and Social Design Science Program</t>
  </si>
  <si>
    <t>3415E</t>
    <phoneticPr fontId="7"/>
  </si>
  <si>
    <t>TOSE Akira</t>
  </si>
  <si>
    <t>A7,C25</t>
  </si>
  <si>
    <t>7080,25010,25020</t>
  </si>
  <si>
    <t>3416A</t>
    <phoneticPr fontId="7"/>
  </si>
  <si>
    <t>Graduate School of Science and Technology
Graduate School of Integrated Arts and Sciences</t>
  </si>
  <si>
    <t>Chemistry Course, Dept of Fundamental Sciences
Advanced Materials and Fundamental Sciences Program</t>
  </si>
  <si>
    <t>TAYAMA Eiji</t>
  </si>
  <si>
    <t>https://www.gs.niigata-u.ac.jp/~gsweb/en/index.html
https://www.ias.niigata-u.ac.jp/</t>
  </si>
  <si>
    <t>33020</t>
  </si>
  <si>
    <t>3416B</t>
    <phoneticPr fontId="7"/>
  </si>
  <si>
    <t>Applied Chemistry and Chemical Engineering Course, Dept of Advanced Materials Science and Technology
Advanced Materials and Fundamental Sciences Program</t>
  </si>
  <si>
    <t>YAGI Masayuki</t>
  </si>
  <si>
    <t>34010,34020,34030,36010,27020,27030,27040,28010,28020,28030,26040</t>
    <phoneticPr fontId="132"/>
  </si>
  <si>
    <t>3416C</t>
    <phoneticPr fontId="7"/>
  </si>
  <si>
    <t>Electrical and Electronic Engineering Course, Dept of Electrical and Information Engineering
System Creation Science Program</t>
  </si>
  <si>
    <t>KIM　MINSEOK</t>
  </si>
  <si>
    <t>3416D</t>
    <phoneticPr fontId="7"/>
  </si>
  <si>
    <t>Electrical and Electronic Engineering Course, Dept of Electrical and Information Engineering
System Creation Science Program,Anime and Visual Media Resources Sciences Program</t>
  </si>
  <si>
    <t>MURAMATSU Shogo</t>
  </si>
  <si>
    <t>21020,21030,60100</t>
    <phoneticPr fontId="132"/>
  </si>
  <si>
    <t>3416E</t>
    <phoneticPr fontId="7"/>
  </si>
  <si>
    <t>Applied Life and Food Sciences Course, Dept of Life and Food Sciences
Life, Environment and Food Science Program</t>
  </si>
  <si>
    <t>OHTAKE Norikuni</t>
  </si>
  <si>
    <t>38010</t>
  </si>
  <si>
    <t>3416F</t>
    <phoneticPr fontId="7"/>
  </si>
  <si>
    <t>JOH Toshio</t>
  </si>
  <si>
    <t>38050</t>
  </si>
  <si>
    <t>3416G</t>
    <phoneticPr fontId="7"/>
  </si>
  <si>
    <t>Agriculture and Bioresources Course,
Dept of Life and Food Sciences
Life, Environment and Food Science Program</t>
  </si>
  <si>
    <t>FUKAI Eigo</t>
  </si>
  <si>
    <t>F39,G43,G45</t>
  </si>
  <si>
    <t>39010,43010,45010</t>
    <phoneticPr fontId="132"/>
  </si>
  <si>
    <t>3416H</t>
    <phoneticPr fontId="7"/>
  </si>
  <si>
    <t>SUGIYAMA Toshie</t>
  </si>
  <si>
    <t>42010</t>
  </si>
  <si>
    <t>3416I</t>
    <phoneticPr fontId="7"/>
  </si>
  <si>
    <t>Environmental Science for Agriculture and Forestry Course,
Dept of Environmental Science and Technology
Life, Environment and Food Science　Program、Field Research in the Environmental Sciences Program</t>
  </si>
  <si>
    <t xml:space="preserve">Laboratory of Agricultural Water Engineering </t>
  </si>
  <si>
    <t>YOSHIKAWA Natsuki</t>
  </si>
  <si>
    <t>41030</t>
  </si>
  <si>
    <t>3416J</t>
    <phoneticPr fontId="7"/>
  </si>
  <si>
    <t>Environmental Science for Agriculture and Forestry Course,
Dept of Environmental Science and Technology
Life, Environment and Food Science　Program</t>
  </si>
  <si>
    <t xml:space="preserve">Laboratory of Soil Physics and Agricultural Land Engineering </t>
  </si>
  <si>
    <t>AODA Tadao</t>
  </si>
  <si>
    <t>3416K</t>
    <phoneticPr fontId="7"/>
  </si>
  <si>
    <t>Laboratory of Bioproduction and Machinery</t>
  </si>
  <si>
    <t>HASEGAWA Hideo</t>
  </si>
  <si>
    <t>41040</t>
  </si>
  <si>
    <t>3416L</t>
    <phoneticPr fontId="7"/>
  </si>
  <si>
    <t>Laboratory of Geospatial Information</t>
  </si>
  <si>
    <t>MURAKAMI Takuhiko</t>
  </si>
  <si>
    <t>40010</t>
  </si>
  <si>
    <t>3416M</t>
    <phoneticPr fontId="7"/>
  </si>
  <si>
    <t>Natural Disaster and Environmental Science Course,
Dept of Environmental Science and Technology
Life, Environment and Food Science Program</t>
  </si>
  <si>
    <t>ARINAMI Yuki</t>
  </si>
  <si>
    <t>3416N</t>
    <phoneticPr fontId="7"/>
  </si>
  <si>
    <t>NAKAMURA Ryota</t>
  </si>
  <si>
    <t>3416O</t>
    <phoneticPr fontId="7"/>
  </si>
  <si>
    <t>Earth Science Course,
Dept of Environmental Science and Technology
Life, Environment and Food Science Program</t>
  </si>
  <si>
    <t>KOBAYASHI Kenta</t>
  </si>
  <si>
    <t>3416P</t>
    <phoneticPr fontId="7"/>
  </si>
  <si>
    <t>Madhusoodhan SATISH-KUMAR</t>
  </si>
  <si>
    <t>0201A</t>
    <phoneticPr fontId="7"/>
  </si>
  <si>
    <t>Obihiro University of Agriculture and Veterinary Medicine</t>
  </si>
  <si>
    <t>Graduate School of Animal and Veterinary Sciences and Agriculture</t>
  </si>
  <si>
    <t>Animal Science and Agriculture</t>
  </si>
  <si>
    <t>https://www.obihiro.ac.jp/en/navi-grad-sch-anim-vet-sci-agric</t>
  </si>
  <si>
    <t>https://www.obihiro.ac.jp/en/inbound</t>
  </si>
  <si>
    <t>A1,A2,A4,A9,B15,C22,D27,F38,F39,F40,F41,F42,G44,G45,H49,I52,K63,K64,DI90</t>
  </si>
  <si>
    <t>90010A1,2100A2,4030,9070,80040B15,22060,27020,38050,39010,39020,39030,39040,39050,39060,40010,41010,41020,41030,41040,41050,42010,42020,42030,42040,44040,45010,49040,52040,63030,63040,64010,64030,90130</t>
  </si>
  <si>
    <t>2100A2</t>
  </si>
  <si>
    <t>5804F</t>
    <phoneticPr fontId="7"/>
  </si>
  <si>
    <t xml:space="preserve">Okayama University </t>
    <phoneticPr fontId="132"/>
  </si>
  <si>
    <t>Graduate school of Medicine, Dentistry and Pharmaceutical Sciences (Pharmaceutical Sciences)</t>
  </si>
  <si>
    <t>Department of Pharmaceutical Data Science</t>
  </si>
  <si>
    <t>Prof. Toshihiro Koyama</t>
  </si>
  <si>
    <t>https://www.mdps.okayama-u.ac.jp/en/</t>
  </si>
  <si>
    <t>47060</t>
  </si>
  <si>
    <t>5803A</t>
    <phoneticPr fontId="7"/>
  </si>
  <si>
    <t>Okayama University</t>
  </si>
  <si>
    <t>Graduate School of Environmental, Life, Natural Science and Technology</t>
  </si>
  <si>
    <t>Division of Environmental, Life, Natural Science and Technology / Applied Plant Science Course</t>
  </si>
  <si>
    <t>HIRAI Yoshihiko</t>
  </si>
  <si>
    <t>https://www.elst.okayama-u.ac.jp/en/</t>
  </si>
  <si>
    <t>https://soran.cc.okayama-u.ac.jp/html/37fd210181bb56e274506e4da22f6611_en.html</t>
  </si>
  <si>
    <t>39020,39010</t>
    <phoneticPr fontId="132"/>
  </si>
  <si>
    <t>5803B</t>
    <phoneticPr fontId="7"/>
  </si>
  <si>
    <t>Plant Genome Dynamics Analysis</t>
  </si>
  <si>
    <t>MONDEN Yuki</t>
  </si>
  <si>
    <t>https://soran.cc.okayama-u.ac.jp/html/86575828f29effc574506e4da22f6611_en.html</t>
  </si>
  <si>
    <t>39010,39030,39040</t>
    <phoneticPr fontId="132"/>
  </si>
  <si>
    <t>5803C</t>
    <phoneticPr fontId="7"/>
  </si>
  <si>
    <t>Plant Pathology</t>
  </si>
  <si>
    <t>TOYODA Kazuhiro</t>
  </si>
  <si>
    <t>https://soran.cc.okayama-u.ac.jp/html/43a3fcb5fdcefd8074506e4da22f6611_en.html</t>
  </si>
  <si>
    <t>39040</t>
  </si>
  <si>
    <t>5803D</t>
    <phoneticPr fontId="7"/>
  </si>
  <si>
    <t>Plant Genetics and Breeding</t>
  </si>
  <si>
    <t>NISHIDA Hidetaka</t>
  </si>
  <si>
    <t>https://soran.cc.okayama-u.ac.jp/html/5a48d046a6c4e35174506e4da22f6611_en.html</t>
  </si>
  <si>
    <t>39010,39020</t>
    <phoneticPr fontId="132"/>
  </si>
  <si>
    <t>5803W</t>
    <phoneticPr fontId="7"/>
  </si>
  <si>
    <t>5803F</t>
    <phoneticPr fontId="7"/>
  </si>
  <si>
    <t>5803G</t>
    <phoneticPr fontId="7"/>
  </si>
  <si>
    <t>5803H</t>
    <phoneticPr fontId="7"/>
  </si>
  <si>
    <t>5803K</t>
    <phoneticPr fontId="7"/>
  </si>
  <si>
    <t>Division of Environmental, Life, Natural Science and Technology / Plant Stress Science Course</t>
  </si>
  <si>
    <t>Plant Genetics and Physiology</t>
  </si>
  <si>
    <t>SAKAMOTO Wataru</t>
  </si>
  <si>
    <t>https://soran.cc.okayama-u.ac.jp/html/c18c41b75152f52474506e4da22f6611_en.html</t>
  </si>
  <si>
    <t>39010</t>
  </si>
  <si>
    <t>5803M</t>
    <phoneticPr fontId="7"/>
  </si>
  <si>
    <t>Signaling Mechanisms</t>
  </si>
  <si>
    <t>IKEDA Yoko</t>
  </si>
  <si>
    <t>https://soran.cc.okayama-u.ac.jp/html/6702d90f40dd51e774506e4da22f6611_en.html</t>
  </si>
  <si>
    <t>F39,G43,G44</t>
  </si>
  <si>
    <t>39010,43010,43050,44030</t>
    <phoneticPr fontId="132"/>
  </si>
  <si>
    <t>5803N</t>
    <phoneticPr fontId="7"/>
  </si>
  <si>
    <t>Plant Stress Responses</t>
  </si>
  <si>
    <t>MA Jian Feng</t>
  </si>
  <si>
    <t>https://soran.cc.okayama-u.ac.jp/html/27c3959acff5a7f474506e4da22f6611_en.html</t>
  </si>
  <si>
    <t>5803O</t>
    <phoneticPr fontId="7"/>
  </si>
  <si>
    <t>YAMAJI Naoki</t>
  </si>
  <si>
    <t>https://soran.cc.okayama-u.ac.jp/html/b5117bf384a0e7a674506e4da22f6611_en.html</t>
  </si>
  <si>
    <t>5803P</t>
    <phoneticPr fontId="7"/>
  </si>
  <si>
    <t>Plant Molecular Physiology</t>
  </si>
  <si>
    <t>KATSUHARA Maki</t>
  </si>
  <si>
    <t>https://soran.cc.okayama-u.ac.jp/html/b951676f37f51aec74506e4da22f6611_en.html</t>
  </si>
  <si>
    <t>5803Q</t>
    <phoneticPr fontId="7"/>
  </si>
  <si>
    <t>SASAKI Takayuki</t>
  </si>
  <si>
    <t>https://soran.cc.okayama-u.ac.jp/html/95d0d59d824edb7374506e4da22f6611_en.html</t>
  </si>
  <si>
    <t xml:space="preserve">F38 </t>
  </si>
  <si>
    <t>5803R</t>
    <phoneticPr fontId="7"/>
  </si>
  <si>
    <t>Plant-Insect Interactions</t>
  </si>
  <si>
    <t>GALIS Ivan</t>
  </si>
  <si>
    <t>https://soran.cc.okayama-u.ac.jp/html/6834c3f1e4ef141174506e4da22f6611_en.html</t>
  </si>
  <si>
    <t>5803S</t>
    <phoneticPr fontId="7"/>
  </si>
  <si>
    <t>SHINYA Tomonori</t>
  </si>
  <si>
    <t>https://soran.cc.okayama-u.ac.jp/html/bc7dcdc4909cb7e774506e4da22f6611_en.html</t>
  </si>
  <si>
    <t>38060</t>
  </si>
  <si>
    <t>5803T</t>
    <phoneticPr fontId="7"/>
  </si>
  <si>
    <t>Plant-Environmental Microbiology</t>
  </si>
  <si>
    <t>TANI Akio</t>
  </si>
  <si>
    <t>https://soran.cc.okayama-u.ac.jp/html/1b2c5bb8f63eba6974506e4da22f6611_en.html</t>
  </si>
  <si>
    <t>F38,F39</t>
  </si>
  <si>
    <t>38020,39060</t>
    <phoneticPr fontId="132"/>
  </si>
  <si>
    <t>5803U</t>
    <phoneticPr fontId="7"/>
  </si>
  <si>
    <t>Plant Functional Genomics</t>
  </si>
  <si>
    <t>TAKETA Shin</t>
  </si>
  <si>
    <t>https://soran.cc.okayama-u.ac.jp/html/3045bcba6fc2019d74506e4da22f6611_en.html</t>
  </si>
  <si>
    <t>5803V</t>
    <phoneticPr fontId="7"/>
  </si>
  <si>
    <t>Integrated Genomic Breeding</t>
  </si>
  <si>
    <t>YAMAMOTO Toshio</t>
  </si>
  <si>
    <t>https://soran.cc.okayama-u.ac.jp/html/24feb29b0cac99e174506e4da22f6611_en.html</t>
  </si>
  <si>
    <t>5802A</t>
    <phoneticPr fontId="7"/>
  </si>
  <si>
    <t>Division of Environmental, Life, Natural Science and Technology / Environmental Ecology Course</t>
  </si>
  <si>
    <t>Food and Environmental Policy</t>
  </si>
  <si>
    <t>UBUKATA Fumikazu</t>
  </si>
  <si>
    <t>https://soran.cc.okayama-u.ac.jp/html/54921202ac5d402f74506e4da22f6611_en.html</t>
  </si>
  <si>
    <t>A4,A6,F41,K64</t>
  </si>
  <si>
    <t>80010A4,80010A6,41010,64060</t>
  </si>
  <si>
    <t>5803X</t>
    <phoneticPr fontId="7"/>
  </si>
  <si>
    <t>Molecular Virology</t>
  </si>
  <si>
    <t>KONDO Hideki</t>
  </si>
  <si>
    <t>https://soran.cc.okayama-u.ac.jp/html/0d120dca4b3f222774506e4da22f6611_en.html</t>
  </si>
  <si>
    <t>9404A</t>
    <phoneticPr fontId="7"/>
  </si>
  <si>
    <t>Osaka Metropolitan University</t>
  </si>
  <si>
    <t>Graduate school of Veterinary Science</t>
  </si>
  <si>
    <t>https://www.omu.ac.jp/vet/en/prospectivestudent.html</t>
  </si>
  <si>
    <t>https://www.omu.ac.jp/vet/en/facultymember.html</t>
  </si>
  <si>
    <t>42020</t>
  </si>
  <si>
    <t>9401A</t>
    <phoneticPr fontId="7"/>
  </si>
  <si>
    <t>Graduate School of Science</t>
  </si>
  <si>
    <t>Department of Mathematics</t>
  </si>
  <si>
    <t>https://www.omu.ac.jp/sci/en/graduate/</t>
  </si>
  <si>
    <t>https://www.omu.ac.jp/sci/math_en/about/people/</t>
  </si>
  <si>
    <t>9401B</t>
    <phoneticPr fontId="7"/>
  </si>
  <si>
    <t>Department of Physics</t>
  </si>
  <si>
    <t>https://www.omu.ac.jp/sci/phys_en/about/staff.html</t>
  </si>
  <si>
    <t>B13,B15,B16,D29,D30</t>
  </si>
  <si>
    <t>9401C</t>
    <phoneticPr fontId="7"/>
  </si>
  <si>
    <t>Department of Chemistry</t>
  </si>
  <si>
    <t>https://www.omu.ac.jp/sci/chem_en/labo_2025.html</t>
  </si>
  <si>
    <t>E32,E33,E34,E37</t>
  </si>
  <si>
    <t>9401D</t>
    <phoneticPr fontId="7"/>
  </si>
  <si>
    <t>Department of Biology</t>
  </si>
  <si>
    <t>https://www.omu.ac.jp/sci/biol_en/grad.html</t>
  </si>
  <si>
    <t>G43,G44,G45</t>
  </si>
  <si>
    <t>9401E</t>
    <phoneticPr fontId="7"/>
  </si>
  <si>
    <t>Department of Geosciences</t>
  </si>
  <si>
    <t>https://www.omu.ac.jp/sci/geos_en/</t>
  </si>
  <si>
    <t>8302A</t>
    <phoneticPr fontId="7"/>
  </si>
  <si>
    <t>Prefectural University of Hiroshima</t>
  </si>
  <si>
    <t>Graduate school of Comprehensive Scientific Reserch</t>
  </si>
  <si>
    <t>Program in Information and Management Systems</t>
  </si>
  <si>
    <t>Intelligent production systems</t>
  </si>
  <si>
    <t>Daisuke Hirotani</t>
  </si>
  <si>
    <t>https://my.ebook5.net/edu_career-tasu/puh_gscsr_2025/</t>
  </si>
  <si>
    <t>https://researchmap.jp/dhiro</t>
  </si>
  <si>
    <t>25010</t>
  </si>
  <si>
    <t>8301C</t>
    <phoneticPr fontId="7"/>
  </si>
  <si>
    <t>Program in Biological System Sciences</t>
  </si>
  <si>
    <t>Laboratory of Plant Molecular Genetics</t>
  </si>
  <si>
    <t>Masahiro Kanaoka</t>
  </si>
  <si>
    <t>https://researchmap.jp/read0149063?lang=en</t>
  </si>
  <si>
    <t>F39, G43, G44</t>
  </si>
  <si>
    <t>39010,39030,43010,43030,44010,44020,44030</t>
  </si>
  <si>
    <t>8301D</t>
    <phoneticPr fontId="7"/>
  </si>
  <si>
    <t>Graduate School of Comprehensive Scientific Research</t>
  </si>
  <si>
    <t>Plant Cell Engineering</t>
  </si>
  <si>
    <t>Shinjiro Ogita</t>
  </si>
  <si>
    <t>https://researchmap.jp/p.bambusoides/?lang=en</t>
  </si>
  <si>
    <t>38060,39010</t>
  </si>
  <si>
    <t>8301A</t>
    <phoneticPr fontId="7"/>
  </si>
  <si>
    <t>Seiichiro Yonemura</t>
  </si>
  <si>
    <t>https://researchmap.jp/read0004473/</t>
  </si>
  <si>
    <t xml:space="preserve">F38, F39, K63, K64 </t>
  </si>
  <si>
    <t xml:space="preserve"> K64 </t>
  </si>
  <si>
    <t>38010,39060,63010,63040, 64010</t>
  </si>
  <si>
    <t>2901A</t>
    <phoneticPr fontId="7"/>
  </si>
  <si>
    <t>MIB（Master in International Business ）</t>
  </si>
  <si>
    <t>https://rikkyo-mib.jp/</t>
  </si>
  <si>
    <t>7080,7100,7090</t>
  </si>
  <si>
    <t>2902A</t>
    <phoneticPr fontId="7"/>
  </si>
  <si>
    <t>Graduate School of Social Design Studies</t>
  </si>
  <si>
    <t>Master of Social Development and Administration Course</t>
  </si>
  <si>
    <t>https://msda.rikkyo.ac.jp/</t>
  </si>
  <si>
    <t>https://msda.rikkyo.ac.jp/research_n_faculty.html</t>
  </si>
  <si>
    <t xml:space="preserve">A6 ,A8 </t>
  </si>
  <si>
    <t xml:space="preserve">A8 </t>
  </si>
  <si>
    <t>6010,6020,80010A6,80030A6,8010,8020,80020A8</t>
  </si>
  <si>
    <t>5104B</t>
    <phoneticPr fontId="7"/>
  </si>
  <si>
    <t>Graduate School of Policy Science</t>
  </si>
  <si>
    <t>Policy Science Major</t>
  </si>
  <si>
    <t>https://en.ritsumei.ac.jp/gsps/</t>
  </si>
  <si>
    <t>https://en.ritsumei.ac.jp/gsps/introduce/faculty/</t>
  </si>
  <si>
    <t>A6,A7,A8,C23,C25,K64</t>
  </si>
  <si>
    <t>6010,6020,80010A6,80030A6,7040,7050,7080,8010,8020,80030A8,23030,25030,64040,64050,64060</t>
    <phoneticPr fontId="132"/>
  </si>
  <si>
    <t>5601A</t>
    <phoneticPr fontId="7"/>
  </si>
  <si>
    <t>Ryukoku University</t>
  </si>
  <si>
    <t>Graduate school of  economics</t>
  </si>
  <si>
    <t>Department of Economics</t>
  </si>
  <si>
    <t>https://www.econ.ryukoku.ac.jp/daigakuin/en/index.php</t>
  </si>
  <si>
    <t>https://www.econ.ryukoku.ac.jp/daigakuin/en/teacher/index.html</t>
  </si>
  <si>
    <t>7010,7020,7030,7040,7050,7060,7070,7080,7090,80020A7</t>
  </si>
  <si>
    <t>7103L</t>
    <phoneticPr fontId="7"/>
  </si>
  <si>
    <t>Saga University</t>
  </si>
  <si>
    <t>Civil Engineering Course</t>
  </si>
  <si>
    <t>Laboratory of Water Environment systems</t>
  </si>
  <si>
    <t>Yuichrio MISHIMA</t>
  </si>
  <si>
    <t>https://www.se.saga-u.ac.jp/en/index.html</t>
  </si>
  <si>
    <t>https://researchmap.jp/ymishima</t>
  </si>
  <si>
    <t>C22,K63</t>
  </si>
  <si>
    <t>22060,63010</t>
    <phoneticPr fontId="132"/>
  </si>
  <si>
    <t>7103G</t>
    <phoneticPr fontId="7"/>
  </si>
  <si>
    <t>Electrical and Electronic Engineering Course (Master's course)/
Mechanical and Electrical Energy Engineering Course (Ph.D course)</t>
  </si>
  <si>
    <t>Optoelectronics Laboratory</t>
  </si>
  <si>
    <t>Tooru TANAKA</t>
  </si>
  <si>
    <t>https://researchmap.jp/toorutanaka?lang=en</t>
  </si>
  <si>
    <t>21050, 21060</t>
  </si>
  <si>
    <t>7103H</t>
    <phoneticPr fontId="7"/>
  </si>
  <si>
    <t>SAGA University</t>
  </si>
  <si>
    <t>Civil Engineering and Architectural Design Course</t>
  </si>
  <si>
    <t>Environmental System Engineering</t>
  </si>
  <si>
    <t>Hideo Oshikawa</t>
  </si>
  <si>
    <t>https://researchmap.jp/read0060374?lang=en</t>
  </si>
  <si>
    <t>7103I</t>
    <phoneticPr fontId="7"/>
  </si>
  <si>
    <t xml:space="preserve">The Education Program of Advanced T-shaped Person for Co-development of ASEAN and Japan (EPAT) </t>
  </si>
  <si>
    <t>Electrochemistry Laboratory</t>
  </si>
  <si>
    <t>TOMINAGA Masato</t>
  </si>
  <si>
    <t>https://bioelectrochem.chem.saga-u.ac.jp/en/</t>
  </si>
  <si>
    <t>https://bioelectrochem.chem.saga-u.ac.jp/en/member/</t>
  </si>
  <si>
    <t>E32, E34, E36, E37</t>
  </si>
  <si>
    <t xml:space="preserve">32020, 34020, 34030, 36020, 37010, </t>
  </si>
  <si>
    <t>7103J</t>
    <phoneticPr fontId="7"/>
  </si>
  <si>
    <t>Surface and Interface Dynamics Laboratory</t>
  </si>
  <si>
    <t>Kazutoshi TAKAHASHI</t>
  </si>
  <si>
    <t>https://researchmap.jp/read0109269?lang=en</t>
  </si>
  <si>
    <t>B13,C21</t>
  </si>
  <si>
    <t>13020,21050</t>
    <phoneticPr fontId="132"/>
  </si>
  <si>
    <t>7102B</t>
    <phoneticPr fontId="7"/>
  </si>
  <si>
    <t>Post-graduate Program for
Agribusiness Global Human-resources Development
in Graduate School of Agriculture</t>
  </si>
  <si>
    <t>https://www-ag-saga--u-ac-jp.translate.goog/main/39.html?_x_tr_sl=ja&amp;_x_tr_tl=en&amp;_x_tr_hl=ja&amp;_x_tr_pto=wapp</t>
  </si>
  <si>
    <t>38060,59040,44050,</t>
  </si>
  <si>
    <t>7102K</t>
    <phoneticPr fontId="7"/>
  </si>
  <si>
    <t>Genomics</t>
  </si>
  <si>
    <t>https://researchmap.jp/read0211401?lang=en</t>
  </si>
  <si>
    <t>7102M</t>
    <phoneticPr fontId="7"/>
  </si>
  <si>
    <t>Biofunctional Science</t>
  </si>
  <si>
    <t>Molecular Biological Science</t>
  </si>
  <si>
    <t>Masaki Horitani</t>
  </si>
  <si>
    <t>https://researchmap.jp/m-horitani</t>
  </si>
  <si>
    <t>D27,E32, E34, E37,  F38, G43</t>
  </si>
  <si>
    <t xml:space="preserve">  F38</t>
  </si>
  <si>
    <t>27040, 32010, 34010, 37010, 37030, 38030, 43020, 43040</t>
  </si>
  <si>
    <t>7102C</t>
    <phoneticPr fontId="7"/>
  </si>
  <si>
    <t>Biological resource sciences/Food resource and environmental science</t>
  </si>
  <si>
    <t>Rural environment sciences</t>
  </si>
  <si>
    <t>Tomokazu Haraguchi</t>
  </si>
  <si>
    <t>https://researchmap.jp/read0095758</t>
  </si>
  <si>
    <t>C22,F41</t>
  </si>
  <si>
    <t>22060,41030,41050</t>
  </si>
  <si>
    <t>7102D</t>
    <phoneticPr fontId="7"/>
  </si>
  <si>
    <t>Biological Sciences</t>
  </si>
  <si>
    <t>7102E</t>
    <phoneticPr fontId="7"/>
  </si>
  <si>
    <t>7102F</t>
    <phoneticPr fontId="7"/>
  </si>
  <si>
    <t>Fruit Tree Science</t>
  </si>
  <si>
    <t>38010,38050, 39010,39030,39060</t>
  </si>
  <si>
    <t>7102G</t>
    <phoneticPr fontId="7"/>
  </si>
  <si>
    <t>Bioresource　Science</t>
  </si>
  <si>
    <t>7102H</t>
    <phoneticPr fontId="7"/>
  </si>
  <si>
    <t>Systems Ecology</t>
  </si>
  <si>
    <t>Makoto Tokuda</t>
  </si>
  <si>
    <t>https://researchmap.jp/read0148811</t>
  </si>
  <si>
    <t>F39, G45</t>
  </si>
  <si>
    <t>39040,39050, 39060, 45030, 45040</t>
  </si>
  <si>
    <t>7102I</t>
    <phoneticPr fontId="7"/>
  </si>
  <si>
    <t>7102J</t>
    <phoneticPr fontId="7"/>
  </si>
  <si>
    <t>https://www.sao.saga-u.ac.jp/PDF/R9/202610PPAGHD_Mzaigaishihi.pdf</t>
  </si>
  <si>
    <t>A4,E33,E34,E37,F38,F39,F40,F41,F42,G45,H47,I59</t>
  </si>
  <si>
    <t>2401A</t>
    <phoneticPr fontId="7"/>
  </si>
  <si>
    <t>Shibaura Institute of Technology</t>
  </si>
  <si>
    <t>https://www.shibaura-it.ac.jp/en/study/graduate/info.html</t>
  </si>
  <si>
    <t>https://www.shibaura-it.ac.jp/en/study/graduate/guideline.html</t>
  </si>
  <si>
    <t>C18,C20,C21,C22,C23,C24,C25,D26,D27,J60</t>
  </si>
  <si>
    <t>2401B</t>
    <phoneticPr fontId="7"/>
  </si>
  <si>
    <t>6001A</t>
    <phoneticPr fontId="7"/>
  </si>
  <si>
    <t>Shimane University</t>
  </si>
  <si>
    <t>Graduate school of Natural Science and Technology</t>
  </si>
  <si>
    <t>Major in Science of Environmental Systems</t>
  </si>
  <si>
    <t xml:space="preserve">
Professor Hiroshi YAJIMA
Professor Makoto UENO
Professor Tomoyuki KUWABARA
Assistant Professor Reiji FUJIMAKI</t>
  </si>
  <si>
    <t>https://www.natural.shimane-u.ac.jp/speciality/kankyo_eng.html</t>
  </si>
  <si>
    <t>https://www.natural.shimane-u.ac.jp/about/kyoin_eng/kankyo.html</t>
  </si>
  <si>
    <t>https://www.natural.shimane-u.ac.jp/doctor/about/kyoinn_eng.html</t>
  </si>
  <si>
    <t>C22, ,F38, F39, F40, ,K64</t>
  </si>
  <si>
    <t>22040, 22060, 39040, 40010, 40030, 64020, 64030</t>
  </si>
  <si>
    <t>6001B</t>
    <phoneticPr fontId="7"/>
  </si>
  <si>
    <t>Major in Agricultural and Life Sciences</t>
  </si>
  <si>
    <t xml:space="preserve">
Associate Professor Kazuhiro Kobayasi
Professor 
Assistant Professor Takushi HACHIYA
Professor Nobuo KOBAYASHI
Professor Tomoya ESUMI
Professor Kazuhito Akama
</t>
  </si>
  <si>
    <t>https://www.natural.shimane-u.ac.jp/english/</t>
  </si>
  <si>
    <t>https://www.natural.shimane-u.ac.jp/about/kyoin_eng/nouseimei.html</t>
  </si>
  <si>
    <t>F38, F39, F40,G43, G44</t>
    <phoneticPr fontId="132"/>
  </si>
  <si>
    <t>38010, 39010, 39020, 39030, 39040, 39060, 43010, 44030</t>
  </si>
  <si>
    <t>8401C</t>
    <phoneticPr fontId="7"/>
  </si>
  <si>
    <t>Shinshu University</t>
  </si>
  <si>
    <t>Department of Agriculture/International Graduate Program for Agricultural and Biological Science</t>
  </si>
  <si>
    <t>Horticulture</t>
  </si>
  <si>
    <t>Dr. Akutsu Masako</t>
  </si>
  <si>
    <t>https://www.shinshu-u.ac.jp/graduate/scienceandtechnology/english/</t>
  </si>
  <si>
    <t>https://soar-rd.shinshu-u.ac.jp/search/detail.html?systemId=ZefUPUkh&amp;lang=en&amp;st=researcher</t>
  </si>
  <si>
    <t>8401B</t>
    <phoneticPr fontId="7"/>
  </si>
  <si>
    <t>Dr. Nemoto Kazuhiro</t>
  </si>
  <si>
    <t>https://soar-rd.shinshu-u.ac.jp/search/detail.html?systemId=jUnePUkh&amp;lang=en&amp;st=researcher</t>
  </si>
  <si>
    <t>8401A</t>
    <phoneticPr fontId="7"/>
  </si>
  <si>
    <t>Dr. Matsushima Kenichi</t>
  </si>
  <si>
    <t>https://soar-rd.shinshu-u.ac.jp/search/detail.html?systemId=uayFPUkh&amp;lang=en&amp;st=researcher</t>
  </si>
  <si>
    <t>8401H</t>
    <phoneticPr fontId="7"/>
  </si>
  <si>
    <t>Forest Environment</t>
  </si>
  <si>
    <t>Dr. Yasue Koh</t>
  </si>
  <si>
    <t>https://soar-rd.shinshu-u.ac.jp/search/detail.html?systemId=OmSVPUkh&amp;lang=en&amp;st=researcher</t>
  </si>
  <si>
    <t xml:space="preserve">F40 </t>
  </si>
  <si>
    <t>8401F</t>
    <phoneticPr fontId="7"/>
  </si>
  <si>
    <t>Applied Ethology</t>
  </si>
  <si>
    <t>Dr. Takeda Kenichi</t>
  </si>
  <si>
    <t>https://soar-rd.shinshu-u.ac.jp/search/detail.html?systemId=ONShPUkh&amp;lang=en&amp;st=researcher</t>
  </si>
  <si>
    <t>8401G</t>
    <phoneticPr fontId="7"/>
  </si>
  <si>
    <t>Rural Environment and Engineering</t>
  </si>
  <si>
    <t>Dr. Suzuki Jun</t>
  </si>
  <si>
    <t>https://soar-rd.shinshu-u.ac.jp/search/detail.html?systemId=ZUTVPpkh&amp;lang=en&amp;st=researcher</t>
  </si>
  <si>
    <t>8402N</t>
    <phoneticPr fontId="7"/>
  </si>
  <si>
    <t>Watershed Conservation</t>
  </si>
  <si>
    <t>Dr. Tsutsumi Daizo</t>
  </si>
  <si>
    <t>https://soar-rd.shinshu-u.ac.jp/search/detail.html?systemId=uVyUOeAV&amp;lang=en&amp;st=researcher</t>
  </si>
  <si>
    <t>8401I</t>
    <phoneticPr fontId="7"/>
  </si>
  <si>
    <t>Dr. Fukuyama Taijiro</t>
  </si>
  <si>
    <t>https://soar-rd.shinshu-u.ac.jp/search/detail.html?systemId=HVkmPUkh&amp;lang=en&amp;st=researcher</t>
  </si>
  <si>
    <t>41050</t>
  </si>
  <si>
    <t>2601A</t>
    <phoneticPr fontId="7"/>
  </si>
  <si>
    <t>Graduate School of Global Environmental Studies</t>
  </si>
  <si>
    <t>https://www.genv.sophia.ac.jp/english/</t>
  </si>
  <si>
    <t>https://genv.sophia.ac.jp/en/faculty</t>
  </si>
  <si>
    <t>2603A</t>
    <phoneticPr fontId="7"/>
  </si>
  <si>
    <t>Gradute School of Global Studies</t>
  </si>
  <si>
    <t>Graduate Program in Global Studies</t>
  </si>
  <si>
    <t>https://dept.sophia.ac.jp/g/gs/en/</t>
  </si>
  <si>
    <t>https://www.sophia.ac.jp/eng/program/graduate_p/gpgs/index.html#professors
(excluding assistant professor)</t>
  </si>
  <si>
    <t>A1, A2, A3, A4, A6, A7, A8, F41</t>
  </si>
  <si>
    <t>8502A</t>
    <phoneticPr fontId="7"/>
  </si>
  <si>
    <t>Graduate school of Nursing Science</t>
  </si>
  <si>
    <t>Master Course</t>
  </si>
  <si>
    <t>https://university.luke.ac.jp/english/faculty_and_research/index.html#categoryBtn</t>
  </si>
  <si>
    <t>https://university.luke.ac.jp/english/faculty_and_research/index.html#archiveSerch</t>
  </si>
  <si>
    <t>https://university.luke.ac.jp/english/index.html</t>
  </si>
  <si>
    <t>8502B</t>
    <phoneticPr fontId="7"/>
  </si>
  <si>
    <t>Doctor Course</t>
  </si>
  <si>
    <t>8501A</t>
    <phoneticPr fontId="7"/>
  </si>
  <si>
    <t>ManamiInoue,
Mahbubur Rahman, 
Sachiko Ohde, 
Stuart Gilmour, 
Junko Yasuoka, 
Nobuo Nishi, 
Mihye Lee, 
Kazunari Onishi, 
Satomi Sato, 
Tsuguhiko Kato, 
Emilie Takahashi, 
Olukunmi Balogun, 
Yohei Ono</t>
  </si>
  <si>
    <t>List of Faculty Members
資料添付</t>
  </si>
  <si>
    <t>58010,58020,58030,58040,4010,4020,4030,80010A4,80030A4,80010A6,80030A6,7030,8010,8020,80030A8,10010,10020,10030,12040,38050,39060,47020,47030,49040,57080,59040,60030,60080,60090,63010,63040,64010,64040,64060,90140</t>
    <phoneticPr fontId="132"/>
  </si>
  <si>
    <t>8501B</t>
    <phoneticPr fontId="7"/>
  </si>
  <si>
    <t>ManamiInoue,
Mahbubur Rahman, 
Sachiko Ohde, 
Stuart Gilmour, 
Junko Yasuoka, 
Nobuo Nishi, 
Mihye Lee, 
Kazunari Onishi, 
Satomi Sato, 
Tsuguhiko Kato, 
Emilie Takahashi</t>
  </si>
  <si>
    <t>58010,58020,58030,58040,4010,4020,4030,80010A4,80030A4,80010A6,80030A6,7030,8010,8020,80030A8,10010,10020,10030,39060,47020,47030,49040,57080,59040,60030,60080,60090,63010,63040,64010,64040,64060,90140</t>
    <phoneticPr fontId="132"/>
  </si>
  <si>
    <t>9001A</t>
    <phoneticPr fontId="7"/>
  </si>
  <si>
    <t>The University of Electro-Communications</t>
  </si>
  <si>
    <t>Graduate School of Infomatics and Engineering</t>
  </si>
  <si>
    <t>https://www.uec.ac.jp/eng/education/ie_graduate/sus/index.html</t>
  </si>
  <si>
    <t>https://www.wt-jdpsr.jp/faculty-research/</t>
  </si>
  <si>
    <t>C19, C20, C21, C25, J61, J62, DI90,K63, K64</t>
  </si>
  <si>
    <t xml:space="preserve"> 21040, 21060,</t>
  </si>
  <si>
    <t>5304K</t>
    <phoneticPr fontId="7"/>
  </si>
  <si>
    <t>The University of Kitakyushu</t>
  </si>
  <si>
    <t>Graduate School of Environmental Engineering</t>
  </si>
  <si>
    <t>Environmental and Ecological Systems Course</t>
  </si>
  <si>
    <t>Kato Lab</t>
  </si>
  <si>
    <t>KATO Takaaki</t>
  </si>
  <si>
    <t>https://www.kitakyu-u.ac.jp/env/lang-en/index.html</t>
  </si>
  <si>
    <t>https://tkato.stars.ne.jp/</t>
  </si>
  <si>
    <t>C25, K64</t>
  </si>
  <si>
    <t>25030, 64050, 64060</t>
  </si>
  <si>
    <t>5304L</t>
    <phoneticPr fontId="7"/>
  </si>
  <si>
    <t>TSUJII Lab</t>
  </si>
  <si>
    <t>TSUJII Hiroyuki</t>
  </si>
  <si>
    <t>https://www.researchgate.net/profile/Hiro_Tsujii</t>
    <phoneticPr fontId="132"/>
  </si>
  <si>
    <t>64060</t>
  </si>
  <si>
    <t>5304M</t>
    <phoneticPr fontId="7"/>
  </si>
  <si>
    <t>Department of Environmental Engineering,
Architecture Design Course</t>
  </si>
  <si>
    <t>Hiroatsu Fukuda Laboratry</t>
  </si>
  <si>
    <t>Hiroatsu Fukuda</t>
  </si>
  <si>
    <t>https://www.kitakyu-u.ac.jp/env/faculty/d-design/introduction/hiroatsu-fukuda.html</t>
    <phoneticPr fontId="132"/>
  </si>
  <si>
    <t>23020,23030,23040,90010C23</t>
  </si>
  <si>
    <t>5304H</t>
    <phoneticPr fontId="7"/>
  </si>
  <si>
    <t>Graduate Programs in Environmental Systems / Biosystems Course</t>
  </si>
  <si>
    <t>Ito Laboratory</t>
  </si>
  <si>
    <t>ITO Lisa</t>
  </si>
  <si>
    <t>https://www.kitakyu-u.ac.jp/env/faculty/d-life/introduction/lisa-ito.html</t>
    <phoneticPr fontId="132"/>
  </si>
  <si>
    <t>A4,B17, C22, C25, D31,E34, F41</t>
  </si>
  <si>
    <t>4010, 17030, 22050, 22060, 25030, 31020, 34020, 41050</t>
  </si>
  <si>
    <t>5304G</t>
    <phoneticPr fontId="7"/>
  </si>
  <si>
    <t>Graduate Programs in Information Engineering / Applied Information Systems Course</t>
  </si>
  <si>
    <t>Biomedical Engineering and Human Information Processing</t>
  </si>
  <si>
    <t>HAYAMI Takehito</t>
  </si>
  <si>
    <t>https://www.kitakyu-u.ac.jp/env/faculty/d-media/introduction/takehito-hayami.html</t>
    <phoneticPr fontId="132"/>
  </si>
  <si>
    <t>A9, A10, C25, I51, J61, DI90</t>
  </si>
  <si>
    <t>9080, 10040, 25020, 51010, 61020, 90110</t>
  </si>
  <si>
    <t>5304N</t>
    <phoneticPr fontId="7"/>
  </si>
  <si>
    <t>Graduate Programs in Information Engineering / Computer Science Course</t>
  </si>
  <si>
    <t>SUN Laboratory</t>
  </si>
  <si>
    <t>SUN Lianming</t>
  </si>
  <si>
    <t>https://www.researchgate.net/profile/Lianming-Sun</t>
    <phoneticPr fontId="132"/>
  </si>
  <si>
    <t>60020</t>
  </si>
  <si>
    <t>8204B</t>
    <phoneticPr fontId="7"/>
  </si>
  <si>
    <t>Graduate School of Pharmaceutical Sciences</t>
  </si>
  <si>
    <t>https://www.phs.osaka-u.ac.jp/en/</t>
  </si>
  <si>
    <t>https://www.phs.osaka-u.ac.jp/en/research/researcher.php</t>
  </si>
  <si>
    <t>0307A</t>
    <phoneticPr fontId="7"/>
  </si>
  <si>
    <t>Graduate school of Education</t>
  </si>
  <si>
    <t>International Graduate Program in Global Education Studies</t>
  </si>
  <si>
    <t>https://www.sed.tohoku.ac.jp/course/i-ges/</t>
  </si>
  <si>
    <t>https://www.sed.tohoku.ac.jp/course/i-ges/outline/course/</t>
  </si>
  <si>
    <t>9010,9020,9040,9050,9070,2090A9,2100A9</t>
  </si>
  <si>
    <t>0304E</t>
    <phoneticPr fontId="7"/>
  </si>
  <si>
    <t>Grauate School of Agricultural Science</t>
  </si>
  <si>
    <t>Divison of Agricultural Bioscience, Department of Plant Science</t>
  </si>
  <si>
    <t>Koki Homma</t>
  </si>
  <si>
    <t>https://www.agri.tohoku.ac.jp/en/</t>
  </si>
  <si>
    <t>https://www.agri.tohoku.ac.jp/en/researcher/homma-koki/</t>
  </si>
  <si>
    <t>39020</t>
  </si>
  <si>
    <t>0304K</t>
    <phoneticPr fontId="7"/>
  </si>
  <si>
    <t>Marine Sciences</t>
  </si>
  <si>
    <t>International Marine Sciences;  WPI-AIMEC Marine Biology Integrative Analysis Unit</t>
  </si>
  <si>
    <t>Cheryl Ames</t>
  </si>
  <si>
    <t>https://www.agri.tohoku.ac.jp/en/researcher/ames-cheryl-lynn/</t>
  </si>
  <si>
    <t>40030, 40040</t>
  </si>
  <si>
    <t>0304F</t>
    <phoneticPr fontId="7"/>
  </si>
  <si>
    <t>Division of Agricultural Chemistry, Department of Food and Natural Product Science</t>
  </si>
  <si>
    <t>Nutrition</t>
  </si>
  <si>
    <t>Hitoshi Shirakawa</t>
  </si>
  <si>
    <t>https://www.agri.tohoku.ac.jp/en/researcher/shirakawa-hitoshi/</t>
  </si>
  <si>
    <t>0304A</t>
    <phoneticPr fontId="7"/>
  </si>
  <si>
    <t>Divison of Agricultural Bioscience, Department of Agricultural Economics</t>
  </si>
  <si>
    <t>Environmental economics</t>
  </si>
  <si>
    <t>Keiichi Ishii</t>
  </si>
  <si>
    <t>https://www.agri.tohoku.ac.jp/en/researcher/ishii-keiichi/</t>
  </si>
  <si>
    <t>40020,40030,40050</t>
  </si>
  <si>
    <t>0304D</t>
    <phoneticPr fontId="7"/>
  </si>
  <si>
    <t>Divison of Agricultural Bioscience, Department of Animal Science</t>
  </si>
  <si>
    <t>Sustainable Animal Environment</t>
  </si>
  <si>
    <t>Kentaro Kato</t>
  </si>
  <si>
    <t>https://www.agri.tohoku.ac.jp/en/researcher/kato-kentaro/</t>
  </si>
  <si>
    <t>42020,42030,42040</t>
  </si>
  <si>
    <t>0304B</t>
    <phoneticPr fontId="7"/>
  </si>
  <si>
    <t>Rural planning</t>
  </si>
  <si>
    <t>Tsuyoshi SUMITA</t>
  </si>
  <si>
    <t>https://www.agri.tohoku.ac.jp/en/researcher/sumita-tsuyoshi/</t>
  </si>
  <si>
    <t>41010,41020</t>
  </si>
  <si>
    <t>0304M</t>
    <phoneticPr fontId="7"/>
  </si>
  <si>
    <t>Animal Breeding and Genetics</t>
  </si>
  <si>
    <t>Yoshinobu Uemoto</t>
  </si>
  <si>
    <t>https://www.agri.tohoku.ac.jp/en/researcher/uemoto-yoshinobu/</t>
  </si>
  <si>
    <t>0304C</t>
    <phoneticPr fontId="7"/>
  </si>
  <si>
    <t>Farm Business Management</t>
  </si>
  <si>
    <t>Hisako Sekine</t>
  </si>
  <si>
    <t>https://www.agri.tohoku.ac.jp/en/researcher/sekine-hisako/</t>
  </si>
  <si>
    <t>0304L</t>
    <phoneticPr fontId="7"/>
  </si>
  <si>
    <t>Animal Microbiology</t>
  </si>
  <si>
    <t>Tetsuya Tanaka</t>
  </si>
  <si>
    <t>https://doubi.agri.tohoku.ac.jp/en/</t>
  </si>
  <si>
    <t>F38,F42,G43, H49</t>
  </si>
  <si>
    <t>38020,42010,42020, 43020, 43030, 49040, 49050, 49060</t>
  </si>
  <si>
    <t>0305A</t>
    <phoneticPr fontId="7"/>
  </si>
  <si>
    <t>Graduate School of International Cultural Studies</t>
  </si>
  <si>
    <t>Global Governance and Sustainable Development(G2SD)</t>
  </si>
  <si>
    <t>Prof. Jeongsoo YU, Prof. Ryo IKEDA, Assoc.Prof. Kazuaki OKUBO</t>
  </si>
  <si>
    <t>https://www.intcul.tohoku.ac.jp/g2sd/</t>
  </si>
  <si>
    <t>https://www.intcul.tohoku.ac.jp/g2sd/faculty/</t>
  </si>
  <si>
    <t>K64, A6, C22</t>
  </si>
  <si>
    <t>64050, 6020, 80010A6, 22050</t>
  </si>
  <si>
    <t>1301A</t>
    <phoneticPr fontId="7"/>
  </si>
  <si>
    <t>Tokai University</t>
  </si>
  <si>
    <t>Science and Technology/Physical and Mathematical Sciences Course, Information Science and Technology Course, Electrical and Electronic Engineering Course, Life Science and Technology Course, Materials Science and Chemistry Course, Mechanical Engineering and Aeronautics and Astronautics Course, Architecture and Civil Engineering Course, Marine Science and Technology Course, Earth and Environmental Science Course</t>
  </si>
  <si>
    <t>Prof. AKIYAMA Yasunobu, Prof. AKIYAMA Nobuhiko, Prof. ASAKA Takashi, Prof. ASAKAWA Takeshi, Prof. ASOBE Masaki, Assoc. Prof. ARAI Kenta, Prof. IIZUKA Yasuki, Assoc. Prof. IKEDA Toshiaki, Prof. IZUMI Shotaro, Prof. ITO Takeru, Prof. INAGAKI Katsuhiko, Prof. INADA Yoshinobu, Prof. INAZU Toshiyuki, Assoc. Prof. INAMORI Mamiko, Prof. IMADA Tsunehisa, Prof. IMAMURA Makoto, Prof. IWAOKA Michio, Prof. IWAMORI Satoru, Prof. UEHARA Kazuyuki, Prof. UCHIDA Osamu, Assoc. Prof. UCHIDA Helmut Takahiro, Assoc. Prof. UTSU Keisuke, Prof. UTSUKI Tomohiko, Prof. ENDO Masamori, Prof. OHBA Takeshi, Prof. OBA Makoto, Prof. OHASHI Masaomi, Prof. OHIGASHI Toshihiro, Prof. OHYAMA Ryu-ichiro, Prof. OKAMURA Yosuke, Prof. OKIMURA Kunio, Prof. OKUYAMA Atsushi, Assoc. Prof. OGURO Hidetoshi, Prof. OZAWA Asae, Prof. OCHIAI Masayuki, Prof. KAI Yoshihiro, Assoc. Prof. KAKIZAKI Yoshio,Prof. KAJITA Yoshitaka, Prof. KATSUMATA Tetsuhiro, Assoc. Prof. KATO Hideaki, Prof. KANIE Osamu, Assoc. Prof. KANEKO Tetsuya, Prof. KANEKO Masaaki, Prof. KAMEYAMA Takanori, Prof. KAWACHI Akiko, Prof. KIKUGAWA Hisao, Prof. KITA Yuki, Prof. KITA Rio, Prof. KITABAYASHI Teruyuki, Prof. KIMURA Hideki, Prof. KIMURA Hiroshi, Prof. KIYOTA Hideo, Prof. KIRIKI Shin, Prof. KUSHIDA Junko, Prof. KUZUMAKI Toru, Prof. KURODA Kagayaki, Assoc. Prof. KURODA Yasuhiro, Assoc. Prof. GEMMA Ryota, Prof. KOHSAKA Fumiaki, Prof. KOGUCHI Shinichi, Prof. GOTO Keiichi, Assoc. Prof. GOTO Jun, Assoc. Prof. KOMATSU Daisuke, Prof. SAITO Hiroshi, Prof. SAKAI Takaaki, Prof. SAKAI Toshinori, Prof. SAKAKIBARA Shigeki, Prof. SAKAMOTO Izumi, Prof. SAKURAI Izumi, Prof. SASAGAWA Noboru, Prof. SASAKI Atsumu, Lecturer. SASAKI Kaito, Assoc. Prof. SATO Noriyoshi, Prof. SATO Masashi, Prof. SABAU Sorin V, Prof. SAMATSU Takashi, Prof. SHIBATA Takashi, Prof. SHIMA Akiko, Prof. SHIMIZU Muneshige, Prof. SHOW Yoshiyuki, Prof. SHINTANI Koichi Prof. SHINYASHIKI Naoki, Prof. SUGIYAMA Motohiro, Assoc. Prof. SUZUKI Mio, Assoc. Prof. SUNAMI Yuta, Prof. SEKINE Yoshika, Prof. SETA Hiroaki, Assoc. Prof. SOGAME Akito, Prof. TAKAO Motoharu, Prof. TAKASHIRI Masayuki, Prof. TAKAHASHI Itaru, Prof. TAKAHASHI Daisuke, Prof. TAKAYAMA Yoshihisa, Prof. TAKI Shingo, Prof. TAKEUCHI Shinichi, Prof. TAKEMURA Kentaro, Prof. DATE Shigeyuki, Prof. TANAKA Makoto, Assoc. Prof. TANAKA Masafumi, Prof. TANIGUCHI Tadanari, Prof. TABATA Tomoaki, Prof. TAN Xuehou, Prof. CHIBA Masafumi, Prof. TSUCHIYA Kazuyoshi, Lecturer. TSUCHIYA Hirotarou, Prof. TEI Kazuyoku, Prof. TONEGAWA Akira, Prof. TOMITA Koji, Prof. TORATANI Mitsuhiro, Prof. TORII Tetsuya, Assoc. Prof. NAKASHINO Kyoichi, Prof. NAKAJIMA Takashi, Prof. NASU Hirokazu, Assoc. Prof. NARITA Takayoshi, Assoc. Prof. NUMATA Daiju, Assoc. Prof. NOMURA Keisuke, Prof. HASHIDA Masaki, Prof. HASEGAWA Shinya, Assoc. Prof. BABA Hisatoshi, Prof. HAMAMOTO Kazuhiko, Assoc. Prof. HAYASHI Hirotaka, Prof. HIGUCHI Masashi, Prof. HIRATSUKA Seiichi, Prof. HIROSE Mamiko
Assoc. Prof. FUKUSHIMA Naoya, Prof. FUKUDA Kota, Assoc. Prof. FUKUHARA Masaaki, Prof. FUJIKAWA Chiemi, Prof. FUJIMOTO Kuniaki, Prof. HODOSHIMA Nao, Prof. HORISAWA Hideyuki, Prof. MAEDA Shuichi, Prof. MATSUI Yasuko, Prof. MATSUMOTO Satoshi, Prof. MARUYAMA Yukiko, Prof. MIKAMI Atsushi, Prof. MIKAMI Ikko, Prof. MIZUKAKI Toshiharu, Prof. MIZUTANI Ryuta, Prof. MIYAZAWA Yasuyuki, Prof. MUNAKA Tatsuji, Prof. MUROTANI Hiroshi, Prof. MORITA Naoki, Prof. YAHARA Mitsutoshi, Prof. YAMAGUCHI Shigeru, Assoc. Prof. YAMAZAKI Satoshi, Prof. YAMAMOTO Kenji, Prof. YAMAMOTO Takeshi, Prof. YAMAMOTO Hiroshi, Prof. YAMAMOTO Yoshio, Prof. YAMAMOTO Yoshiro, Prof. YOKOI Takeshi, Lecturer. YOSHINAGA Masashi, Prof. WATANABE Keisuke, Prof. WATANABE Ken, Prof. WATANABE Kenji, Prof. WATANABE Harumi</t>
  </si>
  <si>
    <t>https://www.u-tokai.ac.jp/gd-science-and-technology/</t>
  </si>
  <si>
    <t>https://www.u-tokai.ac.jp/facultyguide/tag/course/crs-science-and-technology/en/
https://www.u-tokai.ac.jp/gd-science-and-technology/crs-science-and-technology/casestudy/</t>
  </si>
  <si>
    <t>B13,B14,B15,B16,B17,C18,C19,C20,C21,C22,C23,C24,C25,D26,D27,D28,D29,D30,D31,E32,E33,E34,E35,E36,E37,G43,G44,G45,J60,J61,J62,K63,K64</t>
    <phoneticPr fontId="132"/>
  </si>
  <si>
    <t>1302E</t>
    <phoneticPr fontId="7"/>
  </si>
  <si>
    <t>Course of Electrical and Electronic Engineering</t>
  </si>
  <si>
    <t xml:space="preserve">Prof. ASAKAWA Takeshi, Prof. INAGAKI Katsuhiko, Prof. INABA Takeshi, Prof. UCHIDA Osamu, Prof. KURODA Kagayaki, Prof. SHIBUYA Takehisa, Prof. SHROSBREE Mark Richard, Prof. SHIN Sanggyu, Assoc. Prof. SOMEYA Hiroshi, Prof. TAKAO Motoharu,  Assoc. Prof. TAKAHASHI Tomohiro, Assoc. Prof. TAKESHITA Shu, Prof. TAKEMURA Kentaro,  Prof. TAN Xuehou, Assoc. Prof. CHEETHAM Catherine Elizabeth Anne, Junior Assoc. Prof. TSUCHIYA Hidekazu, Prof. TORATANI Mitsuhiro, Prof. NAKAJIMA Takashi Y, Junior Assistant Prof. NAKAMURA Taishin, Assoc. Prof. HASHIMOTO Shinichi, Prof. HAMAMOTO Kazuhiko, Prof. FUJIKAWA Chiemi, Prof. MAEDA Shuichi, Prof. MAKINO Hironori, Prof. MATSUMOTO Shunkichi, Assoc. Prof. MURAMATSU Satoshi, Prof. MUROTANI Hiroshi,Prof. COLLINS Peter J. </t>
  </si>
  <si>
    <t>https://www.u-tokai.ac.jp/gd-engineering/crs-information-science-and-technology/</t>
  </si>
  <si>
    <t>https://www.u-tokai.ac.jp/facultyguide/tag/course/crs-information-science-and-technology/</t>
  </si>
  <si>
    <t xml:space="preserve">B13,B17,C20,C21,G45,J61,D190,D30 </t>
    <phoneticPr fontId="132"/>
  </si>
  <si>
    <t xml:space="preserve">D30 </t>
  </si>
  <si>
    <t xml:space="preserve">13020,17020,17030,45060,61020,61040,61050,61060,90030J61,90110,20020,21010,30020    </t>
    <phoneticPr fontId="132"/>
  </si>
  <si>
    <t>1302A</t>
    <phoneticPr fontId="7"/>
  </si>
  <si>
    <t xml:space="preserve">Prof. ASOBE Masaki, Junior Assoc. Prof. ISHIMARU Masachika, Assoc. Prof. INAMORI Mamiko, Prof. OHGUCHI Hideki, Prof. OHYAMA Ryu-ichiro, Prof. OKIMURA Kunio, Assoc. Prof. KANEKO Tetsuya, Prof. SHIBUYA Takehisa, Prof. SHROSBREE Mark Richard, Prof. SHOW Yoshiyuki, Assoc. Prof. CHEETHAM Catherine Elizabeth Anne, Junior Assoc. Prof. TSUCHIYA Hidekazu, Prof. TORATANI Mitsuhiro, Prof. NAKAJIMA Takashi Y, Prof. MURANO Kimitoshi, Prof. COLLINS Peter J. </t>
  </si>
  <si>
    <t>https://www.u-tokai.ac.jp/gd-engineering/crs-electrical-and-electronic-engineering/</t>
  </si>
  <si>
    <t>https://www.u-tokai.ac.jp/facultyguide/tag/course/crs-electrical-and-electronic-engineering/en/</t>
  </si>
  <si>
    <t>1302B</t>
    <phoneticPr fontId="7"/>
  </si>
  <si>
    <t>Course of Applied Science (Field of Applied Chemistry)</t>
  </si>
  <si>
    <t>Prof. OKAMURA Yosuke, Prof. TAKASHIRI Masayuki, Assoc. Prof. GEMMA Ryota</t>
  </si>
  <si>
    <t>https://www.u-tokai.ac.jp/gd-engineering/crs-applied-science/</t>
  </si>
  <si>
    <t>https://www.u-tokai.ac.jp/facultyguide/tag/course/crs-applied-science/en/</t>
  </si>
  <si>
    <t>D26, E35</t>
  </si>
  <si>
    <t>26030, 26050, 35020</t>
  </si>
  <si>
    <t>1302C</t>
    <phoneticPr fontId="7"/>
  </si>
  <si>
    <t>Course of Architecture and Civil Engineering</t>
  </si>
  <si>
    <t>Assoc. Prof. INAMASU Yuta, Prof. IWASAKI katsuya, Prof. OZAWA Asae, Prof. KASAI Tetsurou, Prof. KAJITA Yoshitaka, Assoc. Prof. KOCHI Kazuyasu, Assoc. Prof. GOTO Jun, Assoc. Prof. SHINOHARA Naoko, Assistant Prof. SHIROZU Hajime, Prof. SUGIYAMA Motohiro, Assoc. Prof. SUZUKI Mio, Assoc. Prof. SOGAME Akito, Prof. TAKAHASHI Itaru, Prof. DATE Shigeyuki, Assoc. Prof. TERADA Kazumi, Junior Assoc. Prof. NOGUCHI Naoto, Junior Assoc. Prof. NOMURA Keisuke, Assoc. Junior Assoc. Prof. FUJIWARA Kakuta, Prof. MIKAMI Atsushi, Prof. MOROOKA Shigehiro, Prof. YAMAKAWA Satoshi, Prof. YAMAMOTO Kenji, Prof. YOKOI Takeshi, Prof. WATANABE Ken, Prof. WATANABE Kenji</t>
  </si>
  <si>
    <t>https://www.u-tokai.ac.jp/gd-engineering/crs-architecture-and-civil-engineering/</t>
  </si>
  <si>
    <t>https://www.u-tokai.ac.jp/facultyguide/tag/course/crs-architecture-and-civil-engineering/en/</t>
  </si>
  <si>
    <t>22010, 22020, 22030, 22040, 22050, 22060, 23020</t>
  </si>
  <si>
    <t>1302D</t>
    <phoneticPr fontId="7"/>
  </si>
  <si>
    <t>Course of Mechanical Engineering</t>
  </si>
  <si>
    <t>Junior Assoc. Prof. IKEDA Tomoyuki, Prof. INADA Yoshinobu, Prof. IWAMORI Satoru, Assoc. Prof. UCHIDA HELMUT Takahiro, Prof. OKANAGA Hiroo, Prof. OKUYAMA Atsushi, Prof. OCHIAI Masayuki, Prof. KAI Yoshihiro, Assoc. Prof. KATO Hideaki, Prof. KIMURA Hiroshi, Prof. KUZUU Kazuto, Junior Assoc. Prof. KUBOTA Hiroaki, Prof. SUZUKI Masakazu, Assoc. Prof. SUNAMI Yuta, Prof. TANAKA Makoto, Prof. CHIBA Masafumi, Prof. CHEN Zhili, Prof. TSUCHIYA Kazuyoshi, Junior Assoc. Prof. TSUCHIYA Hirotarou, Assoc. Prof. NAKASHINO Kyoichi, Junior Assoc. Prof. NARITA Takayoshi, Junior Assoc. Prof. NUMATA Daiju, Assoc. Prof. HASEGAWA Shinya, Assoc. Prof. HATTORI Yasuhisa, Junior Assoc. Prof. FUKUSHIMA Naoya, Prof. FUKUDA Kota, Prof. HORISAWA Hideyuki, Prof. MIZUKAKI Toshiharu, Prof. MORISHITA Tatsuya, Assoc. Prof. MORITA Takakazu, Prof. MORIYAMA Hiroyuki, Assoc. Prof. YAMAMOTO Takeshi, Junior Assoc. Prof. YOSHINAGA Masashi</t>
  </si>
  <si>
    <t>https://www.u-tokai.ac.jp/gd-engineering/crs-mechanical-engineering/</t>
  </si>
  <si>
    <t>https://www.u-tokai.ac.jp/facultyguide/tag/course/crs-mechanical-engineering/en/</t>
  </si>
  <si>
    <t>C18, C19, C20</t>
  </si>
  <si>
    <t>18010, 18020, 18030, 18040, 19010, 19020, 20010, 20020</t>
  </si>
  <si>
    <t>1303A</t>
    <phoneticPr fontId="7"/>
  </si>
  <si>
    <t>Course of Agricultural Science</t>
  </si>
  <si>
    <t>Prof. ABE Jun, Prof. ITO Shuichi, Assoc. Prof. INENAGA Toshiaki, Prof. INOUE Yudzuru, Prof. IMAKAWA Kazuhiko, Prof. OKAMOTO Chinobu, Prof. ONO Masateru, Assoc. Prof. KASHIMURA Atsushi, Assoc. Prof. KAWANABE Takahiro, Assoc. Prof. KINOSHITA Hideki, Assoc. Prof. SATO Yusuke, Prof. TAKAHASHI Hideyuki, Prof. NAGAI Ryoji, Prof. HATTORI Ikuo, Assoc. Prof. HIRANO Masashi, Prof. HOSHI Yoshikazu, Assoc. Prof. MASUDA Yu, Assoc. Prof. MATSUDA Yasushi, Assoc. Prof. MATSUMOTO Hirokazu, Prof. MURATA Kouhei, Prof. YASUDA Shin, Prof. YAMAGUCHI Hiroshi, Prof. YONEDA Kazunari</t>
  </si>
  <si>
    <t>https://www.u-tokai.ac.jp/gd-agriculture/</t>
  </si>
  <si>
    <t>https://www.u-tokai.ac.jp/facultyguide/tag/course/crs-agricultural-sciences/en/</t>
  </si>
  <si>
    <t>F39, F42, G43, G44</t>
  </si>
  <si>
    <t>39010, 39020, 39030, 39040, 39050, 39060, 42010, 42020, 43010, 43020, 43030, 43050, 44030, 44050</t>
  </si>
  <si>
    <t>6401A</t>
    <phoneticPr fontId="7"/>
  </si>
  <si>
    <t>Tokushima University</t>
  </si>
  <si>
    <t>Graduate School of Health Sciences</t>
  </si>
  <si>
    <t>https://www.tokushima-u.ac.jp/english/department/graduate_school/health_sciences.html</t>
  </si>
  <si>
    <t>http://pub2.db.tokushima-u.ac.jp/ERD/organization/149768/index-en.html</t>
  </si>
  <si>
    <t>I52, I58</t>
  </si>
  <si>
    <t>52040, 58050</t>
  </si>
  <si>
    <t>1401A</t>
    <phoneticPr fontId="7"/>
  </si>
  <si>
    <t>Tokyo City University</t>
  </si>
  <si>
    <t xml:space="preserve">Graduate School of Integrative Science and Engineering </t>
  </si>
  <si>
    <t>https://www.tcu.ac.jp/en/academics/graduate/scienceandengineering/</t>
  </si>
  <si>
    <t>https://www.risys.gl.tcu.ac.jp/Main.php?action=&amp;type=&amp;selected_lang=E&amp;tchCd=0000000000</t>
  </si>
  <si>
    <t>B11, B12, B13, B14, B15, B16, B17, C18, C19, C20, C21, C22, C23, C24, C25, D26, D27, D28, D29, D30, D31, E32, E33, E34, E35, E36, F40 ,F41, G44, G45, G46, J60, J61, K63, DI90</t>
  </si>
  <si>
    <t xml:space="preserve"> B13</t>
  </si>
  <si>
    <t>11010,11020,12010,12020,12040,13010,13020,13030,13040,14010,80040B14,80040B15,15010,15020,16010,17010,17020,17030,17040,17050,18010,18020,18030,18040,19010,19020,20010,20020,21010,21020,21030,21040,21050,21060,22010,22020,22030,22040,22050,22060,23010,23020,23030,23040,90010C23,24010,25020,25030,26010,26020,26030,26040,26050,26060,27010,27020,27030,27040,28010,28020,28030,28040,28050,29010,29020,29030,30010,30020,31010,32010,32020,33010,33020,34010,34020,34030,35010,35020,35030,36010,36020,40020,41050,44010,45020,60010,60020,60030,60040,60050,60060,60070,60080,60090,60100,61010,61020,61030,61040,61050,90010J61,90030J61,63020,90110,90130</t>
  </si>
  <si>
    <t>1402A</t>
    <phoneticPr fontId="7"/>
  </si>
  <si>
    <t xml:space="preserve"> Graduate School of Environmental and Information Studies           </t>
  </si>
  <si>
    <t>https://www.tcu.ac.jp/en/academics/graduate/environment/</t>
  </si>
  <si>
    <t>A7, A8, A10, C25, F39, F41, J61, J62, K63, K64</t>
  </si>
  <si>
    <t>7090,8010,10010,25010,25030,39060,39070,41010,41020,61060,62040,63010,63040,64010,64020,64030,64040,64050,64060</t>
  </si>
  <si>
    <t>9701A</t>
    <phoneticPr fontId="7"/>
  </si>
  <si>
    <t>Tokyo International University</t>
  </si>
  <si>
    <t>Economics Major</t>
  </si>
  <si>
    <t>https://www.tiu.ac.jp/etrack/graduate/gbe.html</t>
  </si>
  <si>
    <t xml:space="preserve">https://www.tiu.ac.jp/etrack/wp-content/uploads/graduate_e_faculty.pdf
</t>
  </si>
  <si>
    <t>A7, F41</t>
  </si>
  <si>
    <t>7010, 7020, 7030, 7040, 7050, 7060, 41010, 41020, 41030, 41040, 41050</t>
  </si>
  <si>
    <t>9703A</t>
    <phoneticPr fontId="7"/>
  </si>
  <si>
    <t>International Relations Major (English Track Program)</t>
  </si>
  <si>
    <t>https://www.tiu.ac.jp/etrack/graduate/gir.html</t>
  </si>
  <si>
    <t>https://www.tiu.ac.jp/etrack/faculty/ir/</t>
  </si>
  <si>
    <t>A1, A2, A3, A5, A6, A7, A8</t>
  </si>
  <si>
    <t>1040, 1080, 2010, 3010, 5030, 6010, 6020, 80010A6, 80030A6, 7010, 7050, 8010</t>
  </si>
  <si>
    <t>1403A</t>
    <phoneticPr fontId="7"/>
  </si>
  <si>
    <t>Tokyo Metropolitan University</t>
  </si>
  <si>
    <t>Graduate school of Science</t>
  </si>
  <si>
    <t>Isotope Chemistry laboratory</t>
  </si>
  <si>
    <t>Shiro Kubuki</t>
  </si>
  <si>
    <t>https://www.se.tmu.ac.jp/en/</t>
  </si>
  <si>
    <t>https://researchmap.jp/read0060955?lang=en
https://www.webofscience.com/wos/author/record/2419196,34628116</t>
  </si>
  <si>
    <t>E36, K64</t>
  </si>
  <si>
    <t>36010,36020,64020, 64030</t>
  </si>
  <si>
    <t>1404A</t>
    <phoneticPr fontId="7"/>
  </si>
  <si>
    <t>Graduate school of Urban Environmental Sciences</t>
  </si>
  <si>
    <t>Department of Geography</t>
  </si>
  <si>
    <t>Urban and Human Geography Lab</t>
  </si>
  <si>
    <t>Akiko Ikeguchi</t>
  </si>
  <si>
    <t>https://geog.ues.tmu.ac.jp/en/index.html</t>
  </si>
  <si>
    <t>https://researchmap.jp/read0203438?lang=en</t>
  </si>
  <si>
    <t>4010, 4020</t>
  </si>
  <si>
    <t>2501A</t>
    <phoneticPr fontId="7"/>
  </si>
  <si>
    <t>Tokyo University of Agriculture</t>
  </si>
  <si>
    <t>https://www.nodai.ac.jp/english/graduate/agri/</t>
  </si>
  <si>
    <t>https://www.nodai.ac.jp/application/files/7917/6834/8950/2026__HP_.pdf
https://www.nodai.ac.jp/academics/teacher_search/</t>
  </si>
  <si>
    <t>39010,39020,39030,39040,39050</t>
    <phoneticPr fontId="132"/>
  </si>
  <si>
    <t>2502A</t>
    <phoneticPr fontId="7"/>
  </si>
  <si>
    <t>Graduate School of Applied Bioscience</t>
  </si>
  <si>
    <t>https://www.nodai.ac.jp/english/graduate/app/</t>
  </si>
  <si>
    <t>38010,38020,38030,38040,38050,38060</t>
    <phoneticPr fontId="132"/>
  </si>
  <si>
    <t>2503A</t>
    <phoneticPr fontId="7"/>
  </si>
  <si>
    <t>https://www.nodai.ac.jp/english/graduate/graduate-school-life-sciences/</t>
  </si>
  <si>
    <t>38020,38030,38060</t>
    <phoneticPr fontId="132"/>
  </si>
  <si>
    <t>2504A</t>
    <phoneticPr fontId="7"/>
  </si>
  <si>
    <t>Graduate School of Agro-Environmental Science</t>
  </si>
  <si>
    <t>https://www.nodai.ac.jp/english/graduate/graduate-school-agro-environmental-science/</t>
  </si>
  <si>
    <t>F39,F40,F41</t>
  </si>
  <si>
    <t>39070,40010,40020,41030,41040,41050</t>
    <phoneticPr fontId="132"/>
  </si>
  <si>
    <t>2505A</t>
    <phoneticPr fontId="7"/>
  </si>
  <si>
    <t>Graduate School of International Food and Agricultural Studies</t>
  </si>
  <si>
    <t>https://www.nodai.ac.jp/english/graduate/graduate-school-international-food-and-agricultural-studies/</t>
  </si>
  <si>
    <t>F39,F41</t>
  </si>
  <si>
    <t>39030,39040,41010,41020</t>
    <phoneticPr fontId="132"/>
  </si>
  <si>
    <t>2506A</t>
    <phoneticPr fontId="7"/>
  </si>
  <si>
    <t>Graduate School of Bioindustry</t>
  </si>
  <si>
    <t>https://www.nodai.ac.jp/english/graduate/bio/</t>
  </si>
  <si>
    <t>https://www.nodai.ac.jp/application/files/2017/4469/1636/2026_HP.pdf
https://www.nodai.ac.jp/academics/teacher_search/</t>
  </si>
  <si>
    <t>F39,F40</t>
  </si>
  <si>
    <t>39060,40030,40040</t>
    <phoneticPr fontId="132"/>
  </si>
  <si>
    <t>1801A</t>
    <phoneticPr fontId="7"/>
  </si>
  <si>
    <t>Tokyo University of Agriculture and Technology</t>
  </si>
  <si>
    <t>International Innovative Agricultural Science Cource
International Innovative Agricultural Science Program
(Special Program)</t>
  </si>
  <si>
    <t>All professors belonging Internatonal Inovative Agricultural Science Course (except Prof. Dr. Hirozumi Watanabe and Prof. Tasuku Kato)</t>
  </si>
  <si>
    <t>http://web.tuat.ac.jp/~ieas/en/top.html</t>
  </si>
  <si>
    <t>http://web.tuat.ac.jp/~ieas/en/faculty_members.html</t>
  </si>
  <si>
    <t>A7,A8,E37, F38,F39, F40,F41,K63</t>
  </si>
  <si>
    <t>7040,8020,37010,37020,37030,38010,38020,38040,39010,39040,40010,41010,41020,41030,41050,47010,47050,63010</t>
    <phoneticPr fontId="132"/>
  </si>
  <si>
    <t>1801B</t>
    <phoneticPr fontId="7"/>
  </si>
  <si>
    <t xml:space="preserve">Department of Agriculture, 
Agricultural Engineering and Agro-Food Informatics course, Agricultural Engineering and Agro-Food Informatics Program
</t>
  </si>
  <si>
    <t>Chosa Lab.
John Lab.
Nishiwaki Lab.
Saito Lab.
Shimamoto Lab.
Yasunaga Lab.</t>
  </si>
  <si>
    <t>Dr. Tadashi Chosa
Dr. Kingsley John
Dr. Junko Nishiwaki
Dr. Hirotaka Saito
Dr. Yuma Shimamoto
Dr. Eriko Yasunaga</t>
  </si>
  <si>
    <t>https://web.tuat.ac.jp/~ageng/index_en.html</t>
  </si>
  <si>
    <t>41030, 41040, 41050</t>
  </si>
  <si>
    <t>1802A</t>
    <phoneticPr fontId="7"/>
  </si>
  <si>
    <t>United Graduate School of Agricultural Science</t>
  </si>
  <si>
    <t>Department of Biological Production Science</t>
  </si>
  <si>
    <t>https://www.tuat.ac.jp/uni-grad/en/index.html</t>
  </si>
  <si>
    <t>https://www.tuat.ac.jp/uni-grad/overview/field/</t>
  </si>
  <si>
    <t>1802B</t>
    <phoneticPr fontId="7"/>
  </si>
  <si>
    <t>Department of Applied Life Science</t>
  </si>
  <si>
    <t>1802C</t>
    <phoneticPr fontId="7"/>
  </si>
  <si>
    <t>Department of Symbiotic Science of Environment and Natural Resources</t>
  </si>
  <si>
    <t>F40,K64</t>
  </si>
  <si>
    <t>1802D</t>
    <phoneticPr fontId="7"/>
  </si>
  <si>
    <t>Department of Agricultural and Environmental Engineering</t>
  </si>
  <si>
    <t>1802E</t>
    <phoneticPr fontId="7"/>
  </si>
  <si>
    <t>Department of Science on Agricultural Economy and Symbiotic Society</t>
  </si>
  <si>
    <t>1805A</t>
    <phoneticPr fontId="7"/>
  </si>
  <si>
    <t>Graduate School of Advanced Interdisciplinary Science</t>
  </si>
  <si>
    <t xml:space="preserve">Department of Advanced Interdisciplinary Science (will be established at 2027) </t>
  </si>
  <si>
    <t>https://www.tuat.ac.jp/ais/</t>
  </si>
  <si>
    <t>https://www.tuat.ac.jp/ais/staff/</t>
  </si>
  <si>
    <t>C20,E32,E33,E34,E35,E36,E37,F38,F39,F40 ,F41,J60,K63,K64</t>
  </si>
  <si>
    <t>20010,20020,32010,32020,33010,33020,34010,34020,34030,35010,35020,35030,36010,36020,37010,37020,37030,38010,38020,38030,38040,38050,38060,39010,39020,39030,39040,39050,39060,39070,40010,40020,40030,40040,41010,41020,41030,41040,41050,60010,60020,60030,60040,60050,60060,60070,60080,60090,60100,63010,63020,63030,63040,64010,64020,64030,64040,64050,64060</t>
  </si>
  <si>
    <t>2101A</t>
    <phoneticPr fontId="7"/>
  </si>
  <si>
    <t>Chizuko Sato, Kazue Demachi,  Shu Hirata, Wataru Kusaka, Bunpei Tojo</t>
  </si>
  <si>
    <t>http://www.tufs.ac.jp/english/research/researcher/people/index.html?department=doctoralsr</t>
  </si>
  <si>
    <t>A1, A4, A6, A7, A8,A9, F41</t>
  </si>
  <si>
    <t>1040, 1080, 4010, 4020, 4030, 80010A4, 6010, 6020, 80010A6, 80030A6, 7020, 7030, 7040, 7050, 7060, 8010, 9020, 41020</t>
  </si>
  <si>
    <t>2201A</t>
    <phoneticPr fontId="7"/>
  </si>
  <si>
    <t>Tokyo University of Marine Science and Technology</t>
  </si>
  <si>
    <t>Graduate school of Marine Science and Technology</t>
  </si>
  <si>
    <t>https://www.kaiyodai.ac.jp/en/faculty/graduate/</t>
  </si>
  <si>
    <t>https://www.kaiyodai.ac.jp/entranceexamination/graduate/docs/upload-docs/2027M1-E-list%20of%20Supervisor%27s.pdf</t>
  </si>
  <si>
    <t>https://www.kaiyodai.ac.jp/entranceexamination/graduate/docs/upload-docs/2027D1-E-list%20of%20Supervisor%27s.pdf</t>
  </si>
  <si>
    <t>C22,C24,F40</t>
  </si>
  <si>
    <t>40030,40040</t>
    <phoneticPr fontId="132"/>
  </si>
  <si>
    <t>9901A</t>
    <phoneticPr fontId="7"/>
  </si>
  <si>
    <t>Tokyo University of Science</t>
  </si>
  <si>
    <t>Graduate School of Biological Sciences</t>
  </si>
  <si>
    <t>Department of Biological Sciences</t>
  </si>
  <si>
    <t>https://www.ribs.tus.ac.jp/en/</t>
  </si>
  <si>
    <t>https://www.ribs.tus.ac.jp/en/scientists/</t>
  </si>
  <si>
    <t>F42,G43,G44,G45,G46,H47,H48,H49,I50,I51,I54,J60,J62</t>
  </si>
  <si>
    <t>42030,42040,43010,43020,43030,43040,43050,43060,44010,44020,44050,45010,46010,46020,46030,47030,47040,48020,48040,49010,49020,49030,49070,50010,50020,51010,51020,51030,54010,54020,54030,54040,60010,60020,60030,62010</t>
    <phoneticPr fontId="132"/>
  </si>
  <si>
    <t>9902A</t>
    <phoneticPr fontId="7"/>
  </si>
  <si>
    <t>Department of Global Fire Science and Technology</t>
  </si>
  <si>
    <t>https://www.tus.ac.jp/en/grad/riko/kasai.html</t>
  </si>
  <si>
    <t>23020,23030,25010,25020,25030</t>
    <phoneticPr fontId="132"/>
  </si>
  <si>
    <t>6105A</t>
    <phoneticPr fontId="7"/>
  </si>
  <si>
    <t>Graduate School of
Sustainability Science（Department of Agricultural Science)</t>
  </si>
  <si>
    <t>General</t>
  </si>
  <si>
    <t>Please refer to the attached document1
別紙参照①</t>
  </si>
  <si>
    <t>https://gss.tottori-u.ac.jp/en</t>
  </si>
  <si>
    <t>E37,F38,F39,F40,F41</t>
  </si>
  <si>
    <t>6105B</t>
    <phoneticPr fontId="7"/>
  </si>
  <si>
    <t>Special program in
bioresource utilization
scienceof fungus
and mushroom/ Master of
Agriculture</t>
  </si>
  <si>
    <t>6107A</t>
    <phoneticPr fontId="7"/>
  </si>
  <si>
    <t>Graduate School of Sustainability Science（Department of Dryland Science)</t>
  </si>
  <si>
    <t>Special Program in English</t>
  </si>
  <si>
    <t>Please refer to the attached document3
別紙参照③</t>
  </si>
  <si>
    <t>http://www.ipdre.tottori-u.ac.jp/dds/english/</t>
  </si>
  <si>
    <t>別紙参照③</t>
  </si>
  <si>
    <t>F38, F39, F41, K63, K64</t>
  </si>
  <si>
    <t>38010, 38020, 38060, 39010, 39020, 41020, 41030, 41040, 63010, 64030</t>
  </si>
  <si>
    <t>6108A</t>
    <phoneticPr fontId="7"/>
  </si>
  <si>
    <t>Graduate school of  Sustainability Science</t>
  </si>
  <si>
    <t>6103A</t>
    <phoneticPr fontId="7"/>
  </si>
  <si>
    <t xml:space="preserve">The United Graduate School of Agricultural Sciences </t>
  </si>
  <si>
    <t>Bioproduction and Bioenvironmental Sciences</t>
  </si>
  <si>
    <t>https://rendai.muses.tottori-u.ac.jp/english/outline/teachers/index.html#01</t>
  </si>
  <si>
    <t>https://rendai.muses.tottori-u.ac.jp/english/index.php</t>
  </si>
  <si>
    <t>https://rendai.muses.tottori-u.ac.jp/english/outline/teachers/index.html</t>
  </si>
  <si>
    <t>F38,F39,F40,F41,G44</t>
  </si>
  <si>
    <t>38020,39010,39020,39030,39040,39050,39060,40010,40020,40030,41010,41020,41040,44030</t>
    <phoneticPr fontId="132"/>
  </si>
  <si>
    <t>6103B</t>
    <phoneticPr fontId="7"/>
  </si>
  <si>
    <t>Bioresource and Life Sciences</t>
  </si>
  <si>
    <t>https://rendai.muses.tottori-u.ac.jp/english/outline/teachers/index.html#02</t>
  </si>
  <si>
    <t>F38,G44</t>
  </si>
  <si>
    <t>38010,38020,38030,38040,38050,38060,44050</t>
    <phoneticPr fontId="132"/>
  </si>
  <si>
    <t>6103C</t>
    <phoneticPr fontId="7"/>
  </si>
  <si>
    <t>Global Dryland Science</t>
  </si>
  <si>
    <t>https://rendai.muses.tottori-u.ac.jp/english/outline/teachers/index.html#03</t>
  </si>
  <si>
    <t>F38,F39,F41,K63</t>
  </si>
  <si>
    <t>38010,38060,39070,41030,41040,63040</t>
    <phoneticPr fontId="132"/>
  </si>
  <si>
    <t>6101B</t>
    <phoneticPr fontId="7"/>
  </si>
  <si>
    <t>Joint Graduate School of Veterinary Sciences</t>
  </si>
  <si>
    <t xml:space="preserve">Joint Major of Veterinary Sciences
</t>
  </si>
  <si>
    <t>https://vetsci.gt-jdvm.jp/en/field</t>
  </si>
  <si>
    <t>https://vetsci.gt-jdvm.jp/en</t>
  </si>
  <si>
    <t>42010,42020,42040</t>
  </si>
  <si>
    <t>2803A</t>
    <phoneticPr fontId="7"/>
  </si>
  <si>
    <t>Course of Public-Private Partnership</t>
  </si>
  <si>
    <t>https://www.pppschool.jp/</t>
  </si>
  <si>
    <t>https://www.toyo.ac.jp/academics/geco/ppp/</t>
  </si>
  <si>
    <t>7040,7050,7060</t>
    <phoneticPr fontId="132"/>
  </si>
  <si>
    <t>2801A</t>
    <phoneticPr fontId="7"/>
  </si>
  <si>
    <t>Course of Global Innovation Studies</t>
  </si>
  <si>
    <t>https://www.toyo.ac.jp/academics/ggrs/ginos/</t>
  </si>
  <si>
    <t>A6, A7, A8</t>
  </si>
  <si>
    <t>6020,80010A6,7010, 7030,7060,7080,7090, 8010, 9020, 9050</t>
  </si>
  <si>
    <t>2802A</t>
    <phoneticPr fontId="7"/>
  </si>
  <si>
    <t>Graduate school of International Tourism Management</t>
  </si>
  <si>
    <t>Course of International Tourism Management</t>
  </si>
  <si>
    <t>https://www.toyo.ac.jp/academics/gitm/</t>
  </si>
  <si>
    <t>https://www.toyo.ac.jp/staff/gitm/</t>
  </si>
  <si>
    <t>2804A</t>
    <phoneticPr fontId="7"/>
  </si>
  <si>
    <t>Graduate school of Life Sciences</t>
  </si>
  <si>
    <t>Course of Life Sciences</t>
  </si>
  <si>
    <t>https://www.toyo.ac.jp/academics/glsc/mlsc/</t>
  </si>
  <si>
    <t>https://www.toyo.ac.jp/staff/glsc/</t>
  </si>
  <si>
    <t>F38,F41,G44,G45,E33</t>
  </si>
  <si>
    <t>38010, 38020, 38060, 41050, 44030, 44050, 45030, 33020</t>
  </si>
  <si>
    <t>4001Y</t>
    <phoneticPr fontId="7"/>
  </si>
  <si>
    <t>University of Fukui</t>
  </si>
  <si>
    <t>Nuclear Safety Engineering</t>
  </si>
  <si>
    <t>Smart Nuclear Reactor System Lab.</t>
  </si>
  <si>
    <t>SHEN Xiuzhong</t>
  </si>
  <si>
    <t>https://www.u-fukui.ac.jp/eng/inbound/degree-e/</t>
  </si>
  <si>
    <t>https://pure.flib.u-fukui.ac.jp/ja/persons/xiuzhong-shen/</t>
  </si>
  <si>
    <t>C19,C25,D31</t>
  </si>
  <si>
    <t>19010,19020,25020,31010,31020</t>
  </si>
  <si>
    <t>7202B</t>
    <phoneticPr fontId="7"/>
  </si>
  <si>
    <t>https://www.miyazaki-u.ac.jp/tech/master/English/index.html</t>
  </si>
  <si>
    <t>https://www.miyazaki-u.ac.jp/exam/graduate-exam/selection/kougaku-sp.html</t>
  </si>
  <si>
    <t>B11,B12,B13,B14,B15,B17,C18,C19,C20,C21,C22,C24,C25,D26,D27,D28,D29,D30,D31,E32,E33,E34,E35,E36,E37,F38,F39,F40,F41,G43,G44,J60,J61,J62,K63,K64,D190</t>
  </si>
  <si>
    <t>7203C</t>
    <phoneticPr fontId="7"/>
  </si>
  <si>
    <t>International course of agriculture</t>
  </si>
  <si>
    <t>Laboratory of  Soil Science &amp; Plant Nutrition</t>
  </si>
  <si>
    <t>Yuichi Saeki</t>
  </si>
  <si>
    <t>https://www.miyazaki-u.ac.jp/agr/mediafiles/Pamphlet_English.pdf</t>
  </si>
  <si>
    <t>https://www.miyazaki-u.ac.jp/agr/research/introduction.html</t>
  </si>
  <si>
    <t>7203D</t>
    <phoneticPr fontId="7"/>
  </si>
  <si>
    <t>Course of Marine Life Science</t>
  </si>
  <si>
    <t>Marine Environmental Microbiology Laboratory</t>
  </si>
  <si>
    <t>Yousuke Taoka</t>
  </si>
  <si>
    <t>7203E</t>
    <phoneticPr fontId="7"/>
  </si>
  <si>
    <t>Marine Microbiology Laboratory</t>
  </si>
  <si>
    <t>Henryk Urbanczyk</t>
  </si>
  <si>
    <t>7203F</t>
    <phoneticPr fontId="7"/>
  </si>
  <si>
    <t>Course of Animal and Grassland Sciences</t>
  </si>
  <si>
    <t>Keiichi Inoue</t>
  </si>
  <si>
    <t>7203G</t>
    <phoneticPr fontId="7"/>
  </si>
  <si>
    <t>Animal Behavior and Environmental Management</t>
  </si>
  <si>
    <t>Shinsuke Sakamoto</t>
  </si>
  <si>
    <t>7203H</t>
    <phoneticPr fontId="7"/>
  </si>
  <si>
    <t>7203I</t>
    <phoneticPr fontId="7"/>
  </si>
  <si>
    <t>45030</t>
  </si>
  <si>
    <t>7203J</t>
    <phoneticPr fontId="7"/>
  </si>
  <si>
    <t>45040</t>
  </si>
  <si>
    <t>7203K</t>
    <phoneticPr fontId="7"/>
  </si>
  <si>
    <t>51020</t>
  </si>
  <si>
    <t>7203B</t>
    <phoneticPr fontId="7"/>
  </si>
  <si>
    <t>Laboratory of Forest Engineering</t>
  </si>
  <si>
    <t>SAKURAI, Rin</t>
  </si>
  <si>
    <t>https://www.miyazaki-u.ac.jp/green/english/staff/</t>
  </si>
  <si>
    <t>7204C</t>
    <phoneticPr fontId="7"/>
  </si>
  <si>
    <t>Interdisciplinary Graduate School of Agriculture and Engineering</t>
  </si>
  <si>
    <t>Department
of Environment
and Resource
Sciences
Course of
Environmentall
y Harmonized
Technology
and Science
Course of
Sustainable
Agricultural
Technology
and Science
Department
of Materials and
Informatics
Course of
Computer
Science and
Bio_x0002_informatics</t>
  </si>
  <si>
    <t>Yoshinori
FUKUBAYASHI,
Mitsuteru
IRIE,
Yuichi
SAEKI,
Thi Thi Zin</t>
  </si>
  <si>
    <t>https://www.miyazaki-u.ac.jp/tech/agr_eng/en/index.html</t>
  </si>
  <si>
    <t>https://www.miyazaki-u.ac.jp/exam/graduate-exam/webapply.html</t>
  </si>
  <si>
    <t>C22,F38,J60, J61</t>
  </si>
  <si>
    <t>22030,22050,38010,60080, 61010</t>
  </si>
  <si>
    <t>3501A</t>
    <phoneticPr fontId="7"/>
  </si>
  <si>
    <t>University of Niigata Prefecture</t>
  </si>
  <si>
    <t>Graduate school of International Development and Regional Studies</t>
  </si>
  <si>
    <t>International Development and Regional Studies</t>
  </si>
  <si>
    <t>https://www.unii.ac.jp/e/academics/graduate-isrd/</t>
  </si>
  <si>
    <t>https://www.unii.ac.jp/e/academics/graduate-isrd/gi-teacher/</t>
  </si>
  <si>
    <t>A3,A4,A6,A7,A9</t>
  </si>
  <si>
    <t>7601A</t>
    <phoneticPr fontId="7"/>
  </si>
  <si>
    <t>Okinawa Global Health Sciences Course</t>
  </si>
  <si>
    <t>Global Health and other 12 laboratories/departments</t>
  </si>
  <si>
    <t>Assoc Prof Daisuke Nonaka (course leader) and other professors</t>
  </si>
  <si>
    <t>https://www.ryudai-igakubu-hokengakka.com/en/graduate-school-top/okinawa-global-health-science/</t>
  </si>
  <si>
    <t>https://www.ryudai-igakubu-hokengakka.com/en/graduate-school-top/about/#graduate-school-about_introduction</t>
  </si>
  <si>
    <t>H47, ,H48, H49, I50, I54, I58, I59</t>
  </si>
  <si>
    <t>47030, 47050, 48020, 48030, 48040, 49010, 49020, 49030, 49040, 49050, 49060, 49070, 50010, 54010, 54020, 58010, 58020, 58030, 58050, 58060, 58070, 58080, 59030, 59040</t>
  </si>
  <si>
    <t>0702G</t>
    <phoneticPr fontId="7"/>
  </si>
  <si>
    <t>Graduate School of Business Sciences, Humanities and Social Sciences</t>
  </si>
  <si>
    <t>Global Leaders Program in International Public Policy (GLIPP)/Doctoral Program in International Public Policy  
/Economics</t>
  </si>
  <si>
    <t>Hisahiro Naito</t>
  </si>
  <si>
    <t>https://pepp.hass.tsukuba.ac.jp/</t>
  </si>
  <si>
    <t>https://pepp.hass.tsukuba.ac.jp/people/</t>
  </si>
  <si>
    <t>A7, F41, I58</t>
  </si>
  <si>
    <t>7010, 7030,7040,7050,41010,41030,41040,41050,58030</t>
  </si>
  <si>
    <t>0702H</t>
    <phoneticPr fontId="7"/>
  </si>
  <si>
    <t>Global Leaders Program in International Public Policy (GLIPP)/Doctoral Program in International Public Policy  
/Economics
(Research Students)</t>
  </si>
  <si>
    <t>0702I</t>
    <phoneticPr fontId="7"/>
  </si>
  <si>
    <t>Global Leaders Program in International Public Policy (GLIPP)/Doctoral Program in International Public Policy  
/Political Science, Public Administration, Area Studies)</t>
  </si>
  <si>
    <t>TKACH-KAWASAKI Leslie</t>
  </si>
  <si>
    <t>https://www.ipp.tsukuba.ac.jp/en/</t>
  </si>
  <si>
    <t>https://www.ipp.tsukuba.ac.jp/en/
For more detail, contact the office by email
ipp-office@un.tsukuba.ac.jp</t>
  </si>
  <si>
    <t>A6, A8</t>
  </si>
  <si>
    <t>0702J</t>
    <phoneticPr fontId="7"/>
  </si>
  <si>
    <t>Global Leaders Program in International Public Policy (GLIPP)/Doctoral Program in International Public Policy  
/Political Science, Public Administration, Area Studies)
(Research Students)</t>
  </si>
  <si>
    <t>0702K</t>
    <phoneticPr fontId="7"/>
  </si>
  <si>
    <t>Global Leaders Program in International Public Policy (GLIPP)/Master's Program in International Public Policy 
/Economics</t>
  </si>
  <si>
    <t>0702L</t>
    <phoneticPr fontId="7"/>
  </si>
  <si>
    <t>Global Leaders Program in International Public Policy (GLIPP)/Master's Program in International Public Policy 
/Political Science, Public Administration, Area Studies</t>
  </si>
  <si>
    <t>0705D</t>
    <phoneticPr fontId="7"/>
  </si>
  <si>
    <t>Degree Programs in Systems and Information Engineering</t>
  </si>
  <si>
    <t>Master’s Program in Engineering Mechanics and Energy/Doctoral Program in Engineering Mechanics and Energy</t>
  </si>
  <si>
    <t>https://www.sie.tsukuba.ac.jp/eng/</t>
  </si>
  <si>
    <t>https://www.sie.tsukuba.ac.jp/fac_search2/</t>
  </si>
  <si>
    <t>C18,C19,C21,C22,C23,C24,C25</t>
  </si>
  <si>
    <t>18010,19010,19020,21010,22010,22020,22030,22040,22060,23010,23020,24010,25020</t>
    <phoneticPr fontId="132"/>
  </si>
  <si>
    <t>0705E</t>
    <phoneticPr fontId="7"/>
  </si>
  <si>
    <t>0701G</t>
    <phoneticPr fontId="7"/>
  </si>
  <si>
    <t>Graduate School of Comprehensive Human Sciences
Degree Programs in Comprehensive Human Sciences</t>
  </si>
  <si>
    <t>Master's Program in Medical Sciences
Doctral Program in Medical Sciences</t>
  </si>
  <si>
    <t>Bacteriology</t>
  </si>
  <si>
    <t>Kazuya Morikawa</t>
  </si>
  <si>
    <t>https://www.md.tsukuba.ac.jp/top/en/grad/</t>
  </si>
  <si>
    <t>https://trios.tsukuba.ac.jp/researcher/0000001648</t>
  </si>
  <si>
    <t>49050</t>
  </si>
  <si>
    <t>0701H</t>
    <phoneticPr fontId="7"/>
  </si>
  <si>
    <t>Orthopaedics</t>
  </si>
  <si>
    <t>Yasuhiro HOMMA</t>
  </si>
  <si>
    <t>https://tsukuba-seikei.jp/</t>
  </si>
  <si>
    <t>https://trios.tsukuba.ac.jp/researcher/0000005164</t>
  </si>
  <si>
    <t>56020</t>
  </si>
  <si>
    <t>0701F</t>
    <phoneticPr fontId="7"/>
  </si>
  <si>
    <t>Graduate School of Cmprehensive Human Sciences
Degree Programs in Comprehensive Human Sciences</t>
  </si>
  <si>
    <t>Life Science Innovation: Disease Mechanism, Drug Discovery</t>
  </si>
  <si>
    <t>F42,G43,G43,G43,G43,G43,G44,G44,G44,G44,G45,G45,G45,H47,H47,H47,H48,J62,K64,DI90,DI90</t>
  </si>
  <si>
    <t>0705C</t>
    <phoneticPr fontId="7"/>
  </si>
  <si>
    <t>Graduate School of Science and Technology
Degree Programs in Systems and Information Engineering</t>
  </si>
  <si>
    <t>Life Science Innovation:Bioinformatics</t>
  </si>
  <si>
    <t>J60,J62</t>
  </si>
  <si>
    <t>1502D</t>
    <phoneticPr fontId="7"/>
  </si>
  <si>
    <t>Clean Energy Research Center,
Hydrogen &amp; Fuel Cell Nanomaterials Center</t>
  </si>
  <si>
    <t>Prof. Junji Inukai</t>
  </si>
  <si>
    <t>http://electrochem.yamanashi.ac.jp/inukai/index.html
http://www.clean.yamanashi.ac.jp/en/index.html
https://fc-nano.yamanashi.ac.jp/english/</t>
  </si>
  <si>
    <t>https://eradb-ref.yamanashi.ac.jp/html/100007884_en.html</t>
  </si>
  <si>
    <t>B13,C19,C21,D26,D27,D28,E32,E34,E35,E36</t>
    <phoneticPr fontId="132"/>
  </si>
  <si>
    <t>13040,19010,19020 ,21010,21030,21040 ,21050,21060,26010 ,26020,26030,26040 ,26050,27030,28010 ,28030,32020,34030 ,35010,35032,36020 , ,</t>
  </si>
  <si>
    <t>1502E</t>
    <phoneticPr fontId="7"/>
  </si>
  <si>
    <t>B13,C19,C21,D26,D27,D28,E32,E34,E35,E36,</t>
    <phoneticPr fontId="132"/>
  </si>
  <si>
    <t>https://eradb-ref.yamanashi.ac.jp/html/100007807_en.html</t>
  </si>
  <si>
    <t>D27, D28, E34, E37</t>
  </si>
  <si>
    <t>27040, 28040, 34020, 37010</t>
  </si>
  <si>
    <t>1501I</t>
    <phoneticPr fontId="7"/>
  </si>
  <si>
    <t>1501J</t>
    <phoneticPr fontId="7"/>
  </si>
  <si>
    <t>Department of Engineering, Environmental Social Management Major, Environmental and Social System
ScienceCourse</t>
  </si>
  <si>
    <t>Environmental soil Microbiology labo</t>
  </si>
  <si>
    <t>Ryota KATAOKA</t>
  </si>
  <si>
    <t>https://www.eng.yamanashi.ac.jp/en/doctoral/environment/</t>
  </si>
  <si>
    <t>https://eradb-ref.yamanashi.ac.jp/html/100007945_en.html</t>
  </si>
  <si>
    <t>F38, F39, K64</t>
  </si>
  <si>
    <t>64020, 39060, 38020, 38010</t>
  </si>
  <si>
    <t>1502A</t>
    <phoneticPr fontId="7"/>
  </si>
  <si>
    <t>Department of Engineering, Special Educational Program on River Basin Environmental Sciences</t>
  </si>
  <si>
    <t>Interdisciplinary Center for River Basin Environment</t>
  </si>
  <si>
    <t>Prof. Hiroshi ISHIDAIRA</t>
  </si>
  <si>
    <t>https://www.eng.yamanashi.ac.jp/en/
http://www.icre.yamanashi.ac.jp/</t>
  </si>
  <si>
    <t>https://eradb-ref.yamanashi.ac.jp/html/100007955_en.html</t>
  </si>
  <si>
    <t>C22, K63, K64</t>
  </si>
  <si>
    <t>22040, 22060, 63010, 63040, 64010, 64050</t>
  </si>
  <si>
    <t>1502B</t>
    <phoneticPr fontId="7"/>
  </si>
  <si>
    <t>Department of Engineering, Environmental and Social System Science Course, River Basin Environmental Science Major</t>
  </si>
  <si>
    <t>1501K</t>
    <phoneticPr fontId="7"/>
  </si>
  <si>
    <t>Graduate School of Life and Environmental Sciences Department of Biotechnology
Department of Integrated Applied Life Science Biomedical Science Course</t>
  </si>
  <si>
    <t>Nanobiotechnology Laboratory</t>
  </si>
  <si>
    <t>Hideyuki Shinmori</t>
  </si>
  <si>
    <t>https://www.bt.yamanashi.ac.jp/english/47/</t>
  </si>
  <si>
    <t>https://eradb-ref.yamanashi.ac.jp/html/100007910_en.html?k=shinmori</t>
  </si>
  <si>
    <t>D28,E32,E33,E34,E35,E36,E37,F38</t>
  </si>
  <si>
    <t>28010,28020,28030,28040,28050,32010,32020,33010,33020,34010,34020,34030,35010,35020,35030,36010,36020,37010,37020,37030,38030,38040</t>
    <phoneticPr fontId="132"/>
  </si>
  <si>
    <t>1001A</t>
    <phoneticPr fontId="7"/>
  </si>
  <si>
    <t>Utsunomiya University</t>
  </si>
  <si>
    <t>Graduate School of Regional Development and Creativity</t>
  </si>
  <si>
    <t>Division of Social Design/Graduate Program in Agricultural and Rural Economics</t>
  </si>
  <si>
    <t>https://www.utsunomiya-u.ac.jp/grdc/en/</t>
  </si>
  <si>
    <t>https://www.utsunomiya-u.ac.jp/grdc/en/social-design-science/agriculture_rural_economics.html</t>
  </si>
  <si>
    <t>1001B</t>
    <phoneticPr fontId="7"/>
  </si>
  <si>
    <t>Division of Social Design/Graduate Program in Architecture and Building Engineering</t>
  </si>
  <si>
    <t>https://www.utsunomiya-u.ac.jp/grdc/en/social-design-science/architecture.html</t>
  </si>
  <si>
    <t>C18,C23,D26,J61</t>
  </si>
  <si>
    <t>1001C</t>
    <phoneticPr fontId="7"/>
  </si>
  <si>
    <t>Division of Social Design/Graduate Program in Civil Engineering</t>
  </si>
  <si>
    <t>https://www.utsunomiya-u.ac.jp/grdc/en/social-design-science/civil_engineering.html</t>
  </si>
  <si>
    <t>C18,C22,C25,D26,D31</t>
  </si>
  <si>
    <t>1001D</t>
    <phoneticPr fontId="7"/>
  </si>
  <si>
    <t>Division of Social Design/Graduate Program in Global and Area Studies</t>
  </si>
  <si>
    <t>https://www.utsunomiya-u.ac.jp/grdc/en/social-design-science/global_area_studies.html</t>
  </si>
  <si>
    <t>A3,A4,A5,A6,A7,A8,J62,K64</t>
  </si>
  <si>
    <t>1001E</t>
    <phoneticPr fontId="7"/>
  </si>
  <si>
    <t>Division of Social Design/Graduate Program in Multicultural Studies</t>
  </si>
  <si>
    <t>https://www.utsunomiya-u.ac.jp/grdc/en/social-design-science/multicultural_symbiosis.html</t>
  </si>
  <si>
    <t>A1,A2,A3,A4,A5,A6,A8,A9</t>
  </si>
  <si>
    <t>1001F</t>
    <phoneticPr fontId="7"/>
  </si>
  <si>
    <t>Division of Engineering and Agriculture/Graduate Program in Optical Engineering</t>
  </si>
  <si>
    <t>https://www.utsunomiya-u.ac.jp/grdc/en/agricultural/light_engineering.html</t>
  </si>
  <si>
    <t>B14,C19,C21,D28,D30,G44,J61</t>
  </si>
  <si>
    <t>1001G</t>
    <phoneticPr fontId="7"/>
  </si>
  <si>
    <t>Division of Engineering and Agriculture/Graduate Program in Molecular Agriculture</t>
  </si>
  <si>
    <t>https://www.utsunomiya-u.ac.jp/grdc/en/agricultural/molecular_agriculture.html</t>
  </si>
  <si>
    <t>1001I</t>
    <phoneticPr fontId="7"/>
  </si>
  <si>
    <t>Division of Engineering and Agriculture/Graduate Program in Agricultural and Environmental Sciences</t>
  </si>
  <si>
    <t>https://www.utsunomiya-u.ac.jp/grdc/en/agricultural/agricultural_production_environmental_conservation.html</t>
  </si>
  <si>
    <t>F39,F42</t>
  </si>
  <si>
    <t>1001J</t>
    <phoneticPr fontId="7"/>
  </si>
  <si>
    <t>Division of Advanced Trans-disciplinary Science/Optics Bio Design Program</t>
  </si>
  <si>
    <t>https://www.utsunomiya-u.ac.jp/grdc_d/en/</t>
  </si>
  <si>
    <t>https://www.utsunomiya-u.ac.jp/grdc_d/en/faculty/search.html?offset=0&amp;search=OPTICS_AND_BIO_DESIGN_PROGRAM</t>
  </si>
  <si>
    <t>B14,C21,D27,D28,D29,E32,E33,E34,E35,E37,G43,G44,G45,J61</t>
  </si>
  <si>
    <t>1001K</t>
    <phoneticPr fontId="7"/>
  </si>
  <si>
    <t>Division of Advanced Trans-disciplinary Science/Advanced Engineering System Design Program</t>
  </si>
  <si>
    <t>https://www.utsunomiya-u.ac.jp/grdc_d/en/faculty/search.html?offset=0&amp;search=ADVANCED_ENGINEERING_SYSTEMS_DESIGN_PROGRAM</t>
  </si>
  <si>
    <t>B11,B12,B13,B15,C18,C19,C20,C21,C22,C23,D26,D28,D30,E36,J60,J61</t>
  </si>
  <si>
    <t>1001L</t>
    <phoneticPr fontId="7"/>
  </si>
  <si>
    <t>Division of Advanced Trans-disciplinary Science/Global and Regional Development Design Program</t>
  </si>
  <si>
    <t>https://www.utsunomiya-u.ac.jp/grdc_d/en/faculty/search.html?offset=0&amp;search=GLOBAL_AND_REGIONAL_DEVELOPMENT_DESIGN_PROGRAM</t>
  </si>
  <si>
    <t>A1,A2,A3,A4,A5,A6,A7,A8,A9,C19,C22,C23,C25,D26,D31,I59,J62,K63,K64</t>
  </si>
  <si>
    <t>1001M</t>
    <phoneticPr fontId="7"/>
  </si>
  <si>
    <t>Division of Social Design/Graduate Program in Irrigation, Drainage and Rural Engineering</t>
  </si>
  <si>
    <t>https://www.utsunomiya-u.ac.jp/grdc/en/social-design-science/agricultural_civil_engineering.html</t>
  </si>
  <si>
    <t>C22,F38,F41</t>
  </si>
  <si>
    <t>1001N</t>
    <phoneticPr fontId="7"/>
  </si>
  <si>
    <t>Division of Engineering and Agriculture/Graduate Program in Forest Production and Conservation</t>
  </si>
  <si>
    <t>https://www.utsunomiya-u.ac.jp/grdc/en/agricultural/forest_production_conservation.html</t>
  </si>
  <si>
    <t>2307A</t>
    <phoneticPr fontId="7"/>
  </si>
  <si>
    <t>Graduate School of Political Science</t>
  </si>
  <si>
    <t>Political Science Major / Political Science Course</t>
  </si>
  <si>
    <t>https://www.waseda.jp/fpse/gsps/en/</t>
  </si>
  <si>
    <t>https://www.waseda.jp/fpse/gsps/en/about/faculty/</t>
  </si>
  <si>
    <t>6010 ,6020 ,80010A6 ,80030A6</t>
  </si>
  <si>
    <t xml:space="preserve">80010A6 </t>
  </si>
  <si>
    <t>2301A</t>
    <phoneticPr fontId="7"/>
  </si>
  <si>
    <t>Economics Course
Global Political Economy Course</t>
  </si>
  <si>
    <t>https://www.waseda.jp/fpse/gse/en/applicants/process/</t>
  </si>
  <si>
    <t>https://www.waseda.jp/fpse/gse/en/about/faculty/</t>
  </si>
  <si>
    <t>Research Guidance list 
(Update in every October)
https://waseda.app.box.com/s/2lxd4sxtvk11bdp4f2yhlvyk3912ppow</t>
  </si>
  <si>
    <t>7010,7020,7030,7040,7050,7060,7070</t>
    <phoneticPr fontId="132"/>
  </si>
  <si>
    <t>2309A</t>
    <phoneticPr fontId="7"/>
  </si>
  <si>
    <t>Graduate school of Human Sciences</t>
  </si>
  <si>
    <t>Educational Innovation and Communication Studies(EDICS)</t>
  </si>
  <si>
    <t>https://www.waseda.jp/fhum/ghum/en/applicants/admission/#anc_8</t>
  </si>
  <si>
    <t>https://www.waseda.jp/fhum/ghum/en/applicants/admission/</t>
  </si>
  <si>
    <t>A1,A2,A9,A10,B12,J60,J61</t>
  </si>
  <si>
    <t>2309B</t>
    <phoneticPr fontId="7"/>
  </si>
  <si>
    <t>English-based Doctoral Program</t>
  </si>
  <si>
    <t>A1,A2,A4,A9,A10,B12,B17,F38,F41,G43,G44,G46,I51,I59,J60,J61,J62,K63,K64,D190</t>
  </si>
  <si>
    <t>2304A</t>
    <phoneticPr fontId="7"/>
  </si>
  <si>
    <t>Graduate school of Social Sciences</t>
  </si>
  <si>
    <t>Major in Global Society
Major in Policy Science</t>
  </si>
  <si>
    <t>https://www.waseda.jp/fsss/gsss/en/applicants/admission/international-students/</t>
  </si>
  <si>
    <t>https://www.waseda.jp/fsss/gsss/en/applicants/research-areas/</t>
  </si>
  <si>
    <t>A1,A3,A5,A6,A7,A8,K63</t>
  </si>
  <si>
    <t>2305A</t>
    <phoneticPr fontId="7"/>
  </si>
  <si>
    <t>Graduate School of Information, Production and Systems</t>
  </si>
  <si>
    <t>Information, Production and Systems</t>
  </si>
  <si>
    <t>https://www.waseda.jp/fsci/gips/assets/uploads/2025/02/c9793509aa2b936c119a977b470f9b95.pdf</t>
  </si>
  <si>
    <t>https://www.waseda.jp/fsci/gips/en/applicants/</t>
  </si>
  <si>
    <t>B13,C18,C20,C21,D29,D30,J60,J61,J62,DI90</t>
  </si>
  <si>
    <t>13020,18010,18020,18030,18040,20010,20020,21010,21020,21030,21040,21050,21060,29010,29020,30020,60010,60020,60030,60040,60050,60060,60080,60100,61010,61020,61030,61040,61050,62010,90110,90130,90140</t>
    <phoneticPr fontId="132"/>
  </si>
  <si>
    <t>2311A</t>
    <phoneticPr fontId="7"/>
  </si>
  <si>
    <t>Waseda University</t>
  </si>
  <si>
    <t>Graduate School of Environment and Energy Engineering</t>
  </si>
  <si>
    <t>https://www.waseda.jp/fsci/gweee/en/</t>
  </si>
  <si>
    <t>https://www.waseda.jp/fsci/gweee/en/about/faculty/</t>
  </si>
  <si>
    <t>K63,K64</t>
  </si>
  <si>
    <t>0501A</t>
    <phoneticPr fontId="7"/>
  </si>
  <si>
    <t>Yamagata University</t>
  </si>
  <si>
    <t>Graduate School of Agricultural Sciences</t>
  </si>
  <si>
    <t>Bioenvironmental Science/Agricultural Sciences</t>
  </si>
  <si>
    <t>https://www.tr.yamagata-u.ac.jp/en/index.html</t>
  </si>
  <si>
    <t>C22,F40,F4,K63,K64</t>
    <phoneticPr fontId="132"/>
  </si>
  <si>
    <t>F4</t>
  </si>
  <si>
    <t>0501B</t>
    <phoneticPr fontId="7"/>
  </si>
  <si>
    <t>Bioproduction Science/Agricultural Sciences</t>
  </si>
  <si>
    <t>0501D</t>
    <phoneticPr fontId="7"/>
  </si>
  <si>
    <t>0501G</t>
    <phoneticPr fontId="7"/>
  </si>
  <si>
    <t>Bioresource Science/Agricultural Sciences</t>
  </si>
  <si>
    <t>0501I</t>
    <phoneticPr fontId="7"/>
  </si>
  <si>
    <t>0501O</t>
    <phoneticPr fontId="7"/>
  </si>
  <si>
    <t>0501R</t>
    <phoneticPr fontId="7"/>
  </si>
  <si>
    <t>C22,F38,F39,F41,K63,K64</t>
    <phoneticPr fontId="132"/>
  </si>
  <si>
    <t>0501Q</t>
    <phoneticPr fontId="7"/>
  </si>
  <si>
    <t>Agricultural Sciences</t>
  </si>
  <si>
    <t>Vegetable Science</t>
  </si>
  <si>
    <t>Tomoyuki Nabeshima</t>
  </si>
  <si>
    <t>39030, 39040</t>
  </si>
  <si>
    <t>5901A</t>
    <phoneticPr fontId="7"/>
  </si>
  <si>
    <t>Graduate School of Humanities and Economic Sciences</t>
  </si>
  <si>
    <t>Public Administration Program</t>
  </si>
  <si>
    <t>https://www.yamaguchi-u.ac.jp/econo/eng/</t>
  </si>
  <si>
    <t>https://www.yamaguchi-u.ac.jp/hes/econo/teacher/index.html</t>
  </si>
  <si>
    <t>7010,7020,7030,7040,7050,7060,7070, ,80020A7</t>
  </si>
  <si>
    <t>5902A</t>
    <phoneticPr fontId="7"/>
  </si>
  <si>
    <t>Graduate School of East Asian Studies</t>
  </si>
  <si>
    <t xml:space="preserve">(1)Comparative Culture of Asia Course
(2)Asian Economy, Business Administration and Law Course
(3)Asian Education and Development Course
</t>
  </si>
  <si>
    <t>https://www.yamaguchi-u.ac.jp/eas/en/index.html</t>
  </si>
  <si>
    <t>https://www.yamaguchi-u.ac.jp/eas/en/academic-staff-information/index.html</t>
  </si>
  <si>
    <t>A1, A2, A3, A4, A5, A6, A7, A8, A9</t>
  </si>
  <si>
    <t>5903A</t>
    <phoneticPr fontId="7"/>
  </si>
  <si>
    <t>Graduate School of Innovation and Technology Management</t>
  </si>
  <si>
    <t>https://mot.yamaguchi-u.ac.jp/en_NEW/index.html</t>
  </si>
  <si>
    <t xml:space="preserve">A5, A7, A8, A9, C25, F41, J60, J61, J62 </t>
  </si>
  <si>
    <t xml:space="preserve"> J62 </t>
  </si>
  <si>
    <t>5070, 7010, 7030, 7040, 7050, 7060, 7070, 7080, 7090, 7100, 80020A7, 9070, 25010, 60030, 60080, 61030, 62020, 62030, 90020J62</t>
  </si>
  <si>
    <t>1205M</t>
  </si>
  <si>
    <t>https://researcher.yokohama-cu.ac.jp/search?m=affiliation&amp;l=en&amp;a2=0000008&amp;s=2&amp;o=name-a</t>
  </si>
  <si>
    <t>6010</t>
  </si>
  <si>
    <t>1203A</t>
    <phoneticPr fontId="7"/>
  </si>
  <si>
    <t>Department of International Management</t>
  </si>
  <si>
    <t>https://www.yokohama-cu.ac.jp/english/academics/graduate/intman/index.html</t>
  </si>
  <si>
    <t>https://researcher.yokohama-cu.ac.jp/search?m=affiliation&amp;l=en&amp;a2=0000009&amp;s=1&amp;o=name-a</t>
  </si>
  <si>
    <t>1202A</t>
    <phoneticPr fontId="7"/>
  </si>
  <si>
    <t>Graduate School of Nanobioscience</t>
  </si>
  <si>
    <t>Department of Materials System Science</t>
  </si>
  <si>
    <t>https://www.yokohama-cu.ac.jp/english/academics/graduate/nanobio/mss/index.html</t>
  </si>
  <si>
    <t>https://researcher.yokohama-cu.ac.jp/search?m=affiliation&amp;l=en&amp;a2=0000010&amp;s=1&amp;o=name-a</t>
  </si>
  <si>
    <t>B13, B17, D26, D29, E32, E34, E37</t>
  </si>
  <si>
    <t>13030, 17040, 26020, 29020, 32010, 34010, 34020</t>
  </si>
  <si>
    <t>1202B</t>
    <phoneticPr fontId="7"/>
  </si>
  <si>
    <t>Department of Life and Environmental System Science</t>
  </si>
  <si>
    <t>https://www.yokohama-cu.ac.jp/english/academics/graduate/nanobio/life/index.html</t>
  </si>
  <si>
    <t>D28, F38, F39, G43, G44, G45, H47</t>
  </si>
  <si>
    <t>28050, 38030, 39010, 43030, 44020, 45010</t>
  </si>
  <si>
    <t>1204A</t>
    <phoneticPr fontId="7"/>
  </si>
  <si>
    <t>Graduate School of Data Science</t>
  </si>
  <si>
    <t>Department of Data Science</t>
  </si>
  <si>
    <t>https://www.yokohama-cu.ac.jp/english/academics/graduate/ds/ds/index.html</t>
  </si>
  <si>
    <t>https://researcher.yokohama-cu.ac.jp/search?m=affiliation&amp;l=en&amp;a2=0000012&amp;s=1&amp;o=name-a</t>
  </si>
  <si>
    <t>1102B</t>
    <phoneticPr fontId="7"/>
  </si>
  <si>
    <t>Department of Mechanical Engineering, Materials Science, and Ocean Engineering /
Specialization in Systems Design for Ocean-Space,
Specialization in Aerospace Engineering</t>
  </si>
  <si>
    <t xml:space="preserve">
</t>
  </si>
  <si>
    <t>https://www.fse.ynu.ac.jp/english/index.html</t>
  </si>
  <si>
    <t>https://www.fse.ynu.ac.jp/english/about/faculty/dep1.html#section3</t>
  </si>
  <si>
    <t>24010,24020</t>
    <phoneticPr fontId="132"/>
  </si>
  <si>
    <t>1102D</t>
    <phoneticPr fontId="7"/>
  </si>
  <si>
    <t>Department of Chemistry and Life Science/Chemistry Applications and Life Sciences</t>
  </si>
  <si>
    <t>https://www.fse.ynu.ac.jp/english/about/faculty/dep2.html#section4</t>
  </si>
  <si>
    <t>C18, C19, C20, D26, D27, D28, D31, E32, E33, E34, E35, E36, E37, G43, G44, G45</t>
  </si>
  <si>
    <t>18010,18020,19010, 19020,20010,26010, 26020,26030,26040, 26050,26060,27010, 27020,27030,27040,28010,28030,28040,28050,31020,32010,32020,33010,33020,34010,34020,34030,35010,35020,35030,36010,36020,37010,37020,37030,43010,43020,43030,43040,43050,43060,44010,44020,44030,44040,44050,45010,45020,45030,45040,45050,45060</t>
  </si>
  <si>
    <t>1102E</t>
    <phoneticPr fontId="7"/>
  </si>
  <si>
    <t>Department of Mathematics, Physics, Electrical Engineering and Computer Science/Electrical and Computer Engineering</t>
  </si>
  <si>
    <t>https://www.fse.ynu.ac.jp/english/about/faculty/dep3.html#section5</t>
  </si>
  <si>
    <t>B13,C20,C21,D28,D29,D30,J60,J61</t>
  </si>
  <si>
    <t>13020,13030,20010,20020,21010,21020,21030,21040,21050,21060,28010,28020,28030,29010,30020,60010,60020,60040,60050,60090,30100,61010,61020,61030,61040,61050</t>
  </si>
  <si>
    <t>1102H</t>
    <phoneticPr fontId="7"/>
  </si>
  <si>
    <t>Advanced Chemistry</t>
  </si>
  <si>
    <t>https://www.fse.ynu.ac.jp/english/about/faculty/dep2.html#section2</t>
  </si>
  <si>
    <t>32010,32020,33010,33020,34010,34020,34030,35010,35020,35030,36010,36020,37010,37020,37030</t>
  </si>
  <si>
    <t>CONFIDENTIAL</t>
  </si>
  <si>
    <t>Annex2 (Research Plan and Career Plan)</t>
    <phoneticPr fontId="7"/>
  </si>
  <si>
    <r>
      <t>Research Plan and Career Plan</t>
    </r>
    <r>
      <rPr>
        <b/>
        <sz val="6"/>
        <color theme="0"/>
        <rFont val="MS ゴシック"/>
        <family val="2"/>
        <charset val="128"/>
      </rPr>
      <t>８</t>
    </r>
    <phoneticPr fontId="7"/>
  </si>
  <si>
    <r>
      <t xml:space="preserve">Write a brief research plan of your proposed Master’s or Ph.D. thesis more than 700 words (minimum 3 pages). 
Below is an example of the structure of the research plan. Usage of this structure is not essential but strongly recommended.
(a)	TITLE of your Master’s or Ph.D. thesis
(b)	INTRODUCTION (1 paragraph):
To state clearly what your research interests are. Necessary to include the followings:
</t>
    </r>
    <r>
      <rPr>
        <sz val="10"/>
        <color theme="1"/>
        <rFont val="Meiryo UI"/>
        <family val="2"/>
        <charset val="128"/>
      </rPr>
      <t>・</t>
    </r>
    <r>
      <rPr>
        <sz val="10"/>
        <color theme="1"/>
        <rFont val="Arial"/>
        <family val="2"/>
      </rPr>
      <t xml:space="preserve">	Background information regarding the selected topic and your involvement (e.g. what is the main reason that you chose the topic, your relevant working experience, etc.)
</t>
    </r>
    <r>
      <rPr>
        <sz val="10"/>
        <color theme="1"/>
        <rFont val="Meiryo UI"/>
        <family val="2"/>
        <charset val="128"/>
      </rPr>
      <t>・</t>
    </r>
    <r>
      <rPr>
        <sz val="10"/>
        <color theme="1"/>
        <rFont val="Arial"/>
        <family val="2"/>
      </rPr>
      <t xml:space="preserve">	The main objective of your study
(c)	MAIN BODY (approximately 3 paragraphs):
To provide specific information to support your ideas. To explain what you are going to study and how the research is conducted. Necessary to include the followings:
</t>
    </r>
    <r>
      <rPr>
        <sz val="10"/>
        <color theme="1"/>
        <rFont val="Meiryo UI"/>
        <family val="2"/>
        <charset val="128"/>
      </rPr>
      <t>・　</t>
    </r>
    <r>
      <rPr>
        <sz val="10"/>
        <color theme="1"/>
        <rFont val="Arial"/>
        <family val="2"/>
      </rPr>
      <t xml:space="preserve">Brief explanation for your analysis of this topic.
</t>
    </r>
    <r>
      <rPr>
        <sz val="10"/>
        <color theme="1"/>
        <rFont val="Meiryo UI"/>
        <family val="2"/>
        <charset val="128"/>
      </rPr>
      <t>・　</t>
    </r>
    <r>
      <rPr>
        <sz val="10"/>
        <color theme="1"/>
        <rFont val="Arial"/>
        <family val="2"/>
      </rPr>
      <t xml:space="preserve">Brief explanation for your research methodology.
(d) CONCLUSION (1 paragraph):
To stress the most important point(s) of your research plan, and your future work. Necessary to include the followings:
</t>
    </r>
    <r>
      <rPr>
        <sz val="10"/>
        <color theme="1"/>
        <rFont val="Meiryo UI"/>
        <family val="2"/>
        <charset val="128"/>
      </rPr>
      <t>・</t>
    </r>
    <r>
      <rPr>
        <sz val="10"/>
        <color theme="1"/>
        <rFont val="Arial"/>
        <family val="2"/>
      </rPr>
      <t xml:space="preserve">	The skills which you wish to obtain in Japan.
</t>
    </r>
    <r>
      <rPr>
        <sz val="10"/>
        <color theme="1"/>
        <rFont val="Meiryo UI"/>
        <family val="2"/>
        <charset val="128"/>
      </rPr>
      <t>・</t>
    </r>
    <r>
      <rPr>
        <sz val="10"/>
        <color theme="1"/>
        <rFont val="Arial"/>
        <family val="2"/>
      </rPr>
      <t xml:space="preserve">	How you intend to utilize your research to solve the issue(s) mentioned in the first part of the plan after returning to your home country. 
*For Ph.D. courses, please attach your master thesis in English and related papers (if any).
!! IMPORTANT !!
</t>
    </r>
    <r>
      <rPr>
        <sz val="10"/>
        <color theme="1"/>
        <rFont val="Wingdings"/>
        <family val="2"/>
        <charset val="2"/>
      </rPr>
      <t></t>
    </r>
    <r>
      <rPr>
        <sz val="10"/>
        <color theme="1"/>
        <rFont val="Arial"/>
        <family val="2"/>
      </rPr>
      <t xml:space="preserve">	It is recommended to make prior contact the faculty before submitting the applications in order to know whether or not the university can accept the research plan. You should write the research plan in light of the requirements and characteristics of the Master’s or Ph.D. course.
</t>
    </r>
    <r>
      <rPr>
        <sz val="10"/>
        <color theme="1"/>
        <rFont val="Wingdings"/>
        <family val="2"/>
        <charset val="2"/>
      </rPr>
      <t></t>
    </r>
    <r>
      <rPr>
        <sz val="10"/>
        <color theme="1"/>
        <rFont val="Arial"/>
        <family val="2"/>
      </rPr>
      <t xml:space="preserve">	It must be demonstrated that your academic background and/or job experience are sufficient enough to engage in and complete the Master’s or Ph.D. course in Japan. In this regard, it is essential for you to select a research theme which is associated with your current or future job.
</t>
    </r>
    <r>
      <rPr>
        <sz val="10"/>
        <color theme="1"/>
        <rFont val="Wingdings"/>
        <family val="2"/>
        <charset val="2"/>
      </rPr>
      <t></t>
    </r>
    <r>
      <rPr>
        <sz val="10"/>
        <color theme="1"/>
        <rFont val="Arial"/>
        <family val="2"/>
      </rPr>
      <t xml:space="preserve">	If you are currently employed, it is desirable for you to discuss with your organization to get supporting references, such as a policy and/or strategic paper of the organization.</t>
    </r>
    <phoneticPr fontId="7"/>
  </si>
  <si>
    <r>
      <t>Career Plan after Graduation</t>
    </r>
    <r>
      <rPr>
        <b/>
        <sz val="6"/>
        <color theme="0"/>
        <rFont val="MS ゴシック"/>
        <family val="2"/>
        <charset val="128"/>
      </rPr>
      <t>８</t>
    </r>
    <phoneticPr fontId="7"/>
  </si>
  <si>
    <t>In connection with the fields of study, please describe your idea /plan to utilize your knowledge, skills and experiences that you obtained in Japan after returning to your home country in 400-500 words.
Please be reminded of the aim of SDGs Global Leadership Program which expects the participants to be leaders who share values of Japan in order to help establish and maintain mid and long - term good relations between Japan and the participants’ countries</t>
    <phoneticPr fontId="7"/>
  </si>
  <si>
    <r>
      <t xml:space="preserve">8 </t>
    </r>
    <r>
      <rPr>
        <sz val="8"/>
        <color theme="1"/>
        <rFont val="Meiryo UI"/>
        <family val="2"/>
        <charset val="128"/>
      </rPr>
      <t>作成を原則とする</t>
    </r>
    <phoneticPr fontId="7"/>
  </si>
  <si>
    <t xml:space="preserve">List of research fields </t>
    <phoneticPr fontId="52"/>
  </si>
  <si>
    <t xml:space="preserve">The purpose of specifying a research field code is to make it easier for you to understand and to help you choose the university of your choice （to avoid mismatches).			</t>
    <phoneticPr fontId="7"/>
  </si>
  <si>
    <r>
      <t xml:space="preserve">Please search for your research in  </t>
    </r>
    <r>
      <rPr>
        <b/>
        <u/>
        <sz val="12"/>
        <color rgb="FFFF0000"/>
        <rFont val="Calibri"/>
        <family val="3"/>
        <charset val="128"/>
        <scheme val="minor"/>
      </rPr>
      <t>Subsection, etc</t>
    </r>
    <r>
      <rPr>
        <b/>
        <u/>
        <sz val="12"/>
        <rFont val="Calibri"/>
        <family val="3"/>
        <charset val="128"/>
        <scheme val="minor"/>
      </rPr>
      <t>., select the section code that you think is most appropriate, and enter it in Annex.1.</t>
    </r>
    <phoneticPr fontId="7"/>
  </si>
  <si>
    <r>
      <t xml:space="preserve">Research field code (optional)
</t>
    </r>
    <r>
      <rPr>
        <sz val="9"/>
        <rFont val="HGP創英角ﾎﾟｯﾌﾟ体"/>
        <family val="3"/>
        <charset val="128"/>
      </rPr>
      <t>研究分野コード</t>
    </r>
    <phoneticPr fontId="7"/>
  </si>
  <si>
    <t>Research field</t>
    <phoneticPr fontId="52"/>
  </si>
  <si>
    <r>
      <t>Section code
(mandatory）</t>
    </r>
    <r>
      <rPr>
        <sz val="11"/>
        <rFont val="Calibri"/>
        <family val="3"/>
        <charset val="128"/>
        <scheme val="minor"/>
      </rPr>
      <t xml:space="preserve">
</t>
    </r>
    <r>
      <rPr>
        <b/>
        <sz val="9"/>
        <rFont val="Calibri"/>
        <family val="3"/>
        <charset val="128"/>
        <scheme val="minor"/>
      </rPr>
      <t>分科コード</t>
    </r>
    <phoneticPr fontId="52"/>
  </si>
  <si>
    <t>Research section</t>
    <phoneticPr fontId="52"/>
  </si>
  <si>
    <t>Subsection</t>
    <phoneticPr fontId="52"/>
  </si>
  <si>
    <t>研究分野</t>
    <rPh sb="0" eb="2">
      <t>ケンキュウ</t>
    </rPh>
    <rPh sb="2" eb="4">
      <t>ブンヤ</t>
    </rPh>
    <phoneticPr fontId="52"/>
  </si>
  <si>
    <t>分科</t>
    <phoneticPr fontId="52"/>
  </si>
  <si>
    <t>細目</t>
    <rPh sb="0" eb="2">
      <t>サイモク</t>
    </rPh>
    <phoneticPr fontId="7"/>
  </si>
  <si>
    <t>Area</t>
    <phoneticPr fontId="7"/>
  </si>
  <si>
    <t>Philosophy, art,</t>
    <phoneticPr fontId="52"/>
  </si>
  <si>
    <t>Philosophy and ethics-related</t>
    <phoneticPr fontId="7"/>
  </si>
  <si>
    <t>Philosophy in general,  Ethics in general, Western philosophy, Western ethics, Japanese philosophy, Japanese ethics, Applied ethics, etc.</t>
    <phoneticPr fontId="7"/>
  </si>
  <si>
    <t>思想、芸術</t>
  </si>
  <si>
    <t>哲学および倫理学関連</t>
  </si>
  <si>
    <t>哲学一般、倫理学一般、西洋哲学、西洋倫理学、日本哲学、日本倫理学、応用倫理学、など</t>
  </si>
  <si>
    <t>Humanities
人文学</t>
    <phoneticPr fontId="7"/>
  </si>
  <si>
    <t>Philosophy, art,</t>
  </si>
  <si>
    <t>A1</t>
    <phoneticPr fontId="7"/>
  </si>
  <si>
    <t>Chinese philosophy, Indian philosophy and  Buddhist philosophy-related</t>
    <phoneticPr fontId="7"/>
  </si>
  <si>
    <t>Chinese philosophy/thought, Indian philosophy/thought, Buddhist philosophy, Bibliography, Philology, etc.</t>
  </si>
  <si>
    <t>思想、芸術</t>
    <phoneticPr fontId="7"/>
  </si>
  <si>
    <t>中国哲学、印度哲学および仏教学関連</t>
  </si>
  <si>
    <t>中国哲学思想、インド哲学思想、仏教思想、書誌学、文献学、など</t>
  </si>
  <si>
    <t>Religious studies-related</t>
  </si>
  <si>
    <t>History of religions, Philosophy of religion, Theology, Sociology of religion, Psychology of religion, Anthropology of religion,Studies of religious folklore, Mythology, Bibliography, Philology, etc.</t>
  </si>
  <si>
    <t>宗教学関連</t>
  </si>
  <si>
    <t>宗教史、宗教哲学、神学、宗教社会学、宗教心理学、宗教人類学、宗教民俗学、神話学、書誌学、文献学、など</t>
  </si>
  <si>
    <t>History of thought-related</t>
  </si>
  <si>
    <t>History of thought in general, History of Western thought, History of Eastern thought, History of Japanese thought, History of Islamic thought, etc.</t>
    <phoneticPr fontId="7"/>
  </si>
  <si>
    <t>思想史関連</t>
  </si>
  <si>
    <t>思想史一般、西洋思想史、東洋思想史、日本思想史、イスラーム思想史、など</t>
  </si>
  <si>
    <t>Aesthetics and art studies-related</t>
  </si>
  <si>
    <t>Philosophy of art, Aesthetics, Music theory, Theatrical theory, Miscellaneous art studies, etc.</t>
  </si>
  <si>
    <t>美学および芸術論関連</t>
  </si>
  <si>
    <t>芸術哲学、感性論、音楽論、演劇論、各種芸術論、など</t>
  </si>
  <si>
    <t>History of arts-related</t>
    <phoneticPr fontId="52"/>
  </si>
  <si>
    <t>Japanese art, Eastern art, Western art, Contemporary art, Craft, Design, Architecture, Costume, Photography, etc.</t>
  </si>
  <si>
    <t>美術史関連</t>
  </si>
  <si>
    <t>日本美術、東洋美術、西洋美術、現代美術、工芸、デザイン、建築、服飾、写真、など</t>
  </si>
  <si>
    <t>Theory of art practice-related</t>
  </si>
  <si>
    <t>Art expression, Arts management, Art policy, Art production, etc.</t>
  </si>
  <si>
    <t>芸術実践論関連</t>
  </si>
  <si>
    <t>各種芸術表現法、アートマネジメント、芸術政策、芸術産業、など</t>
  </si>
  <si>
    <t>Sociology of science, history of science and technology-related</t>
  </si>
  <si>
    <t>Sociology of science, History of science, History of technology, History of medicine, Industrial archeology, Philosophy of science, Foundation of science, STS (Science, technology and society), etc.</t>
  </si>
  <si>
    <t>科学社会学および科学技術史関連</t>
  </si>
  <si>
    <t>科学社会学、科学史、技術史、医学史、産業考古学、科学哲学、科学基礎論、科学技術社会論、など</t>
  </si>
  <si>
    <t>Philosophy, art,</t>
    <phoneticPr fontId="7"/>
  </si>
  <si>
    <t>90010A1</t>
    <phoneticPr fontId="7"/>
  </si>
  <si>
    <t>Design-related</t>
    <phoneticPr fontId="7"/>
  </si>
  <si>
    <t>Information design, Environmental design, Industrial design, Spatial design, Design history,Theory of design, Design standard, Design support, Evaluation of design, Design education, etc.</t>
    <phoneticPr fontId="7"/>
  </si>
  <si>
    <t>デザイン学関連</t>
  </si>
  <si>
    <t>情報デザイン、環境デザイン、工業デザイン、空間デザイン、デザイン史、デザイン論、デザイン規格、デザイン支援、デザイン評価、デザイン教育、など</t>
  </si>
  <si>
    <t>Literature, linguistics,</t>
    <phoneticPr fontId="52"/>
  </si>
  <si>
    <t>Japanese literature-related</t>
    <phoneticPr fontId="52"/>
  </si>
  <si>
    <t>Japanese literature in general, Ancient literature, Medieval literature, Chinese classics in Japan, Bibliography, Philology, Premodern literature, Modern literature, Contemporary literature, Literary theory, etc.</t>
  </si>
  <si>
    <t>文学、言語学</t>
  </si>
  <si>
    <t>日本文学関連</t>
  </si>
  <si>
    <t>日本文学一般、古代文学、中世文学、漢文学、書誌学、文献学、近世文学、近代文学、現代文学、関連文学理論、など</t>
  </si>
  <si>
    <t>Literature, linguistics,</t>
  </si>
  <si>
    <t>Chinese literature-related</t>
  </si>
  <si>
    <t>Chinese literature, Bibliography, Philology, Literary theory, etc.</t>
    <phoneticPr fontId="52"/>
  </si>
  <si>
    <t>中国文学関連</t>
  </si>
  <si>
    <t>中国文学、書誌学、文献学、関連文学理論、など</t>
  </si>
  <si>
    <t>English literature and literature in the English language-related</t>
  </si>
  <si>
    <t>English literature, American literature, Literature in the English language, Literary theory, Bibliography, Philology, etc.</t>
  </si>
  <si>
    <t>英文学および英語圏文学関連</t>
  </si>
  <si>
    <t>英文学、米文学、英語圏文学、関連文学理論、書誌学、文献学、など</t>
  </si>
  <si>
    <t>European literature-related</t>
    <phoneticPr fontId="52"/>
  </si>
  <si>
    <t>French literature, Literature in the French language, German literature,</t>
  </si>
  <si>
    <t>ヨーロッパ文学関連</t>
  </si>
  <si>
    <t>仏文学、仏語圏文学、独文学、独語圏文学、西洋古典学、ロシア東欧文学、その他のヨーロッパ語系文学、関連文学理論、書誌学、文献学、など</t>
  </si>
  <si>
    <t>Literature in general-related</t>
  </si>
  <si>
    <t>Literature in other languages and areas, Literary theory, Comparative literature, Bibliography, Philology, Literature education, etc.</t>
  </si>
  <si>
    <t>文学一般関連</t>
  </si>
  <si>
    <t>諸地域諸言語の文学、文学理論、比較文学、書誌学、文献学、文学教育、など</t>
  </si>
  <si>
    <t>Linguistics-related</t>
  </si>
  <si>
    <t>Phonetics/phonology, Semantics/pragmatics, Morphosyntax, Sociolinguistics, Contrastive linguistics, Psycholinguistics, Neurolinguistics, Historical linguistics, Corpus linguistics, Endangered and minority languages, etc.</t>
  </si>
  <si>
    <t>言語学関連</t>
  </si>
  <si>
    <t>音声音韻論、意味語用論、形態統語論、社会言語学、対照言語学、心理言語学、神経言語学、通時的研究、コーパス言語学、危機言語、など</t>
  </si>
  <si>
    <t>Japanese linguistics-related</t>
  </si>
  <si>
    <t>Phonetics/phonology, Writing systems, Lexicon and semantics, Grammar, Stylistics, Pragmatics, Language life, Dialect, History of the Japanese language, History of Japanese linguistics, etc.</t>
  </si>
  <si>
    <t>日本語学関連</t>
  </si>
  <si>
    <t>音声音韻、表記、語彙と意味、文法、文体、語用論、言語生活、方言、日本語史、日本語学史、など</t>
  </si>
  <si>
    <t>Literature, linguistics,</t>
    <phoneticPr fontId="7"/>
  </si>
  <si>
    <t>English linguistics-related</t>
    <phoneticPr fontId="52"/>
  </si>
  <si>
    <t>Phonetics/phonology, Lexicon and semantics, Grammar, Stylistics, Pragmatics, Sociolinguistics, Diversity of the English language, Corpus linguistics, History of the English language, History of English linguistics, etc.</t>
    <phoneticPr fontId="52"/>
  </si>
  <si>
    <t>英語学関連</t>
  </si>
  <si>
    <t>音声音韻、語彙と意味、文法、文体、語用論、社会言語学、英語の多様性、コーパス研究、英語史、英語学史、など</t>
  </si>
  <si>
    <t>A2</t>
    <phoneticPr fontId="7"/>
  </si>
  <si>
    <t>2090A2</t>
    <phoneticPr fontId="7"/>
  </si>
  <si>
    <t>Japanese language education-related</t>
  </si>
  <si>
    <t>Research on learners, Language acquisition, Teaching material, Curriculum evaluation,Japanese language education for specific purposes, Bilingual education, Research on teachers, Japanese language for Japanese language education, History of Japanese language education, Cross-cultural understanding, etc.</t>
  </si>
  <si>
    <t>日本語教育関連</t>
  </si>
  <si>
    <t>学習者研究、言語習得、教材開発、カリキュラム評価、目的別日本語教育、バイリンガル教育、教師研究、日本語教育のための日本語研究、日本語教育史、異文化理解、など</t>
  </si>
  <si>
    <t>2100A2</t>
    <phoneticPr fontId="7"/>
  </si>
  <si>
    <t>Foreign language education-related</t>
  </si>
  <si>
    <t>Learning method, Computer-assisted language learning (CALL), Teaching material,Language testing, Theory of second language acquisition, Early English education, History of foreign language education and language policies, Curriculum evaluation, Training foreign language teachers, Cross-cultural understanding, etc.</t>
  </si>
  <si>
    <t>外国語教育関連</t>
  </si>
  <si>
    <t>学習法、コンピュータ支援学習（ＣＡＬＬ）、教材開発、言語テスト、第二言語習得論、早期英語教育、外国語教育政策史、カリキュラム評価、外国語教師養成、異文化理解、など</t>
  </si>
  <si>
    <t>90020A2</t>
    <phoneticPr fontId="7"/>
  </si>
  <si>
    <t>Library and information science, humanistic and social informatics-related</t>
  </si>
  <si>
    <t>Library science, Information services, Information organizing, Information retrieval, Bibliometrics,Information resources, Information ethics, Digital humanities, Social Informatics, Digital archives, etc.</t>
  </si>
  <si>
    <t>図書館情報学および人文社会情報学関連</t>
  </si>
  <si>
    <t>図書館学、情報サービス、情報組織化、情報検索、計量情報学、情報資源、情報倫理、人文情報学、社会情報学、ディジタルアーカイブス、など</t>
  </si>
  <si>
    <t>History, archaeology, museology,</t>
  </si>
  <si>
    <t>Historical studies in general-related</t>
  </si>
  <si>
    <t>Historical theory, Historical methodology, Research in historical materials, Memory and medium,World history, History of cultural and diplomatic exchange, Comparative history, Global history, Environmental history, History of emotions, etc.</t>
  </si>
  <si>
    <t>歴史学、考古学、博物館学</t>
  </si>
  <si>
    <t>史学一般関連</t>
  </si>
  <si>
    <t>歴史理論、歴史学方法論、史料研究、記憶とメディア、世界史、交流史、比較史、グローバルヒストリー、環境史、感情史、など</t>
  </si>
  <si>
    <t>Japanese history-related</t>
  </si>
  <si>
    <t>History of ancient Japan, History of medieval Japan, History of early modern Japan,History of modern Japan, History of local Japan, History of external relations,History of culture and religion, History of Japanese environment, History of Japanese city, Research in historical materials, etc.</t>
  </si>
  <si>
    <t>日本史関連</t>
  </si>
  <si>
    <t>古代史、中世史、近世史、近現代史、地方史、対外関係史、文化宗教史、環境史、都市史、史料研究、など</t>
  </si>
  <si>
    <t>History of Asia and Africa-related</t>
  </si>
  <si>
    <t>Chinese history, East Asian history, Central Eurasian history,Southeast Asian history, Oceanian history, South Asian history, West Asian history, African history, History of cultural and diplomatic exchange, Research in historical materials, etc.</t>
  </si>
  <si>
    <t>アジア史およびアフリカ史関連</t>
  </si>
  <si>
    <t>中国史、東アジア史、中央ユーラシア史、東南アジア史、オセアニア史、南アジア史、西アジア史、アフリカ史、交流史、史料研究、など</t>
  </si>
  <si>
    <t>History of Europe and America-related</t>
  </si>
  <si>
    <t>Ancient European history, Medieval European history,Modern and contemporary West European history,Modern and contemporary East European history, North and South American history, History of cultural and diplomatic exchange, Comparative history, Research in historical materials, etc.</t>
  </si>
  <si>
    <t>ヨーロッパ史およびアメリカ史関連</t>
  </si>
  <si>
    <t>ヨーロッパ古代史、ヨーロッパ中世史、西ヨーロッパ近現代史、東ヨーロッパ近現代史、南北アメリカ史、交流史、比較史、史料研究、など</t>
  </si>
  <si>
    <t>Archaeology-related</t>
  </si>
  <si>
    <t>Archaeology in general, Prehistoric archaeology, Historical archaeology, Japanese archaeology, Ancient civilizations, History of material culture, Experimental archaeology, Information archaeology, Study of buried cultural property, Ecological archeology, etc.</t>
  </si>
  <si>
    <t>考古学関連</t>
  </si>
  <si>
    <t>考古学一般、先史学、歴史考古学、日本考古学、古代文明学、物質文化学、実験考古学、情報考古学、埋蔵文化財研究、生態考古学、など</t>
  </si>
  <si>
    <t>Cultural assets study-related</t>
  </si>
  <si>
    <t>Dating methods, Material analysis, Production techniques, Conservation science, Archaeological prospection, Plant and animal residues, Human remains, Cultural heritage, Cultural property policy, Restoration of cultural properties, etc.</t>
  </si>
  <si>
    <t>文化財科学関連</t>
  </si>
  <si>
    <t>年代測定、材質分析、製作技法、保存科学、遺跡探査、動植物遺体、人骨、文化遺産、文化財政策、文化財修復、など</t>
  </si>
  <si>
    <t>Museology-related</t>
  </si>
  <si>
    <t>Museum displays and exhibitions, Museum management, Museum collections and documentation, Museum conservation and preservation, Museum education and learning, Museum informatics and media studies, Museum finance and administration, History of museums and museology, etc.</t>
  </si>
  <si>
    <t>博物館学関連</t>
  </si>
  <si>
    <t>博物館展示、博物館経営、博物館資料、博物館資料保存、博物館教育普及、博物館情報メディア、博物館行財政、博物館史、など</t>
  </si>
  <si>
    <t>地理学、文化人類学、民俗学</t>
  </si>
  <si>
    <t>地理学関連</t>
  </si>
  <si>
    <t>地理学一般、土地利用、景観、環境システム、地形学、気候学、水文学、地図学、地理情報システム、地域計画、など</t>
  </si>
  <si>
    <t>Human geography-related</t>
  </si>
  <si>
    <t>Human geography in general, Economic geography, Social geography, Political geography, Cultural geography, Urban geography, Rural geography, Historical geography, Regional geography, Geography education, etc.</t>
  </si>
  <si>
    <t>人文地理学関連</t>
  </si>
  <si>
    <t>人文地理学一般、経済地理学、社会地理学、政治地理学、文化地理学、都市地理学、農村地理学、歴史地理学、地誌学、地理教育、など</t>
  </si>
  <si>
    <t>Geography, cultural anthropology, folklore,</t>
    <phoneticPr fontId="7"/>
  </si>
  <si>
    <t>Cultural anthropology and folklore-related</t>
  </si>
  <si>
    <t>Cultural anthropology in general, Folklore in general, Material culture, Ecology, Social relationship, Religion, Arts, Health care, Border crossing, Minority, etc.</t>
  </si>
  <si>
    <t>文化人類学および民俗学関連</t>
  </si>
  <si>
    <t>文化人類学一般、民俗学一般、物質文化、生態、社会関係、宗教、芸術、医療、越境、マイノリティー、など</t>
  </si>
  <si>
    <t>A4</t>
    <phoneticPr fontId="7"/>
  </si>
  <si>
    <t>80010A4</t>
    <phoneticPr fontId="7"/>
  </si>
  <si>
    <t>Area studies-related</t>
  </si>
  <si>
    <t>Area studies in general, Cross-regional comparative studies, Aid, Social development,
Interregional exchange, Environment, Transnationalism, Globalization, Refugees, Conflict, etc.</t>
    <phoneticPr fontId="7"/>
  </si>
  <si>
    <t>地域研究関連</t>
  </si>
  <si>
    <t>地域研究一般、地域間比較、援助、社会開発、地域間交流、環境、トランスナショナリズム、グローバリゼーション、難民、紛争、など</t>
  </si>
  <si>
    <t>80020A4</t>
    <phoneticPr fontId="7"/>
  </si>
  <si>
    <t>Tourism studies-related</t>
  </si>
  <si>
    <t>Tourism studies in general, Tourism resources, Tourism policy, Tourism industry,
Tourist area, Tourists, Tourism culture, Tourism media, Sustainable tourism, Tourism ethics, et</t>
    <phoneticPr fontId="7"/>
  </si>
  <si>
    <t>観光学関連</t>
  </si>
  <si>
    <t>観光研究（ツーリズム）一般、観光資源、観光政策、観光産業、観光地、旅行者、観光文化、観光メディア、持続可能な観光、観光倫理、など</t>
  </si>
  <si>
    <t>80030A4</t>
    <phoneticPr fontId="7"/>
  </si>
  <si>
    <t>Gender studies-related</t>
  </si>
  <si>
    <t>Gender studies in general, Feminism, Men's studies, Sexuality, Queer studies, Labor, Violence, Prostitution, Reproductive technology, Gender equality, etc.</t>
  </si>
  <si>
    <t>ジェンダー関連</t>
  </si>
  <si>
    <t>ジェンダー研究一般、フェミニズム、男性学、セクシュアリティ、クィアスタディーズ、労働、暴力、売買春、生殖医療、男女共同参画、など</t>
  </si>
  <si>
    <t>Law</t>
  </si>
  <si>
    <t>Legal theory and history-related</t>
  </si>
  <si>
    <t>Legal philosophy, Roman law, Legal history, Sociology of law, Comparative law, Foreign law, Law and policy, Law and economics, Judicial system, etc.</t>
  </si>
  <si>
    <t>法学</t>
    <phoneticPr fontId="7"/>
  </si>
  <si>
    <t>基礎法学関連</t>
  </si>
  <si>
    <t>法哲学・法理学、ローマ法、法制史、法社会学、比較法、外国法、法政策学、法と経済、司法制度論、など</t>
  </si>
  <si>
    <t>Social sciences
社会科学</t>
    <phoneticPr fontId="7"/>
  </si>
  <si>
    <t>Public law-related</t>
  </si>
  <si>
    <t>Constitutional law, Administrative law, Tax law, etc.</t>
  </si>
  <si>
    <t>公法学関連</t>
  </si>
  <si>
    <t>憲法、行政法、租税法、など</t>
  </si>
  <si>
    <t>International law-related</t>
  </si>
  <si>
    <t>Public international law, Private international law, International human rights law, International economic law, EU law, etc.</t>
  </si>
  <si>
    <t>国際法学関連</t>
  </si>
  <si>
    <t>国際公法、国際私法、国際人権法、国際経済法、ＥＵ法、など</t>
  </si>
  <si>
    <t>Social law-related</t>
  </si>
  <si>
    <t>Labor law, Economic law, Social security law, Education law, etc.</t>
  </si>
  <si>
    <t>社会法学関連</t>
  </si>
  <si>
    <t>労働法、経済法、社会保障法、教育法、など</t>
  </si>
  <si>
    <t>Criminal law-related</t>
  </si>
  <si>
    <t>Criminal law, Criminal procedure, Criminology, Criminal justice policy, Juvenile law, Law and psychology, etc.</t>
  </si>
  <si>
    <t>刑事法学関連</t>
  </si>
  <si>
    <t>刑法、刑事訴訟法、犯罪学、刑事政策、少年法、法と心理、など</t>
  </si>
  <si>
    <t>Civil law-related</t>
  </si>
  <si>
    <t>Civil law, Commercial law, Civil procedure, Insolvency law, Alternative dispute resolution, etc.</t>
  </si>
  <si>
    <t>民事法学関連</t>
  </si>
  <si>
    <t>民法、商法、民事訴訟法、倒産法、紛争処理法制、など</t>
  </si>
  <si>
    <t>New fields of law-related</t>
  </si>
  <si>
    <t>Environmental law, Medical law, Information law, Consumer law, Intellectual property law, Law and gender, Legal profession, etc.</t>
  </si>
  <si>
    <t>新領域法学関連</t>
  </si>
  <si>
    <t>環境法、医事法、情報法、消費者法、知的財産法、法とジェンダー、法曹論、など</t>
  </si>
  <si>
    <t>Political science</t>
  </si>
  <si>
    <t>Politics-related</t>
  </si>
  <si>
    <t>Political theory, History of political thought, Political history, Political process, Political participation, Political economy, Public administration, Local government, Comparative politics, Public policy, etc.</t>
  </si>
  <si>
    <t>政治学</t>
  </si>
  <si>
    <t>政治学関連</t>
  </si>
  <si>
    <t>政治理論、政治思想史、政治史、政治過程論、政治参加、政治経済学、行政学、地方自治、比較政治、公共政策、など</t>
  </si>
  <si>
    <t>International relations-related</t>
  </si>
  <si>
    <t>Theory of international relations, International history, Foreign policy, International security,
International political economy, Global governance, International cooperation, Peace research, etc.</t>
    <phoneticPr fontId="7"/>
  </si>
  <si>
    <t>政治学</t>
    <phoneticPr fontId="7"/>
  </si>
  <si>
    <t>国際関係論関連</t>
  </si>
  <si>
    <t>国際関係理論、国際関係史、対外政策論、安全保障論、国際政治経済論、グローバルガバナンス論、国際協力論、平和研究、など</t>
  </si>
  <si>
    <t>A6</t>
    <phoneticPr fontId="7"/>
  </si>
  <si>
    <t>80010A6</t>
    <phoneticPr fontId="7"/>
  </si>
  <si>
    <t>80030A6</t>
    <phoneticPr fontId="7"/>
  </si>
  <si>
    <t>Economics, business administration</t>
    <phoneticPr fontId="7"/>
  </si>
  <si>
    <t>Economic theory-related</t>
    <phoneticPr fontId="7"/>
  </si>
  <si>
    <t>Microeconomics, Macroeconomics, Game theory, Behavioral economics, Experimental economics, Economic theory, Evolutionary economics, Economic institutions, Economic systems, etc</t>
  </si>
  <si>
    <t>経済学、経営学</t>
    <phoneticPr fontId="7"/>
  </si>
  <si>
    <t>理論経済学関連</t>
  </si>
  <si>
    <t>ミクロ経済学、マクロ経済学、ゲーム理論、行動経済学、実験経済学、経済理論、進化経済学、経済制度、経済体制、など</t>
  </si>
  <si>
    <t>Economics, business administration</t>
  </si>
  <si>
    <t>Economic doctrines and economic thought-related</t>
  </si>
  <si>
    <t>Economic doctrines, Economic thought, Social thought, Economic philosophy, etc.</t>
  </si>
  <si>
    <t>経済学説および経済思想関連</t>
  </si>
  <si>
    <t>経済学説、経済思想、社会思想、経済哲学、など</t>
  </si>
  <si>
    <t>Economic statistics-related</t>
  </si>
  <si>
    <t>Statistical system, Statistical research, Economic statistics, Big data, Econometrics, Financial econometrics, etc.</t>
  </si>
  <si>
    <t>経済統計関連</t>
  </si>
  <si>
    <t>統計制度、統計調査、経済統計、ビッグデータ、計量経済学、計量ファイナンス、など</t>
  </si>
  <si>
    <t>Economic policy-related</t>
  </si>
  <si>
    <t>Economic policy, Industrial organization, International economics, Development economics, Environmental and resource economics, Japanese economy, Regional economy, Urban economics, Transportation economics, Spatial economics, etc.</t>
  </si>
  <si>
    <t>経済政策関連</t>
  </si>
  <si>
    <t>経済政策一般、産業組織論、国際経済学、開発経済学、環境資源経済学、日本経済論、地域経済、都市経済学、交通経済学、空間経済学、など</t>
  </si>
  <si>
    <t>Public economics and labor economics-related</t>
  </si>
  <si>
    <t>Public finance, Public economics, Health economics, Labor economics, Social security, Education economics, Law and economics, Political economy, Demography, etc.</t>
  </si>
  <si>
    <t>公共経済および労働経済関連</t>
  </si>
  <si>
    <t>財政学、公共経済学、医療経済学、労働経済学、社会保障論、教育経済学、法と経済学、政治経済学、人口学、など</t>
  </si>
  <si>
    <t>Money and finance-related</t>
  </si>
  <si>
    <t>Monetary economics, Finance, International finance, Corporate finance, Financial engineering, Insurance, etc.</t>
  </si>
  <si>
    <t>金融およびファイナンス関連</t>
  </si>
  <si>
    <t>金融論、ファイナンス、国際金融論、企業金融、金融工学、保険論、など</t>
  </si>
  <si>
    <t>Economic history-related</t>
  </si>
  <si>
    <t>Economic history, Business history, Industrial history, etc.</t>
  </si>
  <si>
    <t>経済史関連</t>
  </si>
  <si>
    <t>経済史、経営史、産業史、など</t>
  </si>
  <si>
    <t>Business administration-related</t>
  </si>
  <si>
    <t>Organization theory, Corporate strategy, Organizational behavior, Corporation theory, Corporate governance theory, Human resource management, Technology/Innovation management theory, International business, Management information, Business administration in general, etc.</t>
  </si>
  <si>
    <t>経営学関連</t>
  </si>
  <si>
    <t>経営組織論、経営戦略論、組織行動論、企業論、企業ガバナンス論、人的資源管理論、技術・イノベーション経営論、国際経営論、経営情報論、経営学一般、など</t>
  </si>
  <si>
    <t>Commerce-related</t>
  </si>
  <si>
    <t>Marketing, Consumer behavior, Distributive sciences, Logistics, Commerce in general, etc.</t>
  </si>
  <si>
    <t>商学関連</t>
  </si>
  <si>
    <t>マーケティング論、消費者行動論、流通論、ロジスティクス、商学一般、など</t>
  </si>
  <si>
    <t>Accounting-related</t>
  </si>
  <si>
    <t>Financial accounting, Management accounting, Auditing, Accounting in general, etc.</t>
  </si>
  <si>
    <t>会計学関連</t>
  </si>
  <si>
    <t>財務会計論、管理会計論、監査論、会計学一般、など</t>
  </si>
  <si>
    <t>A7</t>
    <phoneticPr fontId="7"/>
  </si>
  <si>
    <t>80020A7</t>
    <phoneticPr fontId="7"/>
  </si>
  <si>
    <t>経済学、経営学</t>
  </si>
  <si>
    <t>Sociology</t>
  </si>
  <si>
    <t>Sociology-related</t>
  </si>
  <si>
    <t>Sociology in general, Community, Family, Labor, Stratification, Culture, Media, Ethnicity, Social movements, Social research, etc.</t>
  </si>
  <si>
    <t>社会学</t>
    <phoneticPr fontId="7"/>
  </si>
  <si>
    <t>社会学関連</t>
  </si>
  <si>
    <t>社会学一般、地域社会、家族、労働、階層、文化、メディア、エスニシティ、社会運動、社会調査法、など</t>
  </si>
  <si>
    <t>Social welfare-related</t>
  </si>
  <si>
    <t>Social work, Social policy, Social welfare history, Child welfare, Social welfare for people with disabilities, Social welfare for aging, Community welfare, Poverty, Volunteerism, Social welfare in general, etc.</t>
  </si>
  <si>
    <t>社会福祉学関連</t>
  </si>
  <si>
    <t>ソーシャルワーク、社会福祉政策学、社会事業史、児童福祉、障がい者福祉、高齢者福祉、地域福祉、貧困、ボランティア、社会福祉学一般、など</t>
  </si>
  <si>
    <t>Family and consumer sciences, and culture and living-related</t>
  </si>
  <si>
    <t>Dress and fashion, Diet habits, Housing, Family resource management, Family relations, Lifestyle, Culture and living, Family and consumer education, Family and consumer sciences in general, etc.</t>
  </si>
  <si>
    <t>家政学および生活科学関連</t>
  </si>
  <si>
    <t>衣生活、食生活、住生活、生活経営、家族関係、ライフスタイル、生活文化、家政教育、生活科学一般、家政学一般、など</t>
  </si>
  <si>
    <t>A8</t>
    <phoneticPr fontId="7"/>
  </si>
  <si>
    <t>80020A8</t>
    <phoneticPr fontId="7"/>
  </si>
  <si>
    <t>80030A8</t>
    <phoneticPr fontId="7"/>
  </si>
  <si>
    <t>Education</t>
  </si>
  <si>
    <t>Education-related</t>
  </si>
  <si>
    <t>History of education, Philosophy of education, Curriculum and pedagogy, Teacher and trainer, School education, Social and community education, Institutions and administration, Comparative education, Educational administration, etc.</t>
  </si>
  <si>
    <t xml:space="preserve">教育学 </t>
    <phoneticPr fontId="7"/>
  </si>
  <si>
    <t>教育学関連</t>
  </si>
  <si>
    <t>教育史、教育哲学、教育方法学、教育指導者、学校教育、社会教育、教育制度、比較教育、教育経営、など</t>
  </si>
  <si>
    <t>Sociology of education-related</t>
  </si>
  <si>
    <t>Sociology of education, Socialization, Educational community, Destination and career formation, Class disparities, Gender, Education policy, Globalization and development, etc.</t>
  </si>
  <si>
    <t>教育社会学関連</t>
  </si>
  <si>
    <t>教育社会学、社会化、教育コミュニティ、進路キャリア形成、階層格差、ジェンダー、教育政策、国際開発、など</t>
  </si>
  <si>
    <t>Childhood and nursery/pre-school education-related</t>
  </si>
  <si>
    <t>Childhood, Nursery/pre-school education, Right of child, Development, Contents and methods of child care, Childcare facilities and kindergarten, Caregiver and pre-school teacher, Child care support, Childhood culture, History and thought, etc.</t>
  </si>
  <si>
    <t>子ども学および保育学関連</t>
  </si>
  <si>
    <t>子ども学、保育学、子どもの権利、発達、保育の内容方法、子育て施設、保育者、保育子育て支援制度、こども文化、歴史と思想、など</t>
  </si>
  <si>
    <t>Education on school subjects and primary/secondary education-related</t>
  </si>
  <si>
    <t>Education of individual subjects, Lessons of each subject area, Instructional guidance, Teacher education, Special activities, Integrated studies, Moral education, etc.</t>
  </si>
  <si>
    <t>教科教育学および初等中等教育学関連</t>
  </si>
  <si>
    <t>各教科の教育、各教科の授業、学習指導、教師教育、特別活動、総合的な学習、道徳教育、など</t>
  </si>
  <si>
    <t>Tertiary education-related</t>
  </si>
  <si>
    <t>Policy, Admission and articulation, Curriculum, Career guidance, Teacher and staff, Scientific research, Regional link and contribution, Globalization, Management and governance, Non-university higher education, etc.</t>
  </si>
  <si>
    <t>高等教育学関連</t>
  </si>
  <si>
    <t>政策、入学者選抜、カリキュラム、学習進路支援、教職員、学術研究、地域連携貢献、国際化、大学経営、非大学型高等教育、など</t>
  </si>
  <si>
    <t>Special needs education-related</t>
  </si>
  <si>
    <t>Philosophy and history, Inclusion and cohesive society, Instructions and supports,Developmental disabilities, Emotional disturbance, Intellectual disabilities, Language disorders, Physical disabilities, Career education, etc.</t>
    <phoneticPr fontId="7"/>
  </si>
  <si>
    <t>特別支援教育関連</t>
  </si>
  <si>
    <t>理念と歴史、インクルージョンと共生社会、指導と支援、発達障害、情緒障害、知的障害、言語障害、身体障害、キャリア教育、など</t>
  </si>
  <si>
    <t>Educational technology-related</t>
  </si>
  <si>
    <t>Curriculum development, Teaching-learning support systems, Utilization of media, Utilization of ICT, Teacher's education, Information literacy, etc.</t>
  </si>
  <si>
    <t>教育工学関連</t>
  </si>
  <si>
    <t>カリキュラム開発、教授学習支援システム、メディアの活用、ＩＣＴの活用、教師教育、情報リテラシー、など</t>
  </si>
  <si>
    <t>Science education-related</t>
  </si>
  <si>
    <t>Science education, Science communication, Scientific literacy, Science and society, STEM education, etc.</t>
  </si>
  <si>
    <t>科学教育関連</t>
  </si>
  <si>
    <t>科学教育、科学コミュニケーション、科学リテラシー、科学と社会、ＳＴＥＭ教育、など</t>
  </si>
  <si>
    <t>A9</t>
    <phoneticPr fontId="7"/>
  </si>
  <si>
    <t>2090A9</t>
    <phoneticPr fontId="7"/>
  </si>
  <si>
    <t>2100A9</t>
    <phoneticPr fontId="7"/>
  </si>
  <si>
    <t>Psychology</t>
  </si>
  <si>
    <t>Social psychology-related</t>
  </si>
  <si>
    <t>Social psychology in general, Self, Group, Attitude and behavior, Affection/emotion, Interpersonal relation, Social issues, Culture, etc.</t>
  </si>
  <si>
    <t>心理学</t>
  </si>
  <si>
    <t>社会心理学関連</t>
  </si>
  <si>
    <t>社会心理学一般、自己、集団、態度と行動、感情、対人関係、社会問題、文化、など</t>
  </si>
  <si>
    <t>Educational psychology-related</t>
  </si>
  <si>
    <t>Educational psychology in general, Development, Family, School, Clinical practice, Personality, Learning, Assessment and evaluation, etc.</t>
  </si>
  <si>
    <t>教育心理学関連</t>
  </si>
  <si>
    <t>教育心理学一般、発達、家庭、学校、臨床、パーソナリティ、学習、測定評価、など</t>
  </si>
  <si>
    <t>Clinical psychology-related</t>
  </si>
  <si>
    <t>Clinical psychology in general, Psychological disorder, Assessment, Psychological intervention, Training, Mental health, Crime and delinquency, Community, etc.</t>
  </si>
  <si>
    <t>臨床心理学関連</t>
  </si>
  <si>
    <t>臨床心理学一般、心理的障害、アセスメント、心理学的介入、養成訓練、健康、犯罪非行、コミュニティ、など</t>
  </si>
  <si>
    <t>Psychology</t>
    <phoneticPr fontId="7"/>
  </si>
  <si>
    <t>Experimental psychology-related</t>
  </si>
  <si>
    <t>Experimental psychology in general, Sensation, Perception, Attention, Memory, Language, Emotion, Learning, etc.</t>
  </si>
  <si>
    <t>実験心理学関連</t>
  </si>
  <si>
    <t>実験心理学一般、感覚、知覚、注意、記憶、言語、情動、学習、など</t>
  </si>
  <si>
    <t>A10</t>
    <phoneticPr fontId="7"/>
  </si>
  <si>
    <t>90030A10</t>
    <phoneticPr fontId="7"/>
  </si>
  <si>
    <t>Cognitive science-related</t>
  </si>
  <si>
    <t>Cognitive science in general, Cognitive models, Kansei, Human factors,Cognitive and brain science, Comparative cognition, Cognitive linguistics, Cognitive engineering, etc.</t>
  </si>
  <si>
    <t>認知科学関連</t>
  </si>
  <si>
    <t>認知科学一般、認知モデル、感性、ヒューマンファクターズ、認知脳科学、比較認知、認知言語学、認知工学、など</t>
  </si>
  <si>
    <t>B11</t>
    <phoneticPr fontId="7"/>
  </si>
  <si>
    <t>Algebra, geometry,</t>
    <phoneticPr fontId="7"/>
  </si>
  <si>
    <t>Algebra-related</t>
  </si>
  <si>
    <t>Group theory, Ring theory, Representation theory, Algebraic combinatorics, Number theory, Arithmetic geometry, Algebraic geometry, Algebraic analysis, etc.</t>
  </si>
  <si>
    <t>代数学、幾何学</t>
  </si>
  <si>
    <t>代数学関連</t>
  </si>
  <si>
    <t>群論、環論、表現論、代数的組み合わせ論、数論、数論幾何学、代数幾何、代数解析、代数学一般、など</t>
  </si>
  <si>
    <t>Mathematical and physical sciences
数物系科学</t>
    <phoneticPr fontId="7"/>
  </si>
  <si>
    <t>Algebra, geometry,</t>
  </si>
  <si>
    <t>Geometry-related</t>
  </si>
  <si>
    <t>Differential geometry, Riemannian geometry, Symplectic geometry, Complex geometry, Topology, Differential topology, Low dimensional topology, etc.</t>
  </si>
  <si>
    <t>幾何学関連</t>
  </si>
  <si>
    <t>微分幾何学、リーマン幾何学、シンプレクティック幾何学、複素幾何学、位相幾何学、微分位相幾何学、低次元トポロジー、幾何学一般、など</t>
  </si>
  <si>
    <t>B12</t>
    <phoneticPr fontId="7"/>
  </si>
  <si>
    <t>Analysis, applied mathematics,</t>
  </si>
  <si>
    <t>Basic analysis-related</t>
  </si>
  <si>
    <t>Functional analysis, Complex analysis, Probability theory, Harmonic analysis, Operator theory, Spectral analysis, Operator algebras, Algebraic analysis, Representation theory, etc.</t>
  </si>
  <si>
    <t>解析学、応用数学</t>
  </si>
  <si>
    <t>基礎解析学関連</t>
  </si>
  <si>
    <t>函数解析学、複素解析、確率論、調和解析、作用素論、スペクトル解析、作用素環論、代数解析、表現論、基礎解析学一般、など</t>
  </si>
  <si>
    <t>Mathematical analysis-related</t>
  </si>
  <si>
    <t>Functional equations, Real analysis, Dynamical system, Variational method, Nonlinear analysis, Applied analysis, etc.</t>
  </si>
  <si>
    <t>数理解析学関連</t>
  </si>
  <si>
    <t>函数方程式論、実解析、力学系、変分法、非線形解析、応用解析一般、など</t>
  </si>
  <si>
    <t>Basic mathematics-related</t>
  </si>
  <si>
    <t>Mathematical logic and foundations, Information theory, Discrete mathematics, Computer mathematics, History of mathematics, etc.</t>
  </si>
  <si>
    <t>数学基礎関連</t>
  </si>
  <si>
    <t>数学基礎論、情報理論、離散数学、計算機数学、数学史、数学基礎一般、など</t>
  </si>
  <si>
    <t>Applied mathematics and statistics-related</t>
  </si>
  <si>
    <t>Numerical analysis, Mathematical modelling, Optimal control, Game theory, Statistical mathematics, etc.</t>
  </si>
  <si>
    <t>応用数学および統計数学関連</t>
  </si>
  <si>
    <t>数値解析、数理モデル、 適制御、ゲーム理論、統計数学、応用数学一般、など</t>
  </si>
  <si>
    <t>B13</t>
    <phoneticPr fontId="7"/>
  </si>
  <si>
    <t>Condensed matter physics</t>
  </si>
  <si>
    <t>Mathematical physics and fundamental theory of condensed matter physics-related</t>
  </si>
  <si>
    <t>Statistical physics, Fundamental theory of condensed matter physics, Mathematical physics, Nonequilibrium nonlinear physics, Fluid dynamics, Computational physics, Quantum information theory, etc.</t>
  </si>
  <si>
    <t>物性物理学</t>
  </si>
  <si>
    <t>数理物理および物性基礎関連</t>
  </si>
  <si>
    <t>統計物理、物性基礎論、数理物理、非平衡非線形物理、流体物理、計算物理、量子情報理論、など</t>
  </si>
  <si>
    <t>Semiconductors, optical properties of condensed matter and atomic physics-related</t>
  </si>
  <si>
    <t>Semiconductors, Dielectrics, Atoms and molecules, Mesoscopic systems, Crystals, Surfaces and interfaces, Optical properties of condensed matter, Quantum electronics, Quantum information, etc.</t>
  </si>
  <si>
    <t>物性物理学</t>
    <phoneticPr fontId="7"/>
  </si>
  <si>
    <t>半導体、光物性および原子物理関連</t>
  </si>
  <si>
    <t>半導体、誘電体、原子分子、メゾスコピック系、結晶、表面界面、光物性、量子エレクトロニクス、量子情報、など</t>
  </si>
  <si>
    <t>Magnetism, superconductivity and strongly correlated systems-related</t>
  </si>
  <si>
    <t>Magnetism, Strongly correlated electron systems, Superconductivity, Quantum fluids and solids, Molecular solids, etc.</t>
  </si>
  <si>
    <t>磁性、超伝導および強相関系関連</t>
  </si>
  <si>
    <t>磁性、強相関電子系、超伝導、量子流体固体、分子性固体、など</t>
  </si>
  <si>
    <t>Biophysics, chemical physics and soft matter physics-related</t>
  </si>
  <si>
    <t>Physics of biological phenomena, Physics of biological matters, Liquids and glasses, Soft matters, Rheology, etc.</t>
  </si>
  <si>
    <t>生物物理、化学物理およびソフトマターの物理関連</t>
  </si>
  <si>
    <t>生命現象の物理、生体物質の物理、液体とガラス、ソフトマター、レオロジー、など</t>
  </si>
  <si>
    <t>B14</t>
    <phoneticPr fontId="7"/>
  </si>
  <si>
    <t>Plasma science</t>
  </si>
  <si>
    <t>Fundamental plasma-related</t>
  </si>
  <si>
    <t>Basic plasmas, Magnetized plasmas, Laser plasmas, Strongly coupled plasmas, Plasma diagnostics, Astrophysical and space plasmas, etc.</t>
  </si>
  <si>
    <t>プラズマ学</t>
    <phoneticPr fontId="7"/>
  </si>
  <si>
    <t>プラズマ科学関連</t>
  </si>
  <si>
    <t>基礎プラズマ、磁化プラズマ、レーザープラズマ、強結合プラズマ、プラズマ診断、宇宙天体プラズマ、など</t>
  </si>
  <si>
    <t>Plasma science</t>
    <phoneticPr fontId="7"/>
  </si>
  <si>
    <t>Nuclear fusion-related</t>
  </si>
  <si>
    <t>Plasma confinement, Plasma control, Plasma heating, Plasma diagnostics, Edge plasma, Plasma wall interaction, Inertial fusion, Fusion material, Fusion system, etc.</t>
  </si>
  <si>
    <t>プラズマ学</t>
  </si>
  <si>
    <t>核融合学関連</t>
  </si>
  <si>
    <t>プラズマ閉じ込め、プラズマ制御、プラズマ加熱、プラズマ計測、周辺プラズマ、プラズマ壁相互作用、慣性核融合、核融合材料、核融合システム、など</t>
  </si>
  <si>
    <t>Applied plasma science-related</t>
  </si>
  <si>
    <t>Plasma processing, Plasma material science, General plasma applications, etc.</t>
  </si>
  <si>
    <t>プラズマ応用科学関連</t>
  </si>
  <si>
    <t>プラズマプロセス、プラズマ材料科学、プラズマ応用一般、など</t>
  </si>
  <si>
    <t>80040B14</t>
    <phoneticPr fontId="7"/>
  </si>
  <si>
    <t>Quantum beam science-related</t>
  </si>
  <si>
    <t>Accelerators, Beam physics, Radiation detectors, Beam control, Applied quantum beam science, etc.</t>
  </si>
  <si>
    <t>量子ビーム科学関連</t>
  </si>
  <si>
    <t>加速器、ビーム物理、放射線検出器、計測制御、量子ビーム応用、など</t>
  </si>
  <si>
    <t>B15</t>
    <phoneticPr fontId="7"/>
  </si>
  <si>
    <t>Particle-, nuclear-, astro-physics,</t>
  </si>
  <si>
    <t>80040B15</t>
    <phoneticPr fontId="7"/>
  </si>
  <si>
    <t>Quantum beam science-related</t>
    <phoneticPr fontId="7"/>
  </si>
  <si>
    <t>素粒子、原子核、宇宙物理学</t>
  </si>
  <si>
    <r>
      <rPr>
        <sz val="10"/>
        <color rgb="FFFF0000"/>
        <rFont val="Calibri"/>
        <family val="3"/>
        <charset val="128"/>
        <scheme val="minor"/>
      </rPr>
      <t>Theoretical studies</t>
    </r>
    <r>
      <rPr>
        <sz val="10"/>
        <rFont val="Calibri"/>
        <family val="3"/>
        <charset val="128"/>
        <scheme val="minor"/>
      </rPr>
      <t xml:space="preserve"> related to particle-, nuclear-, cosmic ray and astro-physics</t>
    </r>
    <phoneticPr fontId="7"/>
  </si>
  <si>
    <t>Particle physics, Nuclear physics, Cosmic-ray physics, Astrophysics, Relativity, Gravity, etc.</t>
  </si>
  <si>
    <r>
      <t>素粒子、原子核、宇宙線および宇宙物理に関連する</t>
    </r>
    <r>
      <rPr>
        <sz val="10"/>
        <color rgb="FFFF0000"/>
        <rFont val="Calibri"/>
        <family val="3"/>
        <charset val="128"/>
        <scheme val="minor"/>
      </rPr>
      <t>理論</t>
    </r>
    <phoneticPr fontId="7"/>
  </si>
  <si>
    <t>素粒子、原子核、宇宙線、宇宙物理、相対論、重力、など</t>
  </si>
  <si>
    <r>
      <rPr>
        <sz val="10"/>
        <color rgb="FFFF0000"/>
        <rFont val="Calibri"/>
        <family val="3"/>
        <charset val="128"/>
        <scheme val="minor"/>
      </rPr>
      <t xml:space="preserve">Experimental studies </t>
    </r>
    <r>
      <rPr>
        <sz val="10"/>
        <color theme="1"/>
        <rFont val="Calibri"/>
        <family val="3"/>
        <charset val="128"/>
        <scheme val="minor"/>
      </rPr>
      <t>related to particle-, nuclear-, cosmic ray and astro-physics</t>
    </r>
    <phoneticPr fontId="7"/>
  </si>
  <si>
    <r>
      <t>素粒子、原子核、宇宙線および宇宙物理に関連する</t>
    </r>
    <r>
      <rPr>
        <sz val="10"/>
        <color rgb="FFFF0000"/>
        <rFont val="Calibri"/>
        <family val="3"/>
        <charset val="128"/>
        <scheme val="minor"/>
      </rPr>
      <t>実験</t>
    </r>
    <phoneticPr fontId="7"/>
  </si>
  <si>
    <t>B16</t>
    <phoneticPr fontId="7"/>
  </si>
  <si>
    <t>Astronomy</t>
  </si>
  <si>
    <t>Astronomy-related</t>
  </si>
  <si>
    <t>Theoretical astronomy, Radio astronomy, Optical/infrared astronomy, X-ray/γ-ray astronomy, Astrometry, Solar physics, Exoplanet astronomy, etc.</t>
  </si>
  <si>
    <t>天文学</t>
  </si>
  <si>
    <t>天文学関連</t>
  </si>
  <si>
    <t>理論天文学、電波天文学、光学赤外線天文学、Ｘ線γ線天文学、位置天文学、太陽物理学、系外惑星天文学、など</t>
  </si>
  <si>
    <t>B17</t>
    <phoneticPr fontId="7"/>
  </si>
  <si>
    <t>Earth and planetary science</t>
  </si>
  <si>
    <t>Space and planetary sciences-related</t>
  </si>
  <si>
    <t>Solar-terrestrial physics, Aeronomy,  Planetary science, Exoplanetary science, Extraterrestrial material science, etc.</t>
  </si>
  <si>
    <t>地球惑星科学</t>
  </si>
  <si>
    <t>宇宙惑星科学関連</t>
  </si>
  <si>
    <t>太陽地球系科学、超高層物理学、惑星科学、系外惑星科学、地球外物質科学、など</t>
  </si>
  <si>
    <t>Atmospheric and hydrospheric sciences-related</t>
  </si>
  <si>
    <t>Climate system, Atmospheric science, Ocean science, Limnology, Glaciology, Paleoclimatology, etc.</t>
  </si>
  <si>
    <t>大気水圏科学関連</t>
  </si>
  <si>
    <t>気候システム学、大気科学、海洋科学、陸水学、雪氷学、古気候学、など</t>
  </si>
  <si>
    <t>Human geosciences-related</t>
  </si>
  <si>
    <t>Geoenvironmental science, Natural disaster science, Geospatial information science, Quaternary research, Earth resources science, etc.</t>
  </si>
  <si>
    <t>地球人間圏科学関連</t>
  </si>
  <si>
    <t>自然環境科学、自然災害科学、地理空間情報学、第四紀学、資源および鉱床学、など</t>
  </si>
  <si>
    <t>Solid earth sciences-related</t>
  </si>
  <si>
    <t>Solid earth geophysics, Geology, Earth's interior material science, Solid earth geochemistry, etc.</t>
  </si>
  <si>
    <t>固体地球科学関連</t>
  </si>
  <si>
    <t>固体地球物理学、地質学、地球内部物質科学、固体地球化学、など</t>
  </si>
  <si>
    <t>Biogeosciences-related</t>
  </si>
  <si>
    <t>Origin and evolution of life, Extremophile biology, Biogeochemistry, Paleoenvironmental science, Paleontology, etc.</t>
  </si>
  <si>
    <t>地球生命科学関連</t>
  </si>
  <si>
    <t>生命の起源および進化学、極限生物学、生物地球化学、古環境学、古生物学、など</t>
  </si>
  <si>
    <t>C18</t>
    <phoneticPr fontId="7"/>
  </si>
  <si>
    <t>Mechanics of materials, production engineering, design engineering,</t>
    <phoneticPr fontId="7"/>
  </si>
  <si>
    <t>Mechanics of materials and materials-related</t>
  </si>
  <si>
    <t>Structural mechanics, Fatigue, Fracture, Biomaterials, Material design, Material characteristics, Material evaluation, etc.</t>
    <phoneticPr fontId="7"/>
  </si>
  <si>
    <t>材料力学、生産工学、設計工学</t>
  </si>
  <si>
    <t>材料力学および機械材料関連</t>
  </si>
  <si>
    <t>構造力学、疲労、破壊、生体力学、材料設計、材料物性、材料評価、など</t>
  </si>
  <si>
    <t>Engineering sciences
工学</t>
    <rPh sb="21" eb="23">
      <t>コウガク</t>
    </rPh>
    <phoneticPr fontId="7"/>
  </si>
  <si>
    <t>Mechanics of materials, production engineering, design engineering,</t>
  </si>
  <si>
    <t>Manufacturing and production engineering-related</t>
  </si>
  <si>
    <t>Machining, Non-traditional machining, Ultraprecision machining, Machine tools, Manufacturing systems, Precision metrology, Process planning, etc.</t>
  </si>
  <si>
    <t>加工学および生産工学関連</t>
  </si>
  <si>
    <t>機械加工、特殊加工、超精密加工、工作機械、生産システム、精密計測、工程設計、など</t>
  </si>
  <si>
    <t>Design engineering-related</t>
  </si>
  <si>
    <t>Mechanical design, Product design, Design theory, Design for reliability, Optimal design, Computer-aided design, etc.</t>
  </si>
  <si>
    <t>設計工学関連</t>
  </si>
  <si>
    <t>機械設計、製品設計、設計論、信頼性設計、 適設計、コンピュータ援用設計、など</t>
  </si>
  <si>
    <t>Machine elements and tribology-related</t>
  </si>
  <si>
    <t>Machine elements, Mechanisms, Tribology, Actuators, Micromachines, etc.</t>
  </si>
  <si>
    <t>機械要素およびトライボロジー関連</t>
  </si>
  <si>
    <t>機械要素、機構学、トライボロジー、アクチュエータ、マイクロマシン、など</t>
  </si>
  <si>
    <t>C19</t>
    <phoneticPr fontId="7"/>
  </si>
  <si>
    <t>Fluid engineering, thermal engineering,</t>
  </si>
  <si>
    <t>Fluid engineering-related</t>
  </si>
  <si>
    <t>Fluid machinery, Flow measurement, Computational fluid dynamics, Turbulence, Multiphase flow,  Compressible flow, Incompressible flow, etc.</t>
  </si>
  <si>
    <t>流体工学、熱工学</t>
  </si>
  <si>
    <t>流体工学関連</t>
  </si>
  <si>
    <t>流体機械、流体計測、数値流体力学、乱流、混相流、圧縮性流体、非圧縮性流体、など</t>
  </si>
  <si>
    <t>Thermal engineering-related</t>
  </si>
  <si>
    <t>Heat transfer, Convection, Combustion, Thermophysical properties, Refrigeration and air-conditioning, Heat engine, Energy conversion, etc.</t>
  </si>
  <si>
    <t>熱工学関連</t>
  </si>
  <si>
    <t>伝熱、対流、燃焼、熱物性、冷凍空調、熱機関、エネルギー変換、など</t>
  </si>
  <si>
    <t>C20</t>
    <phoneticPr fontId="7"/>
  </si>
  <si>
    <t>Mechanical dynamics, robotics,</t>
    <phoneticPr fontId="7"/>
  </si>
  <si>
    <t>Mechanics and mechatronics-related</t>
  </si>
  <si>
    <t>Kinematics, Kinetics, Vibration, Acoustics, Automation,  Biomechanics, Instrument and control applications, Mechatronics applications, etc.</t>
    <phoneticPr fontId="52"/>
  </si>
  <si>
    <t>機械力学、ロボティクス</t>
  </si>
  <si>
    <t>機械力学およびメカトロニクス関連</t>
  </si>
  <si>
    <t>運動学、動力学、振動学、音響学、自動制御、バイオメカニクス、計測制御応用一般、メカトロニクス応用一般、など</t>
  </si>
  <si>
    <t>Mechanical dynamics, robotics,</t>
  </si>
  <si>
    <t>Robotics and intelligent system-related</t>
  </si>
  <si>
    <t>Robotics, Intelligent system, Human mechanical system, Human interface, Planning, Intelligent spatial system, Virtual reality, Augmented reality, etc.</t>
    <phoneticPr fontId="52"/>
  </si>
  <si>
    <t>ロボティクスおよび知能機械システム関連</t>
  </si>
  <si>
    <t>ロボティクス、知能機械システム、人間機械システム、ヒューマンインタフェース、プラニング、空間知能化システム、仮想現実感、拡張現実感、など</t>
  </si>
  <si>
    <t>C21</t>
    <phoneticPr fontId="7"/>
  </si>
  <si>
    <t>Electrical and electronic engineering</t>
  </si>
  <si>
    <t>Power engineering-related</t>
  </si>
  <si>
    <t>Electrical energy-related, Energy conservation, Power system engineering, Electric machinery, Power electronics, Effective utilization of electric energy, Electromagnetic compatibility, Wireless power transfer, etc.</t>
    <phoneticPr fontId="52"/>
  </si>
  <si>
    <t>電気電子工学</t>
  </si>
  <si>
    <t>電力工学関連</t>
  </si>
  <si>
    <t>電気エネルギー関連、省エネルギー、電力系統工学、電気機器、パワーエレクトロニクス、電気有効利用、電磁環境、無線電力伝送、など</t>
  </si>
  <si>
    <t>Communication and network engineering-related</t>
  </si>
  <si>
    <t>Information theory, Nonlinear theory, Signal processing, Communication systems, Modulation/demodulation, Antennas, Networks, Multimedia, Cryptography/security, etc.</t>
  </si>
  <si>
    <t>通信工学関連</t>
  </si>
  <si>
    <t>情報理論、非線形理論、信号処理、通信方式、変復調、アンテナ、ネットワーク、マルチメディア通信、暗号、など</t>
  </si>
  <si>
    <t>Measurement engineering-related</t>
  </si>
  <si>
    <t>Measurement theory, Measuring instruments, Applied wave metrology, Measurement systems, Signal processing, Sensing, etc.</t>
  </si>
  <si>
    <t>計測工学関連</t>
  </si>
  <si>
    <t>計測理論、計測機器、波動応用計測、システム化技術、信号情報処理、センシング、など</t>
  </si>
  <si>
    <t>Control and system engineering-related</t>
  </si>
  <si>
    <t>Control theory, System theory, Control systems, Knowledge-based control systems, System information processing, System control applications, Biosystems engineering, etc.</t>
  </si>
  <si>
    <t>制御およびシステム工学関連</t>
  </si>
  <si>
    <t>制御理論、システム理論、制御システム、知能システム、システム情報処理、システム制御応用、バイオシステム工学、など</t>
  </si>
  <si>
    <t>Electric and electronic materials-related</t>
  </si>
  <si>
    <t>Semiconductor, Dielectric materials, Magnetic materials, Organic materials, Superconductor, Composite materials, Thin films, Functional materials, Thick films, Fabrication/characterization methods, etc.</t>
  </si>
  <si>
    <t>電気電子材料工学関連</t>
  </si>
  <si>
    <t>半導体、誘電体、磁性体、有機物、超伝導体、複合材料、薄膜、機能材料、厚膜、作製評価技術、など</t>
  </si>
  <si>
    <t>Electron device and electronic equipment-related</t>
  </si>
  <si>
    <t>Electron devices, Circuit design, Optical devices, Spintronic devices, Millimeter wave/terahertz wave, Applied wave devices, Storage devices, Displays, Process technology, Implementation technology, etc.</t>
  </si>
  <si>
    <t>電子デバイスおよび電子機器関連</t>
  </si>
  <si>
    <t>電子デバイス、回路設計、光デバイス、スピンデバイス、ミリ波テラヘルツ波、波動応用デバイス、ストレージ、ディスプレイ、プロセス技術、実装技術、など</t>
  </si>
  <si>
    <t>C22</t>
    <phoneticPr fontId="7"/>
  </si>
  <si>
    <t>Civil engineering</t>
  </si>
  <si>
    <t>Civil engineering material, execution and construction management-related</t>
  </si>
  <si>
    <t>Concrete, Steel, Composite material, Wood, Pavement material, Repair and reinforce material, Execution, Maintenance, Construction management, etc.</t>
  </si>
  <si>
    <t>土木工学</t>
  </si>
  <si>
    <t>土木材料、施工および建設マネジメント関連</t>
  </si>
  <si>
    <t>コンクリート、鋼材、複合材料、木材、舗装材料、補修補強材料、施工、維持管理、建設マネジメント、など</t>
  </si>
  <si>
    <t>Structure engineering and earthquake engineering-related</t>
  </si>
  <si>
    <t>Applied mechanics, Structure engineering, Steel structure, Concrete structure, Composite structure, Wind engineering, Earthquake engineering, Aseismatic structure, Earthquake prevention, etc.</t>
  </si>
  <si>
    <t>構造工学および地震工学関連</t>
  </si>
  <si>
    <t>応用力学、構造工学、鋼構造、コンクリート構造、複合構造、風工学、地震工学、耐震構造、地震防災、など</t>
  </si>
  <si>
    <t>Geotechnical engineering-related</t>
  </si>
  <si>
    <t>Soil mechanics, Foundation engineering, Rock engineering, Engineering Geology, Ground behavior, Geotechnical structures, Geo-disaster prevention, Geo-environment, Tunnel engineering, etc.</t>
  </si>
  <si>
    <t>地盤工学関連</t>
  </si>
  <si>
    <t>土質力学、基礎工学、岩盤工学、土木地質、地盤の挙動、地盤構造物、地盤防災、地盤環境、トンネル工学、など</t>
  </si>
  <si>
    <t>Hydroengineering-related</t>
  </si>
  <si>
    <t>Hydraulics, Environmental hydraulics, Hydrology, River engineering, Water resource engineering, Coastal engineering, Port and harbor engineering, Ocean engineering, etc.</t>
  </si>
  <si>
    <t>水工学関連</t>
  </si>
  <si>
    <t>水理学、環境水理学、水文学、河川工学、水資源工学、海岸工学、港湾工学、海洋工学、など</t>
  </si>
  <si>
    <t>Civil engineering plan and transportation engineering-related</t>
  </si>
  <si>
    <t>Civil engineering plan, Regional urban planning, Spatial planning, Disaster prevention plan, Transportation plan, Transportation engineering, Railway engineering, Surveying and remote sensing, Landscape design, Civil engineering history, etc.</t>
  </si>
  <si>
    <t>土木計画学および交通工学関連</t>
  </si>
  <si>
    <t>土木計画、地域都市計画、国土計画、防災計画、交通計画、交通工学、鉄道工学、測量・リモートセンシング、景観デザイン、土木史、など</t>
  </si>
  <si>
    <t>Environmental systems for civil engineering-related</t>
  </si>
  <si>
    <t>Environment plan, Environmental system, Environment conservation, Water serve and drainage systems, Waste, Water environment, Atmospheric circulation, Noise and vibration, Environment ecology, Environmental monitoring, etc.</t>
  </si>
  <si>
    <t>土木環境システム関連</t>
  </si>
  <si>
    <t>環境計画、環境システム、環境保全、用排水システム、廃棄物、水環境、大気循環、騒音振動、環境生態、環境モニタリング、など</t>
  </si>
  <si>
    <t>C23</t>
    <phoneticPr fontId="7"/>
  </si>
  <si>
    <t>Architecture, building engineering,</t>
  </si>
  <si>
    <t>Building structures and materials-related</t>
  </si>
  <si>
    <t xml:space="preserve">Load theory, Structural analysis, Structural design, Structures, Earthquake resistant design, Foundation, Geotechnics, Structural material, Maintenance, Building construction method, etc. </t>
  </si>
  <si>
    <t>建築学</t>
  </si>
  <si>
    <t>建築構造および材料関連</t>
  </si>
  <si>
    <t>荷重論、構造解析、構造設計、各種構造、耐震設計、基礎構造、地盤、構造材料、維持管理、建築工法、など</t>
  </si>
  <si>
    <t>Architectural environment and building equipment-related</t>
  </si>
  <si>
    <t>Sound environment, Vibration environment, Light environment, Heat environment, Air environment, Environmental psychology/physiology, Building equipment, Fire engineering, Urban environment, Environment design, etc.</t>
  </si>
  <si>
    <t>建築環境および建築設備関連</t>
  </si>
  <si>
    <t>音環境、振動環境、光環境、熱環境、空気環境、環境心理生理、建築設備、火災工学、都市環境、環境設計、など</t>
  </si>
  <si>
    <t>Architectural planning and city planning-related</t>
  </si>
  <si>
    <t>Planning theory, Design theory, Housing theory, Buildings, Urban/regional planning, Administration, Building economics, Production management,  Disaster prevention planning, Landscape, etc.</t>
  </si>
  <si>
    <t>建築計画および都市計画関連</t>
  </si>
  <si>
    <t>計画論、設計論、住宅論、各種建物、都市計画、行政、建築経済、生産管理、防災計画、景観、など</t>
  </si>
  <si>
    <t>Architectural history and design-related</t>
  </si>
  <si>
    <t>Architectural history, Urban history, Architectural theory, Design, Landscape, Preservation, Renovation, etc.</t>
  </si>
  <si>
    <t>建築史および意匠関連</t>
  </si>
  <si>
    <t>建築史、都市史、建築論、意匠、景観、保存、再生、など</t>
  </si>
  <si>
    <t>90010C23</t>
    <phoneticPr fontId="7"/>
  </si>
  <si>
    <t>Design-related</t>
  </si>
  <si>
    <t>Information design, Environmental design, Industrial design, Spatial design, Design history,Theory of design, Design standard, Design support, Evaluation of design, Design education, etc.</t>
  </si>
  <si>
    <t>C24</t>
    <phoneticPr fontId="7"/>
  </si>
  <si>
    <t>Aerospace engineering, marine and maritime engineering,</t>
    <phoneticPr fontId="7"/>
  </si>
  <si>
    <t>Aerospace engineering-related</t>
  </si>
  <si>
    <t>Thermo-fluid dynamics, Structural mechanics, Propulsion, Aerospace craft design, Production engineering, Aircraft system, Aerodynamics, Spacecraft system, Space utilization, etc.</t>
  </si>
  <si>
    <t>航空宇宙工学、船舶海洋工学</t>
  </si>
  <si>
    <t>航空宇宙工学関連</t>
  </si>
  <si>
    <t>熱流体力学、構造力学、推進、航空宇宙機設計、生産技術、航空機システム、航行ダイナミクス、宇宙機システム、宇宙利用、など</t>
  </si>
  <si>
    <t>Aerospace engineering, marine and maritime engineering,</t>
  </si>
  <si>
    <t>Marine engineering-related</t>
  </si>
  <si>
    <t>Navigation, Structural mechanics, Structural design, Production technology, Marine propulsion, Marine transport, Marine development, Underwater engineering, Polar engineering, Marine environmental technology, etc.</t>
  </si>
  <si>
    <t>船舶海洋工学関連</t>
  </si>
  <si>
    <t>航行性能、構造力学、設計、生産技術、舶用機関、海上輸送、海洋開発、海中工学、極地工学、海洋環境技術、など</t>
  </si>
  <si>
    <t>C25</t>
    <phoneticPr fontId="7"/>
  </si>
  <si>
    <t>Social systems engineering, safety engineering, disaster prevention engineering,</t>
  </si>
  <si>
    <t>Social systems engineering-related</t>
  </si>
  <si>
    <t>Social systems, Industrial engineering, Operations research, Industrial management, Reliability engineering, Policy science, Regulatory science, Quality control, etc.</t>
  </si>
  <si>
    <t>社会システム工学、安全工学、防災工学</t>
  </si>
  <si>
    <t>社会システム工学関連</t>
  </si>
  <si>
    <t>社会システム、経営工学、オペレーションズリサーチ、インダストリアルマネジメント、信頼性工学、政策科学、規制科学、品質管理、など</t>
  </si>
  <si>
    <t>Safety engineering-related</t>
  </si>
  <si>
    <t>Safety engineering, Safety system, Risk engineering, Risk management, Work safety, Industrial safety, Product safety, Safety information, Human engineering, Liability engineering, etc.</t>
  </si>
  <si>
    <t>安全工学関連</t>
  </si>
  <si>
    <t>安全工学、安全システム、リスク工学、リスクマネジメント、労働安全、産業安全、製品安全、安全情報、人間工学、信頼性工学、など</t>
  </si>
  <si>
    <t>Disaster prevention engineering-related</t>
  </si>
  <si>
    <t>Disaster prediction, Hazard map, Building prevention against disaster, Lifeline prevention against disaster, Regional disaster prevention planning, Risk evaluation of disaster, Disaster prevention policy, Disaster resilience, etc.</t>
  </si>
  <si>
    <t>防災工学関連</t>
  </si>
  <si>
    <t>災害予測、ハザードマップ、建造物防災、ライフライン防災、地域防災計画、災害リスク評価、防災政策、災害レジリエンス、など</t>
  </si>
  <si>
    <t>D26</t>
    <phoneticPr fontId="7"/>
  </si>
  <si>
    <t>Materials engineering</t>
  </si>
  <si>
    <t>Metallic material properties-related</t>
  </si>
  <si>
    <t>Electric and magnetic properties, Metastable states, Diffusion, Phase transformation, Phase diagram, Lattice defect, Mechanical properties, Thermal and optical properties, Materials computational science, Microstructure analysis, etc.</t>
  </si>
  <si>
    <t>材料工学</t>
  </si>
  <si>
    <t>金属材料物性関連</t>
  </si>
  <si>
    <t>電気磁気物性、準安定状態、拡散、相変態、状態図、格子欠陥、力学物性、熱光物性、材料計算科学、組織解析、など</t>
  </si>
  <si>
    <t>Inorganic materials and properties-related</t>
  </si>
  <si>
    <t>Functional ceramics, Glass, Engineering ceramics, Carbon-based materials, Crystal structure analysis, Microstructure, Electric properties, Mechanical properties, Physical and chemical properties, Grain boundary, etc.</t>
  </si>
  <si>
    <t>無機材料および物性関連</t>
  </si>
  <si>
    <t>機能性セラミックス、ガラス、エンジニアリングセラミックス、カーボン系材料、結晶構造解析、微構造、電気物性、力学物性、物理的・化学的性質、粒界物性、など</t>
  </si>
  <si>
    <t>Composite materials and interfaces-related</t>
  </si>
  <si>
    <t>Functional composite materials, Structural composite materials, Biocompatible composite materials, Polymer composite, Surface treatment, Bonding and joining, Interface properties, Gradient function, etc.</t>
  </si>
  <si>
    <t>複合材料および界面関連</t>
  </si>
  <si>
    <t>機能性複合材料、構造用複合材料、生体用複合材料、複合高分子、表面処理、接合接着、界面物性、傾斜機能、など</t>
  </si>
  <si>
    <t>Structural materials and functional materials-related</t>
  </si>
  <si>
    <t>Infrastructural materials, Structural materials, Functional materials, Medical welfare materials, Reliability, Sensor materials, Energy materials, Battery materials, Environmental materials, etc.</t>
  </si>
  <si>
    <t>構造材料および機能材料関連</t>
  </si>
  <si>
    <t>社会基盤材料、構造材料、機能材料、医療福祉材料、信頼性、センサー材料、エネルギー材料、電池材料、環境材料、など</t>
  </si>
  <si>
    <t>Material processing and microstructure control-related</t>
  </si>
  <si>
    <t>Processing and molding, Molding, Weld joining, Crystal microstructure control, Laser processing, Precision processing, Polishing, Powder metallurgy, Coating, Corrosion and protection, etc.</t>
  </si>
  <si>
    <t>材料加工および組織制御関連</t>
  </si>
  <si>
    <t>加工成形、造形、溶接接合、結晶組織制御、レーザー加工、精密加工、研磨、粉末冶金、コーティング一般、腐食防食、など</t>
  </si>
  <si>
    <t>Metals production and resources production-related</t>
  </si>
  <si>
    <t>Separation and purification, Melting and solidifying, Crystal growth, Casting, Scarce resources substitution, Low environment impact, Recycle, etc.</t>
  </si>
  <si>
    <t>金属生産および資源生産関連</t>
  </si>
  <si>
    <t>分離精製、融解凝固、結晶成長、鋳造、希少資源代替、低環境負荷、リサイクル、など</t>
  </si>
  <si>
    <t>D27</t>
    <phoneticPr fontId="7"/>
  </si>
  <si>
    <t>Chemical engineering</t>
  </si>
  <si>
    <t>Transport phenomena and unit operations-related</t>
  </si>
  <si>
    <t>Phase equilibrium, Transport properties, Fluid-phase unit operation, Adsorption, Membrane separation, Stir mixing, Powder and particle, Crystallization, Film formation, Supercritical, etc.</t>
  </si>
  <si>
    <t>化学工学</t>
  </si>
  <si>
    <t>移動現象および単位操作関連</t>
  </si>
  <si>
    <t>相平衡、輸送物性、流体系単位操作、吸着、膜分離、攪拌混合、粉粒体、晶析、製膜成形、超臨界、など</t>
  </si>
  <si>
    <t>Chemical reaction and process system engineering-related</t>
  </si>
  <si>
    <t>Reaction operation, Novel reaction process, Reaction mechanism, Reactor design,Materials synthesis process, Microreactor, Process control, Process system design, Process informatics, etc.</t>
  </si>
  <si>
    <t>反応工学およびプロセスシステム工学関連</t>
  </si>
  <si>
    <t>反応操作論、新規反応場、反応機構、反応装置設計、材料合成プロセス、マイクロリアクター、プロセス制御、プロセスシステム設計、プロセスインフォマティクス、など</t>
  </si>
  <si>
    <t>Catalyst and resource chemical process-related</t>
  </si>
  <si>
    <t>Catalyst preparation, Catalytic function, Energy conversion process, Energy technology, Resources effective utilization technology, Catalytic material, Active site analysis, etc.</t>
  </si>
  <si>
    <t>触媒プロセスおよび資源化学プロセス関連</t>
  </si>
  <si>
    <t>触媒調製化学、触媒機能、エネルギー変換プロセス、エネルギー技術、資源有効利用技術、触媒材料、活性点解析、など</t>
  </si>
  <si>
    <t>Biofunction and bioprocess engineering-related</t>
  </si>
  <si>
    <t>Biocatalyst engineering, Biofunction engineering, Food engineering, Medicochemical engineering, Bioproduction process, Bioreactor, Bioseparation, Biosensor, Biorefinery, etc.</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</si>
  <si>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</si>
  <si>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生体触媒工学、生物機能応用工学、食品工学、医用化学工学、バイオ生産プロセス、バイオリアクター、バイオセパレーション、バイオセンサー、バイオリファイナリ―、など</t>
  </si>
  <si>
    <t>D28</t>
    <phoneticPr fontId="7"/>
  </si>
  <si>
    <t>Nano/micro science</t>
  </si>
  <si>
    <t>Nanometer-scale chemistry-related</t>
  </si>
  <si>
    <t>Nanoparticle chemistry, Mesoscopic chemistry, Nanostructure control, Self-assembly, Nanocarbons, Molecular devices, Nanointerface function, Nanospace function, etc.</t>
  </si>
  <si>
    <t>ナノマイクロ科学</t>
  </si>
  <si>
    <t>ナノ構造化学関連</t>
  </si>
  <si>
    <t>ナノ粒子化学、メゾスコピック化学、ナノ構造制御、自己組織化、ナノカーボン化学、分子デバイス、ナノ界面機能、ナノ空間機能、など</t>
  </si>
  <si>
    <t>Nanostructural physics-related</t>
  </si>
  <si>
    <t>Physics in nanoscale materials and structures, Nanoprobes, Quantum dots, Quantum devices, Electron devices, Spin devices, Nano optical device, Nanotribology, Nanocarbon physics, etc.</t>
  </si>
  <si>
    <t>ナノ構造物理関連</t>
  </si>
  <si>
    <t>ナノ物性、ナノプローブ、量子ドット、量子デバイス、電子デバイス、スピンデバイス、ナノ光デバイス、ナノトライボロジー、ナノカーボン物理、など</t>
  </si>
  <si>
    <t>Nanomaterials-related</t>
  </si>
  <si>
    <t>Creation of nanomaterials, Analysis of nanomaterials, Nanosurfaces and nanointerfaces, Functional nanomaterials, Nanoparticles, Carbon nanomaterials, Two-dimensional materials, Nanocrystalline materials, Nanocomposites, Nanofabrication process, etc.</t>
  </si>
  <si>
    <t>ナノ材料科学関連</t>
  </si>
  <si>
    <t>ナノ材料創製、ナノ材料解析、ナノ表面・界面、ナノ機能材料、ナノ粒子、ナノカーボン材料、二次元材料、ナノ結晶材料、ナノコンポジット、ナノ加工プロセス、など</t>
  </si>
  <si>
    <t>Nanobioscience-related</t>
  </si>
  <si>
    <t>Biomolecular devices, Molecular manipulation, Molecular imaging, Nanomeasurements, Nanosynthesis, Single molecule science, Nano-bio interfaces, Biomolecular array, Genome engineering, etc.</t>
  </si>
  <si>
    <t>ナノバイオサイエンス関連</t>
  </si>
  <si>
    <t>バイオ分子デバイス、分子マニピュレーション、分子イメージング、ナノ計測、ナノ合成、１分子科学、ナノバイオインターフェース、バイオ分子アレイ、ゲノム工学、など</t>
  </si>
  <si>
    <t>Nano/micro-systems-related</t>
  </si>
  <si>
    <t>MEMS, NEMS, BioMEMS, Nano/micro-fabrication, Nano/micro-chemical systems, Nano/micro-biosystems, Nano/micro-mechanics, Nano/micro-sensors, etc.</t>
  </si>
  <si>
    <t>ナノマイクロシステム関連</t>
  </si>
  <si>
    <t>ＭＥＭＳ、ＮＥＭＳ、ＢｉｏＭＥＭＳ、ナノマイクロ加工、ナノマイクロ化学システム、ナノマイクロバイオシステム、ナノマイクロメカニクス、ナノマイクロセンサー、など</t>
  </si>
  <si>
    <t>D29</t>
    <phoneticPr fontId="7"/>
  </si>
  <si>
    <t>Applied condensed matter physics</t>
  </si>
  <si>
    <t>Applied physical properties-related</t>
  </si>
  <si>
    <t>Magnetic materials, Superconductors, Dielectrics, Fine particles, Liquid crystals, New functional materials, Molecular electronics, Bioelectronics, Spintronics, etc.</t>
  </si>
  <si>
    <t>応用物理物性</t>
  </si>
  <si>
    <t>応用物性関連</t>
  </si>
  <si>
    <t>磁性体、超伝導体、誘電体、微粒子、液晶、新機能材料、分子エレクトロニクス、バイオエレクトロニクス、スピントロニクス、など</t>
  </si>
  <si>
    <t>Thin film/surface and interfacial physical properties-related</t>
  </si>
  <si>
    <t>Thin-film engineering, Surface and interfacial engineering, Surface science, Vacuum, Measurement, Analysis, Nanoscopic technology, Advanced equipment, Electronics application, etc.</t>
  </si>
  <si>
    <t>薄膜および表面界面物性関連</t>
  </si>
  <si>
    <t>薄膜工学、表面界面制御、表面科学、真空、計測、分析、ナノ顕微技術、先端機器、エレクトロニクス応用、など</t>
  </si>
  <si>
    <t>Applied condensed matter physics-related</t>
  </si>
  <si>
    <t>Elementary quantities, Standards, Units, Physical quantity measurements and detection, Energy conversion, etc.</t>
  </si>
  <si>
    <t>応用物理一般関連</t>
  </si>
  <si>
    <t>基本物理量、標準、単位、物理量計測、物理量検出、エネルギー変換、など</t>
  </si>
  <si>
    <t>D30</t>
    <phoneticPr fontId="7"/>
  </si>
  <si>
    <t>Applied physics and engineering</t>
  </si>
  <si>
    <t>Crystal engineering-related</t>
  </si>
  <si>
    <t>Metal, Semiconductor, Ceramics, Amorphous, Crystal growth, Artificial structures, Device structure, Crystal characterization, Plasma process, etc.</t>
  </si>
  <si>
    <t>応用物理工学</t>
  </si>
  <si>
    <t>結晶工学関連</t>
  </si>
  <si>
    <t>金属、半導体、セラミックス、非晶質、結晶成長、人工構造、デバイス構造、結晶評価、プラズマプロセス、など</t>
  </si>
  <si>
    <t>Optical engineering and photon science-related</t>
  </si>
  <si>
    <t>Optical materials, Optical elements, Optical properties, Optical information processing, Laser, Optical sensing, Optical recording, Opto-electronics, Nonlinear optics, Quantum optics, etc.</t>
  </si>
  <si>
    <t>光工学および光量子科学関連</t>
  </si>
  <si>
    <t>光材料、光学素子、光物性、光情報処理、レーザー、光計測、光記録、光エレクトロニクス、非線形光学、量子光学、など</t>
  </si>
  <si>
    <t>D31</t>
    <phoneticPr fontId="7"/>
  </si>
  <si>
    <t>Nuclear engineering, earth resources engineering, energy engineering,</t>
  </si>
  <si>
    <t>Nuclear engineering-related</t>
  </si>
  <si>
    <t>Reactor physics, Nuclear safety, Thermal-hydraulics and structure, Fuel material, Nuclear chemistry, Nuclear life cycle, Radiation safety, Radiation engineering, Fusion reactor engineering, Nuclear social environment, etc.</t>
  </si>
  <si>
    <t>原子力工学、地球資源工学、エネルギー学</t>
  </si>
  <si>
    <t>原子力工学関連</t>
  </si>
  <si>
    <t>原子炉物理、原子力安全、熱流動構造、燃料材料、原子力化学、原子力ライフサイクル、放射線安全、放射線工学、核融合炉工学、原子力社会環境、など</t>
  </si>
  <si>
    <t>Earth resource engineering, Energy sciences-related</t>
  </si>
  <si>
    <t>Resource prospecting, Resource development, Resource cycle, Resource economy, Energy system, Environmental load, Renewable energy, Natural resources and energy policy, etc.</t>
  </si>
  <si>
    <t>地球資源工学およびエネルギー学関連</t>
  </si>
  <si>
    <t>資源探査、資源開発、資源循環、資源経済、エネルギーシステム、環境負荷、再生可能エネルギー、資源エネルギー政策、など</t>
  </si>
  <si>
    <t>Physical chemistry, functional solid state chemistry,</t>
  </si>
  <si>
    <t>Fundamental physical chemistry-related</t>
  </si>
  <si>
    <t>Gas, Liquid, Solid, Nanomaterials, Bio-related materials, Structure and properties, Chemical reactions, Spectroscopy, Theoretical calculation, Data science, etc.</t>
  </si>
  <si>
    <t>物理化学、機能物性化学</t>
  </si>
  <si>
    <t>基礎物理化学関連</t>
  </si>
  <si>
    <t>気体、液体、固体、ナノ物質、生体関連物質、構造と物性、化学反応、分光、理論計算、データ科学、など</t>
  </si>
  <si>
    <t>Chemistry
化学</t>
    <rPh sb="10" eb="12">
      <t>カガク</t>
    </rPh>
    <phoneticPr fontId="7"/>
  </si>
  <si>
    <t>Functional solid state chemistry-related</t>
  </si>
  <si>
    <t>Molecular materials, Inorganic compounds, Hybrid compounds, Colloids, Surface/interface,Electrical properties, Optical properties, Magnetic properties, Energy conversion, Catalysis, etc.</t>
  </si>
  <si>
    <t>機能物性化学関連</t>
  </si>
  <si>
    <t>分子性物質、無機物質、複合物質、コロイド、表面・界面、電気物性、光物性、磁気物性、エネルギー変換、触媒、など</t>
  </si>
  <si>
    <t>Organic chemistry</t>
    <phoneticPr fontId="7"/>
  </si>
  <si>
    <t>Structural organic chemistry and physical organic chemistry-related</t>
  </si>
  <si>
    <t>Chemistry of organic crystals, Molecular recognition, Supermolecules, Functional organic molecules,Extended π-electron molecules, Organoelement chemistry, Reaction mechanism, Molecular chirality, Theoretical organic chemistry, etc.</t>
  </si>
  <si>
    <t>有機化学</t>
  </si>
  <si>
    <t>構造有機化学および物理有機化学関連</t>
  </si>
  <si>
    <t>有機結晶化学、分子認識、超分子、機能性有機分子、拡張π電子系分子、有機元素化学、反応機構解析、分子キラリティー、理論有機化学、など</t>
  </si>
  <si>
    <t>Organic chemistry</t>
  </si>
  <si>
    <t>Synthetic organic chemistry-related</t>
  </si>
  <si>
    <t>Development of reactions, Reaction mechanism, Selective reactions, Asymmetric synthesis, Development of catalysts, Biocatalysis, Sustainable organic synthesis, Natural product synthesis, Process chemistry, etc.</t>
  </si>
  <si>
    <t>有機合成化学関連</t>
  </si>
  <si>
    <t>反応開発、反応機構解析、選択的合成、不斉合成、触媒開発、生体触媒、環境調和型合成、天然物合成、プロセス化学、など</t>
  </si>
  <si>
    <t>Inorganic/coordination chemistry, analytical chemistry,</t>
  </si>
  <si>
    <t>Inorganic/coordination chemistry-related</t>
  </si>
  <si>
    <t>Coordination chemistry, Organometallic chemistry, Inorganic solid-state chemistry, Bioinorganic chemistry, Solution chemistry, Clusters, Supramolecular complexes, Coordination polymers, Typical elements, Physical properties and functions, etc.</t>
  </si>
  <si>
    <t>無機・錯体化学、分析化学</t>
  </si>
  <si>
    <t>無機・錯体化学関連</t>
  </si>
  <si>
    <t>金属錯体化学、有機金属化学、無機固体化学、生物無機化学、溶液化学、クラスター、超分子、配位高分子、典型元素、機能物性、など</t>
  </si>
  <si>
    <t>Analytical chemistry-related</t>
  </si>
  <si>
    <t>Spectrometric analysis, Advanced measurements, Surface/interface analysis, Separation analysis, Analytical reagents, Radiochemical analysis, Electrochemical analysis, Bioanalysis, New analysis methods, etc.</t>
  </si>
  <si>
    <t>分析化学関連</t>
  </si>
  <si>
    <t>スペクトル分析、先端計測、表面・界面分析、分離分析、分析試薬、放射化学、電気化学分析、バイオ分析、新分析法、など</t>
  </si>
  <si>
    <t>Green sustainable chemistry and environmental chemistry-related</t>
  </si>
  <si>
    <t>Green process, Green catalysts, Recycle, Environmental assessment,Environmentally conscious materials, Reduction of environmental load, Environmental restoration,Resource saving, Geochemistry, Environmental radioactivity, etc.</t>
  </si>
  <si>
    <t>グリーンサステイナブルケミストリーおよび環境化学関連</t>
  </si>
  <si>
    <t>グリーンプロセス、グリーン触媒、リサイクル、環境計測、環境調和型物質、環境負荷低減、環境修復、省資源、地球化学、環境放射能、など</t>
  </si>
  <si>
    <t>Polymers, organic materials,</t>
  </si>
  <si>
    <t>Polymer chemistry-related</t>
  </si>
  <si>
    <t>Polymer synthesis, Polymer reactions, Functional polymers,Self-assembled polymers, Non-covalent polymers, Chiral polymers, Bio-related polymers, Polymer properties, Polymer structures, Polymer interface, etc.</t>
  </si>
  <si>
    <t>高分子、有機材料</t>
  </si>
  <si>
    <t>高分子化学関連</t>
  </si>
  <si>
    <t>高分子合成、高分子反応、機能性高分子、自己組織化高分子、非共有結合型高分子、キラル高分子、生体関連高分子、高分子物性、高分子構造、高分子界面、など</t>
  </si>
  <si>
    <t>Polymer materials-related</t>
  </si>
  <si>
    <t>Properties of polymer materials, Synthesis of polymer materials,Functional polymer materials, Environmentally friendly polymer materials, Liquid crystal polymers, Gel, Biopolymers, Polymer composites, Polymer processing, etc.</t>
  </si>
  <si>
    <t>高分子材料関連</t>
  </si>
  <si>
    <t>高分子材料物性、高分子材料合成、高分子機能材料、環境調和高分子材料、高分子液晶材料、ゲル、生体関連高分子材料、高分子複合材料、高分子加工、など</t>
  </si>
  <si>
    <t>Organic functional materials-related</t>
  </si>
  <si>
    <t>Organic semiconductors, Liquid crystals, Optical materials, Device-related materials, Electrically conductive materials, Hybrid materials, Molecular functional materials, Organic hybrid materials, Materials for energy conversion, etc.</t>
  </si>
  <si>
    <t>有機機能材料関連</t>
  </si>
  <si>
    <t>有機半導体材料、液晶、光学材料、デバイス関連材料、導電機能材料、ハイブリッド材料、分子機能材料、有機複合材料、エネルギー変換材料、など</t>
  </si>
  <si>
    <t>Inorganic materials chemistry, energy-related chemistry,</t>
  </si>
  <si>
    <t>Inorganic compounds and inorganic materials chemistry-related</t>
  </si>
  <si>
    <t>Crystals, Amorphous, Ceramics, Semiconductors, Inorganic device-related materials, Low-dimensional compounds, Porous materials, Nanoparticles, Multicomponent compounds, Hybrid materials, etc.</t>
  </si>
  <si>
    <t>無機材料化学、エネルギー関連化学</t>
  </si>
  <si>
    <t>無機物質および無機材料化学関連</t>
  </si>
  <si>
    <t>結晶、アモルファス、セラミックス、半導体、無機デバイス関連材料、低次元化合物関連化学、多孔体関連化学、ナノ粒子関連化学、多元系化合物、ハイブリッド材料、など</t>
  </si>
  <si>
    <t>Energy-related chemistry</t>
  </si>
  <si>
    <t>Energy resources, Energy conversion materials, Energy carriers, Solar energy utilization, Material separation, Catalytic transformation, Battery and electrochemical materials, Energy-saving materials, Renewable energy, Unused energy, etc.</t>
  </si>
  <si>
    <t>エネルギー関連化学</t>
  </si>
  <si>
    <t>エネルギー資源、エネルギー変換材料、エネルギーキャリア関連、光エネルギー利用、物質分離、物質変換と触媒、電池と電気化学材料、省エネルギー材料、再生可能エネルギー、未利用エネルギー、など</t>
  </si>
  <si>
    <t>Biomolecular chemistry</t>
  </si>
  <si>
    <t>Bio-related chemistry</t>
  </si>
  <si>
    <t>Bioorganic chemistry, Bioinorganic chemistry, Biological reaction engineering, Biofunctional chemistry, Biofunctional materials, Biotechnology, etc.</t>
  </si>
  <si>
    <t>生体分子化学</t>
  </si>
  <si>
    <t>生体関連化学</t>
  </si>
  <si>
    <t>生物有機化学、生物無機化学、生体反応化学、生体機能化学、生体機能材料、バイオテクノロジー、など</t>
  </si>
  <si>
    <t>Chemistry and chemical methodology of biomolecules-related</t>
  </si>
  <si>
    <t>Natural product chemistry, Biologically active compounds,Molecular mechanism of biological activities, Biofunctional molecules, Combinatorial chemistry, Metabolomic analysis, etc.</t>
  </si>
  <si>
    <t>生物分子化学関連</t>
  </si>
  <si>
    <t>天然物化学、生物活性分子、活性発現の分子機構、生体機能分子、コンビナトリアル化学、メタボローム解析、など</t>
  </si>
  <si>
    <t>Chemical biology-related</t>
  </si>
  <si>
    <t>In vivo functional expression, Intracellular chemical reactions, Drug discovery science,Chemical library, Structure-activity relationship, Chemical probes, Biomolecular measurements, Molecular imaging, Proteomics, etc.</t>
  </si>
  <si>
    <t>ケミカルバイオロジー関連</t>
  </si>
  <si>
    <t>生体内機能発現、生体内化学反応、創薬科学、化合物ライブラリー、構造活性相関、化学プローブ、分子計測、分子イメージング、プロテオミクス、など</t>
  </si>
  <si>
    <t>F38</t>
    <phoneticPr fontId="7"/>
  </si>
  <si>
    <t>Agricultural chemistry</t>
  </si>
  <si>
    <t>Plant nutrition and soil science-related</t>
  </si>
  <si>
    <t>Plant metabolism and physiology, Nutritional elements in plants, Soil classification, Soil physical chemistry, Soil organisms, etc.</t>
  </si>
  <si>
    <t>農芸化学</t>
  </si>
  <si>
    <t>植物栄養学および土壌学関連</t>
  </si>
  <si>
    <t>植物代謝生理、植物の栄養元素、土壌分類、土壌物理化学、土壌生物、など</t>
  </si>
  <si>
    <t>Agriculture/Environmental sciences
農学/環境科学</t>
    <rPh sb="35" eb="37">
      <t>ノウガク</t>
    </rPh>
    <rPh sb="38" eb="42">
      <t>カンキョウカガク</t>
    </rPh>
    <phoneticPr fontId="7"/>
  </si>
  <si>
    <t>Applied microbiology-related</t>
  </si>
  <si>
    <t>Microbial genetics/breeding, Microbial function, Microbial metabolism and physiology,Microbial applications, Control of microbes, Microbial ecology, Production of useful materials, etc.</t>
  </si>
  <si>
    <t>応用微生物学関連</t>
  </si>
  <si>
    <t>微生物遺伝育種、微生物機能、微生物代謝生理、微生物利用、微生物制御、微生物生態、物質生産、など</t>
  </si>
  <si>
    <t>Applied biochemistry-related</t>
  </si>
  <si>
    <t>Cellular biochemistry, Applied biochemistry, Structural biology, Regulation of bioactivity, Metabolism and physiology, Cellular function, Molecular function, Production of useful materials, etc.</t>
  </si>
  <si>
    <t>応用生物化学関連</t>
  </si>
  <si>
    <t>細胞生化学、応用生化学、構造生物学、活性制御、代謝生理、細胞機能、分子機能、物質生産、など</t>
  </si>
  <si>
    <t>Bioorganic chemistry-related</t>
  </si>
  <si>
    <t>Bioactive substances, Signal molecules, Natural products chemistry, Biosynthesis, Structure-activity relationship, Synthetic organic chemistry, Chemical biology, etc.</t>
  </si>
  <si>
    <t>生物有機化学関連</t>
  </si>
  <si>
    <t>生物活性物質、シグナル伝達調節物質、天然物化学、天然物生合成、構造活性相関、有機合成化学、ケミカルバイオロジー、など</t>
  </si>
  <si>
    <t>Food sciences-related</t>
  </si>
  <si>
    <t>Food function, Food chemistry, Nutritional chemistry, Food analysis, Food engineering, Food safety, Functional food, Nutritional epidemiology, Clinical nutrition, etc.</t>
  </si>
  <si>
    <t>食品科学関連</t>
  </si>
  <si>
    <t>食品機能、食品化学、栄養化学、食品分析、食品工学、食品衛生、機能性食品、栄養疫学、臨床栄養、など</t>
  </si>
  <si>
    <t>Applied molecular and cellular biology-related</t>
  </si>
  <si>
    <t>Molecular cell biology, Cellular bioengineering, Molecular engineering, Gene expression control, Cell-cell/intermolecular interactions, Cellular function, Production of useful materials, etc.</t>
  </si>
  <si>
    <t>応用分子細胞生物学関連</t>
  </si>
  <si>
    <t>分子細胞生物学、細胞生物工学、機能分子工学、発現制御、細胞分子間相互作用、細胞機能、物質生産、など</t>
  </si>
  <si>
    <t>F39</t>
    <phoneticPr fontId="7"/>
  </si>
  <si>
    <t>Agricultural and environmental biology</t>
    <phoneticPr fontId="7"/>
  </si>
  <si>
    <t>Science in plant genetics and breeding-related</t>
  </si>
  <si>
    <t>Genetic resources, Breeding theories, Genomic breeding, Plants with novel traits, Quality components, Stress tolerance, Yielding ability, Reproduction and multiplication, Growth physiology, Development, etc.</t>
  </si>
  <si>
    <t>生産環境農学</t>
  </si>
  <si>
    <t>遺伝育種科学関連</t>
  </si>
  <si>
    <t>遺伝資源、育種理論、ゲノム育種、新規形質創生、品質成分、ストレス耐性、収量性、生殖増殖、生長生理、発生、など</t>
  </si>
  <si>
    <t>Agricultural and environmental biology</t>
  </si>
  <si>
    <t>Crop production science-related</t>
  </si>
  <si>
    <t>Field crops, Crop yield, Crop product quality, Crop morphology, Growth prediction, Crop physiology, Field management, Low-cost cultivation techniques, Environmentally friendly agriculture, Field ecosystem, etc.</t>
  </si>
  <si>
    <t>作物生産科学関連</t>
  </si>
  <si>
    <t>土地利用型作物、作物収量、作物品質、作物形態、生育予測、作物生理、耕地管理、低コスト栽培技術、環境保全型農業、耕地生態系、など</t>
  </si>
  <si>
    <t>Horticultural science-related</t>
  </si>
  <si>
    <t>Plant growth, flowering, and fruit development, Nursery plant propagation and production,Crop production systems, Cultivation techniques, Protected horticulture,Controlled environment systems, Breeding and development of new cultivars,Quality of horticultural products, Postharvest physiology and management, Socio-horticulture, etc.</t>
  </si>
  <si>
    <t>園芸科学関連</t>
  </si>
  <si>
    <t>成長開花結実制御、種苗生産、作型、栽培技術、施設園芸、環境制御、品種開発、品質、ポストハーベスト、社会園芸、など</t>
  </si>
  <si>
    <t>Plant protection science-related</t>
  </si>
  <si>
    <t>Plant pathology, Clinical plant science, Agricultural insect pest, Natural enemy, Weed, Agricultural chemicals, Integrated pest management, etc.</t>
  </si>
  <si>
    <t>植物保護科学関連</t>
  </si>
  <si>
    <t>植物病理学、植物医科学、農業害虫、天敵、雑草、農薬、総合的有害生物管理、など</t>
  </si>
  <si>
    <t>Insect science-related</t>
  </si>
  <si>
    <t>Sericulture insect technology, Insect genetics, Insect pathology,Insect physiology and biochemistry, Insect ecology, Chemical ecology,Systematics, Symbiosis and parasitism, Social insects, Medical entomology, etc.</t>
  </si>
  <si>
    <t>昆虫科学関連</t>
  </si>
  <si>
    <t>蚕糸昆虫利用学、昆虫遺伝、昆虫病理、昆虫生理生化学、昆虫生態、化学生態学、系統分類、寄生・共生、社会性昆虫、衛生昆虫、など</t>
  </si>
  <si>
    <t>Conservation of biological resources-related</t>
  </si>
  <si>
    <t>Conservation biology, Biodiversity conservation, Conservation of phylogenetic diversity, Genetic resources conservation, Ecosystem conservation, Conservation of microorganisms, Impacts of non-native species, etc.</t>
  </si>
  <si>
    <t>生物資源保全学関連</t>
  </si>
  <si>
    <t>保全生物、生物多様性保全、系統生物保全、遺伝資源保全、生態系保全、微生物保全、外来種影響、など</t>
  </si>
  <si>
    <t>Landscape science-related</t>
  </si>
  <si>
    <t>Landscape architecture, Parks and open space planning, Landscape planning, Cultural landscape, Nature conservation, Landscape ecology, Parks and open space management, Parks, Environmental greening, Participatory community design, etc.</t>
  </si>
  <si>
    <t>ランドスケープ科学関連</t>
  </si>
  <si>
    <t>造園、緑地計画、景観計画、文化的景観、自然環境保全、ランドスケープエコロジー、公園緑地管理、公園、環境緑化、参加型まちづくり、など</t>
  </si>
  <si>
    <t xml:space="preserve">F40 </t>
    <phoneticPr fontId="7"/>
  </si>
  <si>
    <t>Forestry and forest products science, applied aquatic science,</t>
  </si>
  <si>
    <t>Forest science-related</t>
  </si>
  <si>
    <t>Forest ecology, Forest biodiversity, Forest genetics and breeding, Silviculture, Forest protection, Forest environments, Erosion control, Forest utilization, Forest planning, Forest policy, etc.</t>
  </si>
  <si>
    <t>森林圏科学、水圏応用科学</t>
  </si>
  <si>
    <t>森林科学関連</t>
  </si>
  <si>
    <t>森林生態、森林生物多様性、森林遺伝育種、造林、森林保護、森林環境、山地保全、森林利用、森林計画、森林政策、など</t>
  </si>
  <si>
    <t>Wood science-related</t>
  </si>
  <si>
    <t>Wood structure, Wood property, Lignocellulose, Trace element,  Fungus, Wood processing, Biomass-refinery, Wood based material, Wooden building, Forest products education, etc.</t>
  </si>
  <si>
    <t>木質科学関連</t>
  </si>
  <si>
    <t>組織構造、材質、リグノセルロース、微量成分、菌類、木材加工、バイオマスリファイナリー、木質材料、木造建築、林産教育、など</t>
  </si>
  <si>
    <t>Aquatic bioproduction science-related</t>
  </si>
  <si>
    <t>Aquatic environment, Fisheries, Aquatic resource management,Aquatic organisms, Aquatic ecosystem, Aquaculture, Fisheries engineering, Fishing community/fisheries policy, Fisheries economics/management/marketing, Fisheries education, etc.</t>
  </si>
  <si>
    <t>水圏生産科学関連</t>
  </si>
  <si>
    <t>水圏環境、漁業、水産資源管理、水圏生物、水圏生態系、水産増殖、水産工学、水産政策、水産経営経済、水産教育、など</t>
  </si>
  <si>
    <t>Aquatic life science-related</t>
  </si>
  <si>
    <t>Aquatic nutrition, Aquatic pathology, Aquatic genetics/heredity/breeding, Aquatic physiology, Utilization of aquatic organisms and biomass, Aquatic biological chemistry, Aquatic biotechnology, Aquatic food sciences, etc.</t>
  </si>
  <si>
    <t>水圏生命科学関連</t>
  </si>
  <si>
    <t>水生生物栄養、水生生物病理、水生生物繁殖育種、水生生物生理、水生生物利用、水生生物化学、水生生物工学、水産食品科学、など</t>
  </si>
  <si>
    <t>F41</t>
    <phoneticPr fontId="7"/>
  </si>
  <si>
    <t>Agricultural economics and rural sociology, agricultural engineering,</t>
    <phoneticPr fontId="7"/>
  </si>
  <si>
    <t>Agricultural and food economics-related</t>
  </si>
  <si>
    <t>Food economy, Agricultural production economy, Agricultural policy, Food system, Food marketing, International agricultural development, Trade of agricultural commodities and livestock products, Rural resources and environment, etc.</t>
  </si>
  <si>
    <t>社会経済農学、農業工学</t>
  </si>
  <si>
    <t>食料農業経済関連</t>
  </si>
  <si>
    <t>食料消費経済、農業生産経済、農業政策、フードシステム、食料マーケティング、国際農業開発、農畜産物貿易、農村資源環境、など</t>
  </si>
  <si>
    <t>Agricultural economics and rural sociology, agricultural engineering,</t>
  </si>
  <si>
    <t>Rural sociology and agricultural structure-related</t>
  </si>
  <si>
    <t>Farm organization, Farm management, Agricultural structure, Agricultural market, Agricultural history, Rural society, Rural life, Agricultural cooperative, etc.</t>
  </si>
  <si>
    <t>農業社会構造関連</t>
  </si>
  <si>
    <t>農業経営組織、農業経営管理、農業構造、農業市場、農業史、農村社会、農村生活、協同組合、など</t>
  </si>
  <si>
    <t>Rural environmental engineering and planning-related</t>
  </si>
  <si>
    <t>Irrigation and drainage, Reclamation and conservation of agricultural land, Rural planning,Rural environment, Circulation of resources and energy, Disaster prevention in rural area, Stock management of agricultural infrastructures, Hydrodynamics and hydrology, Soil physics, Design and construction materials, etc.</t>
  </si>
  <si>
    <t>地域環境工学および農村計画学関連</t>
  </si>
  <si>
    <t>灌漑排水、農地整備、農村計画、地域環境、資源エネルギー循環、地域防災、農業用施設のストックマネジメント、水理水文、土壌物理、材料施工、など</t>
  </si>
  <si>
    <t>Agricultural environmental engineering and agricultural information engineering-related</t>
  </si>
  <si>
    <t>Agricultural production facilities, Bioproduction machinery, Environmental control,Agricultural meteorology and micrometeorology, Agricultural information,Greenhouse horticulture, Plant factory, Postharvest and supply chain,Nondestructive measurement, Remote sensing and geographic information system, etc.</t>
  </si>
  <si>
    <t>農業環境工学および農業情報工学関連</t>
  </si>
  <si>
    <t>生物生産施設、農業機械システム、生産環境調節、農業気象環境、農業情報システム、施設園芸、植物工場、農産物貯蔵流通加工、非破壊生体計測、遠隔計測情報処理、など</t>
  </si>
  <si>
    <t>Environmental agriculture-related</t>
  </si>
  <si>
    <t>Biomass, Environmental manipulation, Biodiversity, Environmental analysis, Ecosystem services, Resources circulation system, Low-carbon societies, Life-cycle assessment, Environmental friendly agriculture, Watershed management, etc.</t>
  </si>
  <si>
    <t>環境農学関連</t>
  </si>
  <si>
    <t>バイオマス、環境利用改善、生物多様性、環境分析、生態系サービス、資源循環システム、低炭素社会、ライフサイクルアセスメント、環境調和型農業、流域管理、など</t>
  </si>
  <si>
    <t>F42</t>
    <phoneticPr fontId="7"/>
  </si>
  <si>
    <t>Veterinary medical science, animal science,</t>
  </si>
  <si>
    <t>Animal production science-related</t>
  </si>
  <si>
    <t>Breeding/genetics, Reproduction, Nutrition/feeding, Anatomy/physiology, Product, Environment, Behavior, Therapy, Grassland, Grazing, etc.</t>
  </si>
  <si>
    <t>獣医学、畜産学</t>
  </si>
  <si>
    <t>動物生産科学関連</t>
  </si>
  <si>
    <t>遺伝育種、繁殖、栄養飼養、形態生理、畜産物利用、環境管理、行動、アニマルセラピー、草地、放牧、など</t>
  </si>
  <si>
    <t>Veterinary medical science-related</t>
  </si>
  <si>
    <t>Basic veterinary science, Pathological veterinary science, Applied veterinary science, Clinical veterinary science, Animal nursing, Animal welfare, Wildlife, etc.</t>
  </si>
  <si>
    <t>獣医学関連</t>
  </si>
  <si>
    <t>基礎獣医学、病態獣医学、応用獣医学、臨床獣医学、動物看護、動物福祉、野生動物、など</t>
  </si>
  <si>
    <t>Animal life science-related</t>
  </si>
  <si>
    <t>Homeostasis, Cellular function, Biological defense, Integrated genetics, Development/differentiation, Biotechnology, etc.</t>
  </si>
  <si>
    <t>動物生命科学関連</t>
  </si>
  <si>
    <t>恒常性、細胞機能、生体防御、総合遺伝、発生分化、生命工学、など</t>
  </si>
  <si>
    <t>Laboratory animal science-related</t>
  </si>
  <si>
    <t>Genetic engineering, Developmental engineering, Animal models of disease, Facility management, Laboratory animal welfare, Laboratory animal-related technology, Bioresource, etc.</t>
  </si>
  <si>
    <t>実験動物学関連</t>
  </si>
  <si>
    <t>遺伝子工学、発生工学、疾患モデル、施設整備、実験動物福祉、実験動物関連技術、バイオリソース、など</t>
  </si>
  <si>
    <t>G43</t>
    <phoneticPr fontId="7"/>
  </si>
  <si>
    <t>Biology at molecular to cellular levels,</t>
  </si>
  <si>
    <t>Molecular biology-related</t>
  </si>
  <si>
    <t>Chromosome function, Chromatin, Epigenetics, Genome maintenance, Genome transmission, Chromosome re-organization, Gene expression, Non-coding RNA, Regulation of protein function, Molecular genetics, Regulation of RNA function, etc.</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</si>
  <si>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</si>
  <si>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</si>
  <si>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染色体機能、クロマチン、エピジェネティクス、遺伝情報の維持、遺伝情報の継承、遺伝情報の再編、遺伝情報の発現、タンパク質の機能調節、分子遺伝、ＲＮＡ機能調節、など</t>
  </si>
  <si>
    <t>Biological sciences
生物学</t>
    <rPh sb="20" eb="23">
      <t>セイブツガク</t>
    </rPh>
    <phoneticPr fontId="7"/>
  </si>
  <si>
    <t>Structural biochemistry-related</t>
  </si>
  <si>
    <t>Proteins, Nucleic acids, Lipids, Carbohydrates, Biological membrane, Molecular recognition, Denaturation, Three-dimensional structural analysis, Three-dimensional structural prediction, Molecular dynamics, etc.</t>
  </si>
  <si>
    <t>構造生物化学関連</t>
  </si>
  <si>
    <t>タンパク質、核酸、脂質、糖、生体膜、分子認識、変性、立体構造解析、立体構造予測、分子動力学、など</t>
  </si>
  <si>
    <t>Functional biochemistry-related</t>
  </si>
  <si>
    <t>Enzymes, Sugar chain, Bioenergy conversion, Biological trace elements, Physiologically active substances, Cell signaling, Membrane transport, Proteolysis, Molecular recognition, Organelle, etc.</t>
  </si>
  <si>
    <t>機能生物化学関連</t>
  </si>
  <si>
    <t>酵素、糖鎖、生体エネルギー変換、生体微量元素、生理活性物質、細胞情報伝達、膜輸送、タンパク質分解、分子認識、オルガネラ、など</t>
  </si>
  <si>
    <t>Biophysics-related</t>
  </si>
  <si>
    <t>Structure biology, Physical property of biomolecules, Biomembrane, Photobiology, Molecular motor, Biometrics, Bioimaging, Systems biology, Synthetic biology, Theoretical biology, etc.</t>
  </si>
  <si>
    <t>生物物理学関連</t>
  </si>
  <si>
    <t>構造生物学、生体分子の物性、生体膜、光生物、分子モーター、生体計測、バイオイメージング、システム生物学、合成生物学、理論生物学、など</t>
  </si>
  <si>
    <t>Genome biology-related</t>
  </si>
  <si>
    <t>Genome organization, Genome function, Genome diversity, Molecular evolution of genome,Genome repair/maintenance, Trans-omics, Epigenome, Gene resource, Genome dynamics, etc.</t>
  </si>
  <si>
    <t>ゲノム生物学関連</t>
  </si>
  <si>
    <t>ゲノム構造、ゲノム機能、ゲノム多様性、ゲノム分子進化、ゲノム修復維持、トランスオミックス、エピゲノム、遺伝子資源、ゲノム動態、など</t>
  </si>
  <si>
    <t>System genome science-related</t>
  </si>
  <si>
    <t>Network analyses, Synthetic biology, Biological databases, Bioinformatics, Genome analysis technology, Genome biotechnology, etc.</t>
  </si>
  <si>
    <t>システムゲノム科学関連</t>
  </si>
  <si>
    <t>ネットワーク解析、合成生物学、バイオデータベース、バイオインフォマティクス、ゲノム解析技術、ゲノム生物工学、など</t>
  </si>
  <si>
    <t>G44</t>
    <phoneticPr fontId="7"/>
  </si>
  <si>
    <t>Biology at cellular to organismal levels,</t>
  </si>
  <si>
    <t>Cell biology-related</t>
  </si>
  <si>
    <t>Cytoskeleton, Proteolysis, Organelle, Nuclear structure and function, Extracellular matrix, Signal transduction, Cell cycle, Cell motility, Cell-cell interaction, Cellular genetics, etc.</t>
  </si>
  <si>
    <t>細胞レベルから個体レベルの生物学</t>
  </si>
  <si>
    <t>細胞生物学関連</t>
  </si>
  <si>
    <t>細胞骨格、タンパク質分解、オルガネラ、核の構造機能、細胞外マトリックス、シグナル伝達、細胞周期、細胞運動、細胞間相互作用、細胞遺伝、など</t>
  </si>
  <si>
    <t>Developmental biology-related</t>
  </si>
  <si>
    <t>Cell differentiation, Stem cells, Regeneration, Germ layer formation, Morphogenesis, Organogenesis, Fertilization, Germ cells, Developmental genetics, Evolution and development, etc.</t>
  </si>
  <si>
    <t>発生生物学関連</t>
  </si>
  <si>
    <t>細胞分化、幹細胞、再生、胚葉形成、形態形成、器官形成、受精、生殖細胞、発生遺伝、進化発生、など</t>
  </si>
  <si>
    <t>Plant molecular biology and physiology-related</t>
  </si>
  <si>
    <t>Photosynthesis, Growth physiology, Plant development, Organelle, Cell wall,Responses to environment, Plant-microbe interaction, Metabolism, Plant molecular function, etc.</t>
  </si>
  <si>
    <t>植物分子および生理科学関連</t>
  </si>
  <si>
    <t>光合成、成長生理、植物発生、オルガネラ、細胞壁、環境応答、植物微生物相互作用、代謝、植物分子機能、など</t>
  </si>
  <si>
    <t>Morphology and anatomical structure-related</t>
  </si>
  <si>
    <t>Morphology, Comparative morphology, Morphological modeling, Ultrastructure, Morphological image analysis, Tissue organization, Microscopic technology, Imaging, etc.</t>
  </si>
  <si>
    <t>形態および構造関連</t>
  </si>
  <si>
    <t>生物形態、比較形態、形態シミュレーション、超微形態、形態画像解析、組織構築、顕微鏡技術、イメージング、など</t>
  </si>
  <si>
    <t>Animal physiological chemistry, physiology and behavioral biology-related</t>
  </si>
  <si>
    <t>Metabolic physiology, Neurophysiology, Neuroethology, Behavioral physiology,Animal physiological chemistry, Chronobiology, Comparative physiology, Comparative endocrinology, Behavioral genetics, etc.</t>
  </si>
  <si>
    <t>動物生理化学、生理学および行動学関連</t>
  </si>
  <si>
    <t>代謝生理、神経生理、神経行動、行動生理、動物生理化学、時間生物学、比較生理学、比較内分泌、行動遺伝、など</t>
  </si>
  <si>
    <t>G45</t>
    <phoneticPr fontId="7"/>
  </si>
  <si>
    <t>Biology at organismal to population levels and anthropology,</t>
  </si>
  <si>
    <t>Genetics-related</t>
  </si>
  <si>
    <t>Molecular genetics, Cellular genetics, Developmental genetics, Behavioral genetics, Population genetics, Quantitative trait, Population genomics, Genome-wide association study, Genetic diversity, Epigenome diversity, etc.</t>
  </si>
  <si>
    <t>個体レベルから集団レベルの生物学と人類学</t>
  </si>
  <si>
    <t>遺伝学関連</t>
  </si>
  <si>
    <t>分子遺伝、細胞遺伝、発生遺伝、行動遺伝、集団遺伝、量的形質、集団ゲノミクス、ゲノムワイド関連解析、遺伝的多様性、エピゲノム多様性、など</t>
  </si>
  <si>
    <t>Evolutionary biology-related</t>
  </si>
  <si>
    <t>Molecular evolution, Evolutionary genetics, Phenotypic evolution, Evolutionary developmental biology, Evolution of ecological traits, Evolution of behaviors, Experimental evolution, Coevolution, Speciation,  Evolutionary theory, etc.</t>
  </si>
  <si>
    <t>進化生物学関連</t>
  </si>
  <si>
    <t>分子進化、進化遺伝、表現型進化、進化発生、生態進化、行動進化、実験進化、共進化、種分化、進化理論、など</t>
  </si>
  <si>
    <t>Biodiversity and systematics-related</t>
  </si>
  <si>
    <t>Taxonomic characters, Taxon, Classification system, Molecular phylogeny, Phyletic evolution, Speciation, Natural history, Biogeography, Rare species conservation, Biodiversity, etc.</t>
  </si>
  <si>
    <t>多様性生物学および分類学関連</t>
  </si>
  <si>
    <t>分類形質、分類群、分類体系、分子系統、系統進化、種分化、自然史、生物地理、希少種保全、多様性全般、など</t>
  </si>
  <si>
    <t>Ecology and environment-related</t>
  </si>
  <si>
    <t>Chemical ecology, Molecular ecology, Physiological ecology, Evolutionary ecology, Behavioral ecology, Population ecology, Community ecology, Conservation ecology, Biological interactions, Material cycles in ecosystems, etc.</t>
  </si>
  <si>
    <t>生態学および環境学関連</t>
  </si>
  <si>
    <t>化学生態、分子生態、生理生態、進化生態、行動生態、個体群生態、群集生態、保全生態、生物間相互作用、生態系物質循環、など</t>
  </si>
  <si>
    <t>Physical anthropology-related</t>
  </si>
  <si>
    <t>Morphology and function, Bioarchaeology, Biological mechanism, Genome, Evolutionary genetics, Behavior, Ecology, Comparative cognition, Primates, Growth and aging, etc.</t>
  </si>
  <si>
    <t>自然人類学関連</t>
  </si>
  <si>
    <t>形態全般、骨考古全般、生体機構、ゲノム、進化遺伝、行動、生態、比較認知、霊長類、成長と老化、など</t>
  </si>
  <si>
    <t>Applied anthropology-related</t>
  </si>
  <si>
    <t>Physiological anthropology, Ergonomics, Forensic anthropology, Medical anthropology, Physiological polymorphisms, Environmental adaptability, Somatic and physiological function, Anthropometry and bioengineering, Lifestyle, etc.</t>
  </si>
  <si>
    <t>応用人類学関連</t>
  </si>
  <si>
    <t>生理人類学、人間工学、法医人類学、医療人類学、生理的多型性、環境適応能全般、生体機能全般、生体計測全般、ライフスタイル、など</t>
  </si>
  <si>
    <t>G46</t>
    <phoneticPr fontId="7"/>
  </si>
  <si>
    <t>Neuroscience</t>
  </si>
  <si>
    <t>Neuroscience-general-related</t>
  </si>
  <si>
    <t>Neurochemistry, Neuron, Glia, Genome, Epigenetics, Neurobiology, Information processing, Synapse, Neurogenesis, etc.</t>
  </si>
  <si>
    <t>神経科学</t>
  </si>
  <si>
    <t>神経科学一般関連</t>
  </si>
  <si>
    <t>神経化学、神経細胞、グリア細胞、ゲノム、エピジェネティクス、神経生物、情報処理、シナプス、神経発生、など</t>
  </si>
  <si>
    <t>Anatomy and histopathology of nervous system-related</t>
  </si>
  <si>
    <t>Neural development, Anatomy of nervous system, Neural network structure, Neuropathology, etc.</t>
  </si>
  <si>
    <t>神経形態学関連</t>
  </si>
  <si>
    <t>形態形成、脳構造、回路構造、神経病理、など</t>
  </si>
  <si>
    <t>Function of nervous system-related</t>
  </si>
  <si>
    <t>Neurophysiology, Neuropharmacology, Neurotransmission, Neuroinformatics, Behavioral neuroscience, Neural system physiology, Cerebral blood flow, Autonomic nervous system, etc.</t>
  </si>
  <si>
    <t>神経機能学関連</t>
  </si>
  <si>
    <t>神経生理、神経薬理、情報伝達、情報処理、行動、システム生理、脳循環、自律神経、など</t>
  </si>
  <si>
    <t>H47</t>
    <phoneticPr fontId="7"/>
  </si>
  <si>
    <t>Pharmaceutical sciences</t>
  </si>
  <si>
    <t>Pharmaceutical chemistry and drug development sciences-related</t>
  </si>
  <si>
    <t>Inorganic chemistry, Organic chemistry, Medicinal chemistry, Medicinal molecular design, Drug discovery, Bio-related materials, Chemical biology, etc.</t>
  </si>
  <si>
    <t>薬学</t>
  </si>
  <si>
    <t>薬系化学および創薬科学関連</t>
  </si>
  <si>
    <t>無機化学、有機化学、医薬品化学、医薬分子設計、医薬品探索、生体関連物質、ケミカルバイオロジー、など</t>
  </si>
  <si>
    <t>Medicine dentistry and pharmacy
医歯薬学</t>
    <phoneticPr fontId="7"/>
  </si>
  <si>
    <t>Pharmaceutical analytical chemistry and physicochemistry-related</t>
  </si>
  <si>
    <t>Environmental analysis, Bioanalysis, Physicochemistry, Biophysics, Structural biology,Radiochemistry, Bioimaging, Drug formulation design, Computer science, Information science, etc.</t>
  </si>
  <si>
    <t>薬系分析および物理化学関連</t>
  </si>
  <si>
    <t>環境分析、生体分析、物理化学、生物物理、構造解析、放射化学、イメージング、製剤設計、計算科学、情報科学、など</t>
  </si>
  <si>
    <t>Pharmaceutical hygiene and biochemistry-related</t>
  </si>
  <si>
    <t>Environmental hygiene, Healthful nutrition, Disease prevention, Toxicology, Drug metabolism, Host defense, Molecular biology, Cell biology, Biochemistry, etc.</t>
  </si>
  <si>
    <t>薬系衛生および生物化学関連</t>
  </si>
  <si>
    <t>環境衛生、健康栄養、疾病予防、毒性学、薬物代謝、生体防御、分子生物学、細胞生物学、生化学、など</t>
  </si>
  <si>
    <t>Pharmacology-related</t>
  </si>
  <si>
    <t>Pharmacology, Pharmacogenomics, Applied pharmacology, Signal transduction, Drug interactions, Drug response, Pharmacotherapy, Pharmacotoxicology, etc.</t>
  </si>
  <si>
    <t>薬理学関連</t>
  </si>
  <si>
    <t>薬理学、ゲノム薬理学、応用薬理学、シグナル伝達、薬物相互作用、薬物応答、薬物治療、安全性学、など</t>
  </si>
  <si>
    <t>Environmental and natural pharmaceutical resources-related</t>
  </si>
  <si>
    <t>Environmental resource science, Natural products chemistry, Bioactive natural compounds, Medicinal resources, Medicinal foods, Pharmaceutical microbiology, etc.</t>
  </si>
  <si>
    <t>環境および天然医薬資源学関連</t>
  </si>
  <si>
    <t>環境資源学、天然物化学、天然活性物質、薬用資源、薬用食品、微生物薬品学、など</t>
  </si>
  <si>
    <t>Clinical pharmacy-related</t>
  </si>
  <si>
    <t>Pharmacokinetics, Medical informatics, Social pharmacy, Clinical pharmacy, Pharmaceutics, Regulatory science, Education for the pharmacist, etc.</t>
  </si>
  <si>
    <t>医療薬学関連</t>
  </si>
  <si>
    <t>薬物動態学、医療情報学、社会薬学、医療薬学、医療薬剤学、レギュラトリーサイエンス、薬剤師教育、など</t>
  </si>
  <si>
    <t>H48</t>
    <phoneticPr fontId="7"/>
  </si>
  <si>
    <t>Biomedical structure and function</t>
  </si>
  <si>
    <t>Anatomy-related</t>
  </si>
  <si>
    <t>Macroscopic anatomy, Histology, Embryology, etc.</t>
  </si>
  <si>
    <t>生体の構造と機能</t>
  </si>
  <si>
    <t>解剖学関連</t>
  </si>
  <si>
    <t>解剖学、組織学、発生学、など</t>
  </si>
  <si>
    <t>Physiology-related</t>
  </si>
  <si>
    <t>General physiology, Pathophysiology, Comparative physiology, Environmental physiology, etc.</t>
  </si>
  <si>
    <t>生理学関連</t>
  </si>
  <si>
    <t>一般生理学、病態生理学、比較生理学、環境生理学、など</t>
  </si>
  <si>
    <t>Genomic pharmacology, Molecular and cellular pharmacology, Pathological pharmacology, Behavioral pharmacology, Pharmacology for drug discovery, Clinical pharmacology, etc.</t>
  </si>
  <si>
    <t>ゲノム薬理、分子細胞薬理、病態薬理、行動薬理、創薬薬理学、臨床薬理、など</t>
  </si>
  <si>
    <t>Medical biochemistry-related</t>
  </si>
  <si>
    <t>Biofunctional molecular and medical biochemistry, Genome medical sciences, Human genetics, Disease model, etc.</t>
  </si>
  <si>
    <t>医化学関連</t>
  </si>
  <si>
    <t>生体機能分子医化学、ゲノム医科学、人類遺伝学、疾患モデル、など</t>
  </si>
  <si>
    <t>H49</t>
    <phoneticPr fontId="7"/>
  </si>
  <si>
    <t>Pathology, infection/immunology,</t>
  </si>
  <si>
    <t>Pathological biochemistry-related</t>
  </si>
  <si>
    <t>Molecular pathology, Metabolic disorders, Molecular diagnosis, etc.</t>
  </si>
  <si>
    <t>病理病態学、感染・免疫学</t>
  </si>
  <si>
    <t>病態医化学関連</t>
  </si>
  <si>
    <t>分子病態、代謝異常、分子診断、など</t>
  </si>
  <si>
    <t>Human pathology-related</t>
  </si>
  <si>
    <t>Molecular pathology, Cyto- and histo-pathology, Diagnostic pathology, etc.</t>
  </si>
  <si>
    <t>人体病理学関連</t>
  </si>
  <si>
    <t>分子病理、細胞組織病理、診断病理、など</t>
  </si>
  <si>
    <t>Experimental pathology-related</t>
  </si>
  <si>
    <t>Disease models, Pathological regulation, Tissue regeneration, etc.</t>
  </si>
  <si>
    <t>実験病理学関連</t>
  </si>
  <si>
    <t>疾患モデル、病態制御、組織再生、など</t>
  </si>
  <si>
    <t>Parasitology-related</t>
  </si>
  <si>
    <t>Parasite, Vector organism, Parasite pathogenicity, Epidemiology of parasites, Control of parasite infections, etc.</t>
  </si>
  <si>
    <t>寄生虫学関連</t>
  </si>
  <si>
    <t>寄生虫、媒介生物、寄生虫病原性、寄生虫疫学、寄生虫感染制御、など</t>
  </si>
  <si>
    <t>Bacteriology-related</t>
  </si>
  <si>
    <t>Bacterium, Fungus, Antimicrobial resistance, Bacterial pathogenicity, Epidemiology of bacteria, Control of bacterial infections, etc.</t>
  </si>
  <si>
    <t>細菌学関連</t>
  </si>
  <si>
    <t>細菌、真菌、薬剤耐性、細菌病原性、細菌疫学、細菌感染制御、など</t>
  </si>
  <si>
    <t>Virology-related</t>
  </si>
  <si>
    <t>Virus, Prion, Viral pathogenicity, Epidemiology of viruses, Control of viral infections, etc.</t>
  </si>
  <si>
    <t>ウイルス学関連</t>
  </si>
  <si>
    <t>ウイルス、プリオン、ウイルス病原性、ウイルス疫学、ウイルス感染制御、など</t>
  </si>
  <si>
    <t>Immunology-related</t>
  </si>
  <si>
    <t>Immune system, Immune response, Inflammation, Immune-related disorder, Immune regulation, etc.</t>
  </si>
  <si>
    <t>免疫学関連</t>
  </si>
  <si>
    <t>免疫システム、免疫応答、炎症、免疫疾患、免疫制御、など</t>
  </si>
  <si>
    <t>I50</t>
    <phoneticPr fontId="7"/>
  </si>
  <si>
    <t>Oncology</t>
  </si>
  <si>
    <t>Tumor biology-related</t>
  </si>
  <si>
    <t>Cancer and gene, Tumor development, Invasion, Metastasis, Cancer microenvironment,Cancer and signal transduction, Characteristics of cancer cells, Cancer and immune cells, etc.</t>
  </si>
  <si>
    <t>腫瘍学</t>
  </si>
  <si>
    <t>腫瘍生物学関連</t>
  </si>
  <si>
    <t>がんと遺伝子、腫瘍形成、浸潤、転移、がん微小環境、がんとシグナル伝達、がん細胞の特性、がんと免疫細胞、など</t>
  </si>
  <si>
    <t>Tumor diagnostics and therapeutics-related</t>
  </si>
  <si>
    <t>Genome analysis, Diagnostic markers, Molecule imaging, Chemotherapy, Nucleic acid therapy, Gene therapy, Immunotherapy, Molecular targeted therapy, Physical therapy, Radiation therapy, etc.</t>
  </si>
  <si>
    <t>腫瘍診断および治療学関連</t>
  </si>
  <si>
    <t>ゲノム解析、診断マーカー、分子イメージング、化学療法、核酸治療、遺伝子治療、免疫療法、標的治療、物理療法、放射線療法、など</t>
  </si>
  <si>
    <t>I51</t>
    <phoneticPr fontId="7"/>
  </si>
  <si>
    <t>Brain sciences</t>
  </si>
  <si>
    <t>Basic brain sciences-related</t>
  </si>
  <si>
    <t>Brain-machine interface, Model animal, Computational brain science,Brain information decoding, Control technologies, Brain imaging, Brain biometrics, etc.</t>
  </si>
  <si>
    <t>ブレインサイエンス</t>
  </si>
  <si>
    <t>基盤脳科学関連</t>
  </si>
  <si>
    <t>ブレインマシンインターフェイス、モデル動物、計算論、デコーディング、操作技術、脳画像、計測科学、など</t>
  </si>
  <si>
    <t>Cognitive and brain science-related</t>
  </si>
  <si>
    <t>Social behavior, Communication, Emotion, Decision making, Consciousness, Learning, Neuroeconomics, Neuropsychology, etc.</t>
  </si>
  <si>
    <t>認知脳科学関連</t>
  </si>
  <si>
    <t>社会行動、コミュニケーション、情動、意志決定、意識、学習、ニューロエコノミクス、神経心理、など</t>
  </si>
  <si>
    <t>Pathophysiologic neuroscience-related</t>
  </si>
  <si>
    <t>Clinical neuroscience, Dolorology, Sensory impairment, Movement disorder, Neurological disorder, Neurogenesis, Neuroimmunology, Cellular degeneration, Disease model, etc.</t>
  </si>
  <si>
    <t>病態神経科学関連</t>
  </si>
  <si>
    <t>臨床神経科学、疼痛学、感覚異常、運動異常、神経疾患、神経再生、神経免疫、細胞変性、病態モデル、など</t>
  </si>
  <si>
    <t>I52</t>
    <phoneticPr fontId="7"/>
  </si>
  <si>
    <t>General internal medicine</t>
  </si>
  <si>
    <t>General internal medicine-related</t>
  </si>
  <si>
    <t>Psychosomatic medicine, Laboratory medicine, General practice, Geriatrics, Psychosomatic internal medicine, Oriental medicine, Palliative medicine, etc.</t>
  </si>
  <si>
    <t>内科学一般</t>
  </si>
  <si>
    <t>内科学一般関連</t>
  </si>
  <si>
    <t>心身医学、臨床検査医学、総合診療、老年医学、心療内科、東洋医学、緩和医療、など</t>
  </si>
  <si>
    <t>Neurology-related</t>
  </si>
  <si>
    <t>Neurology, Neurofunctional imaging, etc.</t>
  </si>
  <si>
    <t>神経内科学関連</t>
  </si>
  <si>
    <t>神経内科学、神経機能画像学、など</t>
  </si>
  <si>
    <t>Psychiatry-related</t>
  </si>
  <si>
    <t>Clinical psychiatry, Biological psychiatry, Forensic mental health, etc.</t>
  </si>
  <si>
    <t>精神神経科学関連</t>
  </si>
  <si>
    <t>臨床精神医学、基礎精神医学、司法精神医学、など</t>
  </si>
  <si>
    <t>Radiological sciences-related</t>
  </si>
  <si>
    <t>Diagnostic radiology, Therapeutic radiology, Radiation biology, Radiological technology, etc.</t>
  </si>
  <si>
    <t>放射線科学関連</t>
  </si>
  <si>
    <t>画像診断学、放射線治療学、放射線基礎医学、放射線技術学、など</t>
  </si>
  <si>
    <t>Embryonic medicine and pediatrics-related</t>
  </si>
  <si>
    <t>Fetal medicine, Neonatal medicine, Pediatrics, etc.</t>
  </si>
  <si>
    <t>胎児医学および小児成育学関連</t>
  </si>
  <si>
    <t>胎児医学、新生児医学、小児科学、など</t>
  </si>
  <si>
    <t>I53</t>
    <phoneticPr fontId="7"/>
  </si>
  <si>
    <t>Organ-based internal medicine</t>
  </si>
  <si>
    <t>Gastroenterology-related</t>
  </si>
  <si>
    <t>Upper digestive tract, Lower digestive tract, Liver, Biliary tract, Pancreas, etc.</t>
  </si>
  <si>
    <t>器官システム内科学</t>
  </si>
  <si>
    <t>消化器内科学関連</t>
  </si>
  <si>
    <t>上部消化管、下部消化管、肝臓、胆道、膵臓、など</t>
  </si>
  <si>
    <t>Cardiology-related</t>
  </si>
  <si>
    <t>Ischemic heart disease, Valvular heart disease, Arrhythmia, Cardiomyopathy, Heart failure, Peripheral arterial disease, Arteriosclerosis, Hypertension, etc.</t>
  </si>
  <si>
    <t>循環器内科学関連</t>
  </si>
  <si>
    <t>虚血性心疾患、心臓弁膜症、不整脈、心筋症、心不全、末梢動脈疾患、動脈硬化、高血圧、など</t>
  </si>
  <si>
    <t>Respiratory medicine-related</t>
  </si>
  <si>
    <t>Respiratory medicine, Asthma, Diffusive lung disease, COPD, Lung cancer, Pulmonary hypertension, etc.</t>
  </si>
  <si>
    <t>呼吸器内科学関連</t>
  </si>
  <si>
    <t>呼吸器内科学、喘息、びまん性肺疾患、ＣＯＰＤ、肺がん、肺高血圧、など</t>
  </si>
  <si>
    <t>Nephrology-related</t>
  </si>
  <si>
    <t>Acute renal failure, Chronic kidney disease, Diabetic nephropathy, Hypertension, Aqueous electrolyte metabolism, Artificial dialysis, etc.</t>
  </si>
  <si>
    <t>腎臓内科学関連</t>
  </si>
  <si>
    <t>急性腎障害、慢性腎臓病、糖尿病性腎症、高血圧、水電解質代謝、人工透析、など</t>
  </si>
  <si>
    <t>Dermatology-related</t>
  </si>
  <si>
    <t>Dermatology, Cutaneous immune disease, Cutaneous infection, Cutaneous tumor, etc.</t>
  </si>
  <si>
    <t>皮膚科学関連</t>
  </si>
  <si>
    <t>皮膚科学、皮膚免疫疾患、皮膚感染、皮膚腫瘍、など</t>
  </si>
  <si>
    <t>I54</t>
    <phoneticPr fontId="7"/>
  </si>
  <si>
    <t>Internal medicine of the bio-information integration</t>
  </si>
  <si>
    <t>Hematology and medical oncology-related</t>
  </si>
  <si>
    <t>Hematological oncology, Medical oncology, Hematological immunology, Anemia, Thrombosis and hemostasis, Chemotherapy, etc.</t>
  </si>
  <si>
    <t>生体情報内科学</t>
  </si>
  <si>
    <t>血液および腫瘍内科学関連</t>
  </si>
  <si>
    <t>血液腫瘍学、腫瘍内科、血液免疫学、貧血、血栓止血、化学療法、など</t>
  </si>
  <si>
    <t>Connective tissue disease and allergy-related</t>
  </si>
  <si>
    <t>Connective tissue disease, Allergy, Clinical immunology, Inflammation, etc.</t>
  </si>
  <si>
    <t>膠原病およびアレルギー内科学関連</t>
  </si>
  <si>
    <t>膠原病学、アレルギー学、臨床免疫学、炎症学、など</t>
  </si>
  <si>
    <t>Infectious disease medicine-related</t>
  </si>
  <si>
    <t>Infection diagnostics, Infection therapeutics, Host defense, International infection science, etc.</t>
  </si>
  <si>
    <t>感染症内科学関連</t>
  </si>
  <si>
    <t>感染症診断学、感染症治療学、生体防御学、国際感染症学、など</t>
  </si>
  <si>
    <t>Metabolism and endocrinology-related</t>
  </si>
  <si>
    <t>Energy balance, Glucose metabolism, Lipid metabolism, Purine metabolism, Bone metabolism, Electrolyte balance, Endocrinology, Neuroendocrinology, Reproductive endocrinology, etc.</t>
  </si>
  <si>
    <t>代謝および内分泌学関連</t>
  </si>
  <si>
    <t>エネルギー代謝、糖代謝、脂質代謝、プリン代謝、骨代謝、電解質代謝、内分泌学、神経内分泌学、生殖内分泌学、など</t>
  </si>
  <si>
    <t>I55</t>
    <phoneticPr fontId="7"/>
  </si>
  <si>
    <t>Surgery of the organs maintaining homeostasis</t>
  </si>
  <si>
    <t>General surgery and pediatric surgery-related</t>
  </si>
  <si>
    <t>Surgical basic principles, Breast surgery, Endocrine surgery, Pediatric surgery,Transplant surgery, Artificial organs science, Regeneration, Operation support, etc.</t>
  </si>
  <si>
    <t>恒常性維持器官の外科学</t>
  </si>
  <si>
    <t>外科学一般および小児外科学関連</t>
  </si>
  <si>
    <t>外科総論、乳腺外科、内分泌外科、小児外科、移植、人工臓器、再生、手術支援、など</t>
  </si>
  <si>
    <t>Digestive surgery-related</t>
  </si>
  <si>
    <t>Upper gastrointestinal surgery, Lower gastrointestinal surgery, Hepatic surgery, Biliary surgery, Pancreatic surgery, etc.</t>
  </si>
  <si>
    <t>消化器外科学関連</t>
  </si>
  <si>
    <t>上部消化管外科、下部消化管外科、肝臓外科、胆道外科、膵臓外科、など</t>
  </si>
  <si>
    <t>Cardiovascular surgery-related</t>
  </si>
  <si>
    <t>Coronary artery surgery, Heart valve surgery, Surgery for myocardial disease, Aortic surgery, Vascular surgery, Congenital heart surgery, etc.</t>
  </si>
  <si>
    <t>心臓血管外科学関連</t>
  </si>
  <si>
    <t>冠動脈外科、弁膜疾患外科、心筋疾患外科、大血管外科、脈管外科、先天性心疾患、など</t>
  </si>
  <si>
    <t>Respiratory surgery-related</t>
  </si>
  <si>
    <t>Lung surgery, Mediastinal surgery, Chest wall surgery, Respiratory tract surgery, etc.</t>
  </si>
  <si>
    <t>呼吸器外科学関連</t>
  </si>
  <si>
    <t>肺外科、縦隔外科、胸壁外科、気道外科、など</t>
  </si>
  <si>
    <t>Anesthesiology-related</t>
  </si>
  <si>
    <t>Anesthesiology, Perioperative management, Pain management, Resuscitology, Palliative medicine, etc.</t>
  </si>
  <si>
    <t>麻酔科学関連</t>
  </si>
  <si>
    <t>麻酔、周術期管理、疼痛管理、蘇生、緩和医療、など</t>
  </si>
  <si>
    <t>Emergency medicine-related</t>
  </si>
  <si>
    <t>Intensive care medicine, Emergency resuscitation science, Trauma surgery, Disaster medicine, Disaster medical care, etc.</t>
  </si>
  <si>
    <t>救急医学関連</t>
  </si>
  <si>
    <t>集中治療、救急救命、外傷外科、災害医学、災害医療、など</t>
  </si>
  <si>
    <t>I56</t>
    <phoneticPr fontId="7"/>
  </si>
  <si>
    <t>Surgery related to the biological and sensory functions</t>
  </si>
  <si>
    <t>Neurosurgery-related</t>
  </si>
  <si>
    <t>Neurosurgery, Spine and spinal cord diseases, etc.</t>
  </si>
  <si>
    <t>生体機能および感覚に関する外科学</t>
  </si>
  <si>
    <t>脳神経外科学関連</t>
  </si>
  <si>
    <t>脳神経外科学、脊髄脊椎疾患学、など</t>
  </si>
  <si>
    <t>Orthopedics-related</t>
  </si>
  <si>
    <t>Orthopedics, Rehabilitation medicine, Sports medicine, etc.</t>
  </si>
  <si>
    <t>整形外科学関連</t>
  </si>
  <si>
    <t>整形外科学、リハビリテーション学、スポーツ医学、など</t>
  </si>
  <si>
    <t>Urology-related</t>
  </si>
  <si>
    <t>Urology, Male genitalia science, etc.</t>
  </si>
  <si>
    <t>泌尿器科学関連</t>
  </si>
  <si>
    <t>泌尿器科学、男性生殖器学、など</t>
  </si>
  <si>
    <t>Obstetrics and gynecology-related</t>
  </si>
  <si>
    <t>Obstetrics, Reproductive endocrinology, Gynecologic oncology, Female health care medicine, etc.</t>
  </si>
  <si>
    <t>産婦人科学関連</t>
  </si>
  <si>
    <t>周産期学、生殖内分泌学、婦人科腫瘍学、女性ヘルスケア学、など</t>
  </si>
  <si>
    <t>Otorhinolaryngology-related</t>
  </si>
  <si>
    <t>Otorhinolaryngology, Head and neck surgery, etc.</t>
  </si>
  <si>
    <t>耳鼻咽喉科学関連</t>
  </si>
  <si>
    <t>耳鼻咽喉科学、頭頸部外科学、など</t>
  </si>
  <si>
    <t>Ophthalmology-related</t>
  </si>
  <si>
    <t>Ophthalmology, Ophthalmological optics, etc.</t>
  </si>
  <si>
    <t>眼科学関連</t>
  </si>
  <si>
    <t>眼科学、眼光学、など</t>
  </si>
  <si>
    <t>Plastic and reconstructive surgery-related</t>
  </si>
  <si>
    <t xml:space="preserve">Plastic surgery, Reconstructive surgery, Aesthetic plastic surgery, etc.  </t>
  </si>
  <si>
    <t>形成外科学関連</t>
  </si>
  <si>
    <t>形成外科学、再建外科学、美容外科学、など</t>
  </si>
  <si>
    <t>I57</t>
    <phoneticPr fontId="7"/>
  </si>
  <si>
    <t>Oral science</t>
  </si>
  <si>
    <t>Oral biological science-related</t>
  </si>
  <si>
    <t>Oral anatomy, Oral histology and embryology, Oral physiology, Oral biochemistry, Pharmacology for hard tissues, etc.</t>
  </si>
  <si>
    <t>口腔科学</t>
  </si>
  <si>
    <t>常態系口腔科学関連</t>
  </si>
  <si>
    <t>口腔解剖学、口腔組織発生学、口腔生理学、口腔生化学、硬組織薬理学、など</t>
  </si>
  <si>
    <t>Oral pathobiological science-related</t>
  </si>
  <si>
    <t>Oral infectious diseases, Oral pathology, Oral experimental oncology, Immunity and inflammation, Laboratory medicine, etc.</t>
  </si>
  <si>
    <t>病態系口腔科学関連</t>
  </si>
  <si>
    <t>口腔感染症学、口腔病理学、口腔腫瘍学、免疫炎症科学、病態検査学、など</t>
  </si>
  <si>
    <t>Conservative dentistry-related</t>
  </si>
  <si>
    <t>Operative dentistry, Endodontology, Periodontology, etc.</t>
  </si>
  <si>
    <t>保存治療系歯学関連</t>
  </si>
  <si>
    <t>保存修復学、歯内治療学、歯周病学、など</t>
  </si>
  <si>
    <t>Regenerative dentistry and dental engineering-related</t>
  </si>
  <si>
    <t>Regenerative dentistry, Biomaterial science, Dental materials science, Oral and maxillofacial prosthetics, Oral implantology, etc.</t>
  </si>
  <si>
    <t>口腔再生医学および歯科医用工学関連</t>
  </si>
  <si>
    <t>口腔再生医学、生体材料、歯科材料学、顎顔面補綴学、歯科インプラント学、など</t>
  </si>
  <si>
    <t>Prosthodontics-related</t>
  </si>
  <si>
    <t>Prosthodontics, Oral rehabilitation, Gerodontology, etc.</t>
  </si>
  <si>
    <t>補綴系歯学関連</t>
  </si>
  <si>
    <t>歯科補綴学、咀嚼嚥下機能回復学、老年歯科医学、など</t>
  </si>
  <si>
    <t>Surgical dentistry-related</t>
  </si>
  <si>
    <t>Oral and maxillofacial surgery, Oral maxillofacial reconstructive surgery, Dental anesthesiology, Psychosomatic medicine dentistry, Dental radiology, etc.</t>
  </si>
  <si>
    <t>外科系歯学関連</t>
  </si>
  <si>
    <t>口腔外科学、顎顔面再建外科学、歯科麻酔学、歯科心身医学、歯科放射線学、など</t>
  </si>
  <si>
    <t>Developmental dentistry-related</t>
  </si>
  <si>
    <t>Orthodontics, Pediatric dentistry, etc.</t>
  </si>
  <si>
    <t>成長および発育系歯学関連</t>
  </si>
  <si>
    <t>歯科矯正学、小児歯科学、など</t>
  </si>
  <si>
    <t>Social dentistry-related</t>
  </si>
  <si>
    <t>Dental hygiene, Preventive dentistry, Oral health administration and management, Dental education, Forensic odontology, etc.</t>
    <phoneticPr fontId="7"/>
  </si>
  <si>
    <t>社会系歯学関連</t>
  </si>
  <si>
    <t>口腔衛生学、予防歯科学、口腔保健学、歯科医療管理学、歯学教育学、歯科法医学、など</t>
  </si>
  <si>
    <t>I58</t>
    <phoneticPr fontId="7"/>
  </si>
  <si>
    <t>Society medicine, nursing,</t>
  </si>
  <si>
    <t>Medical management and medical sociology-related</t>
  </si>
  <si>
    <t>Medical management, Medical social science, Ethics for medical science,Ethics for medical care, Biomedical education, History of medical science,Health policy and economics, Clinical trials, Health and medical services administration, Disaster medical science, etc.</t>
  </si>
  <si>
    <t>社会医学、看護学</t>
  </si>
  <si>
    <t>医療管理学および医療系社会学関連</t>
  </si>
  <si>
    <t>医療管理学、医療社会学、医学倫理、医療倫理、医歯薬学教育、医学史、医療経済学、臨床試験、保健医療行政、災害医学、など</t>
  </si>
  <si>
    <r>
      <t xml:space="preserve">Hygiene and public health-related: </t>
    </r>
    <r>
      <rPr>
        <sz val="10"/>
        <color rgb="FFFF0000"/>
        <rFont val="Calibri"/>
        <family val="3"/>
        <charset val="128"/>
        <scheme val="minor"/>
      </rPr>
      <t>including laboratory approach</t>
    </r>
    <phoneticPr fontId="7"/>
  </si>
  <si>
    <t>Hygiene, Public health, Epidemiology, Global health, etc.</t>
  </si>
  <si>
    <r>
      <t>衛生学および公衆衛生学分野関連：</t>
    </r>
    <r>
      <rPr>
        <sz val="10"/>
        <color rgb="FFFF0000"/>
        <rFont val="Calibri"/>
        <family val="3"/>
        <charset val="128"/>
        <scheme val="minor"/>
      </rPr>
      <t>実験系を含む</t>
    </r>
    <phoneticPr fontId="7"/>
  </si>
  <si>
    <t>衛生学、公衆衛生学、疫学、国際保健、など</t>
  </si>
  <si>
    <r>
      <t xml:space="preserve">Hygiene and public health-related: </t>
    </r>
    <r>
      <rPr>
        <sz val="10"/>
        <color rgb="FFFF0000"/>
        <rFont val="Calibri"/>
        <family val="3"/>
        <charset val="128"/>
        <scheme val="minor"/>
      </rPr>
      <t>excluding laboratory approach</t>
    </r>
    <phoneticPr fontId="7"/>
  </si>
  <si>
    <r>
      <t>衛生学および公衆衛生学分野関連：</t>
    </r>
    <r>
      <rPr>
        <sz val="10"/>
        <color rgb="FFFF0000"/>
        <rFont val="Calibri"/>
        <family val="3"/>
        <charset val="128"/>
        <scheme val="minor"/>
      </rPr>
      <t>実験系を含まない</t>
    </r>
    <phoneticPr fontId="7"/>
  </si>
  <si>
    <t>Forensics medicine-related</t>
  </si>
  <si>
    <t>Forensic medicine, Forensic pathology, Forensic toxicology, Forensic genetics, Suicide, Abuse, Clinical forensic medicine, Sudden death, etc.</t>
  </si>
  <si>
    <t>法医学関連</t>
  </si>
  <si>
    <t>法医学、法医病理、法中毒、法医遺伝、自殺、虐待、突然死、など</t>
  </si>
  <si>
    <t>Fundamental of nursing-related</t>
  </si>
  <si>
    <t>Fundamental of nursing, Nursing education, Nursing administration, Nursing ethics, Global nursing, etc.</t>
  </si>
  <si>
    <t>基礎看護学関連</t>
  </si>
  <si>
    <t>基礎看護学、看護教育学、看護管理学、看護倫理、国際看護、など</t>
  </si>
  <si>
    <t>Clinical nursing-related</t>
  </si>
  <si>
    <t>Critical care and emergency nursing, Perioperative nursing, Nursing of chronic illness, Oncology nursing, Psychiatric nursing, Palliative care nursing, etc.</t>
  </si>
  <si>
    <t>臨床看護学関連</t>
  </si>
  <si>
    <t>重篤救急看護学、周術期看護学、慢性病看護学、がん看護学、精神看護学、緩和ケア、など</t>
  </si>
  <si>
    <t>Lifelong developmental nursing-related</t>
  </si>
  <si>
    <t>Women's health nursing, Maternal nursing, Midwifery, Family health nursing, Child health nursing, School nursing, etc.</t>
  </si>
  <si>
    <t>生涯発達看護学関連</t>
  </si>
  <si>
    <t>女性看護学、母性看護学、助産学、家族看護学、小児看護学、学校看護学、など</t>
  </si>
  <si>
    <t>Gerontological nursing and community health nursing-related</t>
  </si>
  <si>
    <t>Gerontological nursing, Community health nursing, Public health nursing, Disaster nursing, Home care nursing, etc.</t>
  </si>
  <si>
    <t>高齢者看護学および地域看護学関連</t>
  </si>
  <si>
    <t>高齢者看護学、地域看護学、公衆衛生看護学、災害看護学、在宅看護学、など</t>
  </si>
  <si>
    <t>I59</t>
    <phoneticPr fontId="7"/>
  </si>
  <si>
    <t>Sports sciences, physical education, health sciences,</t>
  </si>
  <si>
    <t>Rehabilitation science-related</t>
  </si>
  <si>
    <t>Rehabilitation medicine, Rehabilitation nursing, Rehabilitation medical care, Physicotherapeutics, Occupational therapy, Assistive technology, Speech and language therapy, etc.</t>
  </si>
  <si>
    <t>スポーツ科学、体育、健康科学</t>
  </si>
  <si>
    <t>リハビリテーション科学関連</t>
  </si>
  <si>
    <t>リハビリテーション医学、リハビリテーション看護学、リハビリテーション医療、理学療法学、作業療法学、福祉工学、言語聴覚療法学、など</t>
  </si>
  <si>
    <t>Sports sciences-related</t>
  </si>
  <si>
    <t>Sports physiology, Sports biochemistry, Sports medicine, Sports sociology, Sports management,Sports psychology, Sports education, Training science, Sports biomechanics, Adapted sports science, etc.</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</si>
  <si>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</si>
  <si>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スポーツ生理学、スポーツ生化学、スポーツ医学、スポーツ社会学、スポーツ経営学、スポーツ心理学、スポーツ教育学、トレーニング科学、スポーツバイオメカニクス、アダプテッドスポーツ科学、など</t>
  </si>
  <si>
    <t>Physical education, and physical and health education-related</t>
  </si>
  <si>
    <t>Growth developmental science, Physical and health education,Physical education in school, Educational physiology, Physical systems science, Higher brain function science, Martial arts theory, Outdoor education, etc.</t>
  </si>
  <si>
    <t>体育および身体教育学関連</t>
  </si>
  <si>
    <t>発育発達、身体教育、学校体育、教育生理学、身体システム学、脳高次機能学、武道論、野外教育、など</t>
  </si>
  <si>
    <t>Nutrition science and health science-related</t>
  </si>
  <si>
    <t>Nutritional physiology, Nutritional biochemistry, Nutritional education, Clinical nutrition, Functional food, Lifestyle-related disease, Health promotion, Aging, etc.</t>
  </si>
  <si>
    <t>栄養学および健康科学関連</t>
  </si>
  <si>
    <t>栄養生理学、栄養生化学、栄養教育、臨床栄養、機能性食品、生活習慣病、ヘルスプロモーション、老化、など</t>
  </si>
  <si>
    <t>J60</t>
    <phoneticPr fontId="7"/>
  </si>
  <si>
    <t>Information science, computer engineering,</t>
  </si>
  <si>
    <t>Theory of informatics-related</t>
  </si>
  <si>
    <t>Discrete structure, Mathematical logic, Theory of computation, Mathematical theory of programs, Computational complexity theory, Algorithm theory, Information theory, Coding theory, Theory of cryptography, Learning theory, etc.</t>
  </si>
  <si>
    <t>情報科学、情報工学</t>
  </si>
  <si>
    <t>情報学基礎論関連</t>
  </si>
  <si>
    <t>離散構造、数理論理学、計算理論、プログラム理論、計算量理論、アルゴリズム理論、情報理論、符号理論、暗号理論、学習理論、など</t>
  </si>
  <si>
    <t>Informatics
情報学</t>
    <rPh sb="12" eb="15">
      <t>ジョウホウガク</t>
    </rPh>
    <phoneticPr fontId="7"/>
  </si>
  <si>
    <t>Mathematical informatics-related</t>
  </si>
  <si>
    <t>Optimization theory, Mathematical systems theory, System control theory, System analysis, System methodology, System modeling, System simulation, Combinatorial optimization, Queueing theory, Mathematical finance, etc.</t>
  </si>
  <si>
    <t>数理情報学関連</t>
  </si>
  <si>
    <t>適化理論、数理システム理論、システム制御理論、システム分析、システム方法論、システムモデリング、システムシミュレーション、組合せ 適化、待ち行列論、数理ファイナンス、など</t>
  </si>
  <si>
    <t>Statistical science-related</t>
  </si>
  <si>
    <t>Statistics, Data science, Modeling, Statistical inference, Multivariate analysis, Time series analysis, Statistical quality control, Applied statistics, etc.</t>
  </si>
  <si>
    <t>統計科学関連</t>
  </si>
  <si>
    <t>統計学、データサイエンス、モデル化、統計的推測、多変量解析、時系列解析、統計的品質管理、応用統計学、など</t>
  </si>
  <si>
    <t>Computer system-related</t>
  </si>
  <si>
    <t>Computer architecture, Circuit and system, LSI design, LSI testing, Reconfigurable system, Dependable architecture, Low power technology, Hardware/software codesign, Embedded system, etc.</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</si>
  <si>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</si>
  <si>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など</t>
  </si>
  <si>
    <t>Software-related</t>
  </si>
  <si>
    <t>Programming language, Programming methodology, Operating system,Parallel and distributed computing, Software engineering, Virtualization technology, Cloud computing, Software dependability, Software security, etc.</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</si>
  <si>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</si>
  <si>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など</t>
  </si>
  <si>
    <t>Information network-related</t>
  </si>
  <si>
    <t>Network architecture, Network protocol, Internet, Mobile network, Pervasive computing,Sensor network, IoT, Traffic engineering, Network management, Service platform technology, etc.</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</si>
  <si>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</si>
  <si>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など</t>
    <phoneticPr fontId="7"/>
  </si>
  <si>
    <t>Information security-related</t>
  </si>
  <si>
    <t>Cryptography, Tamper resistance technology, Authentication, Biometrics, Access control,Malware countermeasure, Countermeasures against cyber attacks, Privacy protection, Digital forensics, Security evaluation and authorization, etc.</t>
  </si>
  <si>
    <t>情報セキュリティ関連</t>
  </si>
  <si>
    <t>暗号、耐タンパー技術、認証、バイオメトリクス、アクセス制御、マルウェア対策、サイバー攻撃対策、プライバシー保護、ディジタルフォレンジクス、セキュリティ評価認証、など</t>
  </si>
  <si>
    <t>Database-related</t>
  </si>
  <si>
    <t>Data model, Database system, Multimedia database, Information retrieval, Content management, Metadata, Big data, Geographic information system, etc.</t>
  </si>
  <si>
    <t>データベース関連</t>
  </si>
  <si>
    <t>データモデル、データベースシステム、マルチメディアデータベース、情報検索、コンテンツ管理、メタデータ、ビッグデータ、地理情報システム、など</t>
  </si>
  <si>
    <t>High performance computing-related</t>
  </si>
  <si>
    <t>Parallel processing, Distributed processing, Cloud computing, Numerical analysis, Visualization, Computer graphics, High performance computing application, etc.</t>
  </si>
  <si>
    <t>高性能計算関連</t>
  </si>
  <si>
    <t>並列処理、分散処理、クラウドコンピューティング、数値解析、可視化、コンピュータグラフィクス、高性能計算アプリケーション、など</t>
  </si>
  <si>
    <t>Computational science-related</t>
  </si>
  <si>
    <t>Mathematical engineering, Computational mechanics, Numerical simulation, Multi-scale modeling, Large-scale computing, Massively parallel computing, Numerical computing methods, Advanced algorithms, etc.</t>
  </si>
  <si>
    <t>計算科学関連</t>
  </si>
  <si>
    <t>数理工学、計算力学、数値シミュレーション、マルチスケール、大規模計算、超並列計算、数値計算手法、先進アルゴリズム、など</t>
  </si>
  <si>
    <t>J61</t>
    <phoneticPr fontId="7"/>
  </si>
  <si>
    <t>Human informatics</t>
  </si>
  <si>
    <t>Perceptual information processing-related</t>
  </si>
  <si>
    <t>Pattern recognition, Image processing, Computer vision, Visual media processing,Acoustic media processing, Media editing, Media database, Sensing, Sensor fusion, etc.</t>
  </si>
  <si>
    <t>人間情報学</t>
  </si>
  <si>
    <t>知覚情報処理関連</t>
  </si>
  <si>
    <t>パターン認識、画像処理、コンピュータビジョン、視覚メディア処理、音メディア処理、メディア編集、メディアデータベース、センシング、センサ融合、など</t>
  </si>
  <si>
    <t>Human interface and interaction-related</t>
  </si>
  <si>
    <t>Human interface, Multi-modal interface, Human-computer interaction,Computer supported cooperative work, Virtual reality, Augmented reality, Realistic communication, Wearable device, Usability, Ergonomics, etc.</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</si>
  <si>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</si>
  <si>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など</t>
  </si>
  <si>
    <t>Intelligent informatics-related</t>
  </si>
  <si>
    <t>Search, Inference, Machine learning, Knowledge acquisition, Intelligent system,Intelligent information processing, Natural language processing, Data mining, Ontology, Agent system, etc.</t>
  </si>
  <si>
    <t>知能情報学関連</t>
  </si>
  <si>
    <t>探索、推論、機械学習、知識獲得、知的システム、知能情報処理、自然言語処理、データマイニング、オントロジー、エージェントシステム、など</t>
  </si>
  <si>
    <t>Soft computing-related</t>
  </si>
  <si>
    <t>Neural network, Evolutionary computation, Fuzzy theory, Chaos, Complex systems, Probabilistic information processing, etc.</t>
  </si>
  <si>
    <t>ソフトコンピューティング関連</t>
  </si>
  <si>
    <t>ニューラルネットワーク、進化計算、ファジィ理論、カオス、複雑系、確率的情報処理、など</t>
  </si>
  <si>
    <t>Intelligent robotics-related</t>
  </si>
  <si>
    <t>Intelligent robot, Behavior and environment recognition, Planning, Sensory behavior system, Autonomous system, Digital human, Real world information processing, Physical agents, Intelligent space, etc.</t>
  </si>
  <si>
    <t>知能ロボティクス関連</t>
  </si>
  <si>
    <t>知能ロボット、行動環境認識、プランニング、感覚行動システム、自律システム、ディジタルヒューマン、実世界情報処理、物理エージェント、知能化空間、など</t>
  </si>
  <si>
    <t>Kansei informatics-related</t>
  </si>
  <si>
    <t>Kansei design, Kansei cognitive science, Kansei psychology, Kansei robotics,Kansei measurement evaluation, Kansei interface, Kansei physiology, Kansei material science, Kansei pedagogy, Kansei brain science, etc.</t>
  </si>
  <si>
    <t>感性情報学関連</t>
  </si>
  <si>
    <t>感性デザイン学、感性認知科学、感性心理学、感性ロボティクス、感性計測評価、感性インタフェース、感性生理学、感性材料科学、感性教育学、感性脳科学、など</t>
  </si>
  <si>
    <t>90010J61</t>
    <phoneticPr fontId="7"/>
  </si>
  <si>
    <t>90030J61</t>
    <phoneticPr fontId="7"/>
  </si>
  <si>
    <t>J62</t>
    <phoneticPr fontId="7"/>
  </si>
  <si>
    <t>Applied informatics</t>
  </si>
  <si>
    <t>Life, health and medical informatics-related</t>
  </si>
  <si>
    <t>Bioinformatics, Life informatics, Biological information, Neuroinformatics,Neural information processing, Molecular computing, DNA computing, Medical information, Health information, Medical image, etc.</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</si>
  <si>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</si>
  <si>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</si>
  <si>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バイオインフォマティクス、生命情報、生体情報、ニューロインフォマティクス、脳型情報処理、生命分子計算、ＤＮＡコンピュータ、医療情報、健康情報、医用画像、など</t>
  </si>
  <si>
    <t>Web informatics and service informatics-related</t>
  </si>
  <si>
    <t>Web system, Semantic web, Web mining, Social network analysis, Service engineering,Educational service, Medical service, Welfare service, Social service, Information culture, etc.</t>
  </si>
  <si>
    <t>ウェブ情報学およびサービス情報学関連</t>
  </si>
  <si>
    <t>ウェブシステム、セマンティックウェブ、ウェブマイニング、社会ネットワーク分析、サービス工学、教育サービス、医療サービス、福祉サービス、社会サービス、情報文化、など</t>
  </si>
  <si>
    <t>Learning support system-related</t>
  </si>
  <si>
    <t>Media literacy, Learning media, Social media, Learning content, Learning management, Learning support, Remote learning, e-Learning, etc.</t>
  </si>
  <si>
    <t>学習支援システム関連</t>
  </si>
  <si>
    <t>メディアリテラシー、学習メディア、ソーシャルメディア、学習コンテンツ、学習管理、学習支援、遠隔学習、ｅ－ラーニング、など</t>
  </si>
  <si>
    <t>Entertainment and game informatics-related</t>
  </si>
  <si>
    <t>Music information processing, 3D content, Animation, Game programming, Network entertainment, Media art, Digital museum, Experience design, etc.</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</si>
  <si>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</si>
  <si>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音楽情報処理、３Ｄコンテンツ、アニメーション、ゲームプログラミング、ネットワークエンタテインメント、メディアアート、ディジタルミュージアム、体験デザイン、など</t>
  </si>
  <si>
    <t>90020J62</t>
    <phoneticPr fontId="7"/>
  </si>
  <si>
    <t>K63</t>
    <phoneticPr fontId="7"/>
  </si>
  <si>
    <t>Environmental analyses and evaluation</t>
  </si>
  <si>
    <t>Environmental dynamic analysis-related</t>
  </si>
  <si>
    <t>Global warming, Environmental change, Water and material cycle, Ocean, Land, Polar regions,Environmental measurements, Environmental model, Environmental information, Remote sensing, etc.</t>
  </si>
  <si>
    <t>環境解析評価</t>
  </si>
  <si>
    <t>環境動態解析関連</t>
  </si>
  <si>
    <t>地球温暖化、環境変動、水・物質循環、海洋、陸域、極域、環境計測、環境モデル、環境情報、リモートセンシング、など</t>
  </si>
  <si>
    <t>Radiation influence-related</t>
  </si>
  <si>
    <t>Radiation, Measurement, Control, Repair, Biological effects, Risk, etc.</t>
  </si>
  <si>
    <t>放射線影響関連</t>
  </si>
  <si>
    <t>放射線、測定、管理、修復、生物影響、リスク、など</t>
  </si>
  <si>
    <t>Chemical substance influence on environment-related</t>
  </si>
  <si>
    <t>Toxicology, Toxic substance to human, Trace chemical substance, Endocrine disruptor, Repair, etc.</t>
  </si>
  <si>
    <t>化学物質影響関連</t>
  </si>
  <si>
    <t>トキシコロジー、人体有害物質、微量化学物質、内分泌かく乱物質、修復、など</t>
  </si>
  <si>
    <t>Environmental analyses and evaluation</t>
    <phoneticPr fontId="52"/>
  </si>
  <si>
    <t>Environmental impact assessment-related</t>
  </si>
  <si>
    <t>Atmosphere, Hydrosphere, Terrestrial impact, Impact assessment on human health,Social and economic impacts, Impact assessment on the future generation,Environmental impact assessment, Assessment methods, Monitoring, Simulation, etc.</t>
  </si>
  <si>
    <t>環境影響評価関連</t>
  </si>
  <si>
    <t>大気圏、水圏、陸圏、健康影響評価、社会経済影響評価、次世代影響評価、環境アセスメント、評価手法、モニタリング、シミュレーション、など</t>
  </si>
  <si>
    <t>K64</t>
    <phoneticPr fontId="7"/>
  </si>
  <si>
    <t>Environmental conservation measure</t>
  </si>
  <si>
    <t>Environmental load and risk assessment-related</t>
  </si>
  <si>
    <t>Environmental analysis, Environmental load analysis, Environmental monitoring,Pollution dynamics assessment, Evaluation of radioactive substances dynamics, Environmental modeling, Exposure assessment, Toxicity evaluation, Environmental assessment, Chemical substance management, etc.</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</si>
  <si>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</si>
  <si>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</si>
  <si>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環境分析技術、環境負荷解析、調査モニタリング、汚染物質動態評価、放射性物質動態評価、モデリング、暴露評価、毒性評価、リスク評価管理、化学物質管理、など</t>
  </si>
  <si>
    <t>Environmental load reduction and remediation-related</t>
  </si>
  <si>
    <t>Removal of contamination, Treatment of waste material,Control of contamination source, Disposal of waste material, Environmental load reduction, Remediation measure of contamination,Noise and vibration reduction, Countermeasure of ground settlement, Bioremediation, Radioactive decontamination, etc.</t>
  </si>
  <si>
    <t>環境負荷低減技術および保全修復技術関連</t>
  </si>
  <si>
    <t>汚染物質除去技術、廃棄物処理技術、排出発生抑制、適正処理処分、環境負荷低減、汚染修復技術、騒音振動対策、地盤沈下等対策、生物機能利用、放射能除染、など</t>
  </si>
  <si>
    <t>Environmental materials and recycle technology-related</t>
  </si>
  <si>
    <t>Recycle materials, Valuable materials recovery, Separation, refining and purification, Environment-conscious design, Recycle chemistry, Green production, Zero emission, Resource circulation, Renewable energy, Biomass utilization, etc.</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</si>
  <si>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</si>
  <si>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循環再生材料、有価物回収、分離精製高純度化、環境配慮設計、リサイクル化学、グリーンプロダクション、ゼロエミッション、資源循環、再生可能エネルギー、バイオマス利活用、など</t>
  </si>
  <si>
    <t>Social-ecological systems-related</t>
  </si>
  <si>
    <t>Biodiversity, Conservation biology, Natural capital, Impact of climate change, Impact analysis on ecosystem, Ecosystem management, Ecosystem restoration, Ecosystem services, Natural tourism resources, Regional environmental planning, etc.</t>
  </si>
  <si>
    <t>自然共生システム関連</t>
  </si>
  <si>
    <t>生物多様性、保全生物、自然資本、気候変動影響、生態系影響解析、生態系管理、生態系修復、生態系サービス、自然観光資源、地域環境計画、など</t>
  </si>
  <si>
    <t>Sound material-cycle social systems-related</t>
  </si>
  <si>
    <t>Sound material-cycle systems, Material and energy budget analysis, Low carbon society,Unused energy, Regional revitalization, Water use system, Industrial symbiosis, Life cycle assessment (LCA), Integrated environmental management, 3R (reduction, reuse, recycle) social systems, etc.</t>
  </si>
  <si>
    <t>循環型社会システム関連</t>
  </si>
  <si>
    <t>物質循環システム、物質エネルギー収支解析、低炭素社会、未利用エネルギー、地域創生、水システム、産業共生、ライフサイクル評価、統合的環境管理、３Ｒ社会システム、など</t>
  </si>
  <si>
    <t>Environmental policy and social systems-related</t>
  </si>
  <si>
    <t>Environmental philosophy and ethics, Environmental laws, Environmental economics,Environmental information, Environmental education, Environmental activities,Environmental management and governance, Social and public system, Consensus forming, Sustainable development, etc.</t>
    <phoneticPr fontId="7"/>
  </si>
  <si>
    <t>環境政策および環境配慮型社会関連</t>
  </si>
  <si>
    <t>環境理念、環境法、環境経済、環境情報、環境教育、環境活動、環境マネジメント、社会公共システム、合意形成、持続可能発展、など</t>
  </si>
  <si>
    <t>DI90</t>
    <phoneticPr fontId="7"/>
  </si>
  <si>
    <t>Biomedical engineering</t>
  </si>
  <si>
    <t>Biomedical engineering-related</t>
  </si>
  <si>
    <t>Medical imaging, Medical modeling, Biological simulation, Biometrics, Artificial organs,Tissue engineering, Biophysical properties, Biocontrol, Biomechanics, Nanobio systems, etc.</t>
  </si>
  <si>
    <t>人間医工学</t>
  </si>
  <si>
    <t>生体医工学関連</t>
  </si>
  <si>
    <t>医用画像、生体モデリング、生体シミュレーション、生体計測、人工臓器学、再生医工学、生体物性、生体制御、バイオメカニクス、ナノバイオシステム、など</t>
  </si>
  <si>
    <t>Engineering sciences／Medicine dentistry and pharmacy
工学／医歯薬学</t>
    <rPh sb="53" eb="55">
      <t>コウガク</t>
    </rPh>
    <phoneticPr fontId="7"/>
  </si>
  <si>
    <t>Biomaterials-related</t>
  </si>
  <si>
    <t>Biofunctional materials, Tissue engineering materials, Biocompatible materials, Nanobio materials, Drug delivery systems, Stimuli-sensitive materials, Genetic engineering material, etc.</t>
  </si>
  <si>
    <t>生体材料学関連</t>
  </si>
  <si>
    <t>生体機能材料、細胞組織工学材料、生体適合材料、ナノバイオ材料、再生医工学材料、薬物送達システム、刺激応答材料、遺伝子工学材料、など</t>
  </si>
  <si>
    <t>Medical systems-related</t>
  </si>
  <si>
    <t>Medical ultrasound system, Diagnostic imaging system, Laboratory diagnosis systems,Minimally invasive treatment systems, Remote diagnosis and treatment systems, Organ preservation systems, Medical information systems, Computer-assisted surgery, Medical robot, etc.</t>
  </si>
  <si>
    <t>医用システム関連</t>
  </si>
  <si>
    <t>医用超音波システム、画像診断システム、検査診断システム、低侵襲治療システム、遠隔診断治療システム、臓器保存システム、医療情報システム、コンピュータ外科学、医用ロボット、など</t>
  </si>
  <si>
    <t>Medical technology assessment-related</t>
  </si>
  <si>
    <t>Regulatory science, Safety evaluation, Clinical study, Medical technology ethics, Medical devices, etc.</t>
  </si>
  <si>
    <t>医療技術評価学関連</t>
  </si>
  <si>
    <t>レギュラトリーサイエンス、安全性評価、臨床研究、医療技術倫理、医療機器、など</t>
  </si>
  <si>
    <t>Medical assistive technology-related</t>
  </si>
  <si>
    <t>Healthcare and rehabilitation engineering, Life assist technology, Care support technology,Accessibility design, Universal design, Rehabilitation and nursing robot,Assist device for artificial internal organ, Rehabilitation devices, Nursing science and engineering, etc.</t>
  </si>
  <si>
    <t>医療福祉工学関連</t>
  </si>
  <si>
    <t>健康福祉工学、生活支援技術、介護支援技術、バリアフリー、ユニバーサルデザイン、福祉介護用ロボット、生体機能代行、福祉用具、看護理工学、など</t>
  </si>
  <si>
    <t>注）この表は日本学術振興会「審査区分表」を基に作成しています。</t>
    <rPh sb="0" eb="1">
      <t>チュウ</t>
    </rPh>
    <rPh sb="4" eb="5">
      <t>ヒョウ</t>
    </rPh>
    <rPh sb="21" eb="22">
      <t>モト</t>
    </rPh>
    <rPh sb="23" eb="25">
      <t>サクセイ</t>
    </rPh>
    <phoneticPr fontId="7"/>
  </si>
  <si>
    <r>
      <t xml:space="preserve">Name
</t>
    </r>
    <r>
      <rPr>
        <sz val="10"/>
        <color rgb="FFFF0000"/>
        <rFont val="Meiryo UI"/>
        <family val="3"/>
        <charset val="128"/>
      </rPr>
      <t>*As shown in passport</t>
    </r>
    <phoneticPr fontId="7"/>
  </si>
  <si>
    <t>Name by Katakana</t>
    <phoneticPr fontId="7"/>
  </si>
  <si>
    <t>Contact</t>
  </si>
  <si>
    <t>Organization</t>
  </si>
  <si>
    <r>
      <t xml:space="preserve">Proficiency in English
</t>
    </r>
    <r>
      <rPr>
        <sz val="10"/>
        <color rgb="FFFF0000"/>
        <rFont val="Meiryo UI"/>
        <family val="3"/>
        <charset val="128"/>
      </rPr>
      <t>*mandatory if requested by the desired universities</t>
    </r>
    <phoneticPr fontId="7"/>
  </si>
  <si>
    <t>Total No.
(3 digits)</t>
    <phoneticPr fontId="7"/>
  </si>
  <si>
    <t>Country Name
(Nationality)</t>
    <phoneticPr fontId="7"/>
  </si>
  <si>
    <t>Name of Program</t>
    <phoneticPr fontId="7"/>
  </si>
  <si>
    <t>Program Code</t>
    <phoneticPr fontId="7"/>
  </si>
  <si>
    <r>
      <t xml:space="preserve">Reg. No.
</t>
    </r>
    <r>
      <rPr>
        <sz val="10"/>
        <color rgb="FFFF0000"/>
        <rFont val="Meiryo UI"/>
        <family val="3"/>
        <charset val="128"/>
      </rPr>
      <t>(Country code + Program Code + 3 digits number)</t>
    </r>
    <phoneticPr fontId="7"/>
  </si>
  <si>
    <r>
      <t xml:space="preserve">FAMILY NAME
</t>
    </r>
    <r>
      <rPr>
        <sz val="10"/>
        <color rgb="FFFF0000"/>
        <rFont val="Meiryo UI"/>
        <family val="3"/>
        <charset val="128"/>
      </rPr>
      <t>*ALL CAPITAL letters</t>
    </r>
    <phoneticPr fontId="7"/>
  </si>
  <si>
    <r>
      <t xml:space="preserve">First name
</t>
    </r>
    <r>
      <rPr>
        <sz val="10"/>
        <color rgb="FFFF0000"/>
        <rFont val="Meiryo UI"/>
        <family val="3"/>
        <charset val="128"/>
      </rPr>
      <t>*Capital letter + lower case letters</t>
    </r>
    <phoneticPr fontId="7"/>
  </si>
  <si>
    <r>
      <t xml:space="preserve">Middle Name 
(if any)
</t>
    </r>
    <r>
      <rPr>
        <sz val="10"/>
        <color rgb="FFFF0000"/>
        <rFont val="Meiryo UI"/>
        <family val="3"/>
        <charset val="128"/>
      </rPr>
      <t>*Capital letter + lower case letters</t>
    </r>
    <phoneticPr fontId="7"/>
  </si>
  <si>
    <t>Full Name
(Family-First-Middle)</t>
    <phoneticPr fontId="7"/>
  </si>
  <si>
    <t>Family Name
(Katakana)</t>
    <phoneticPr fontId="7"/>
  </si>
  <si>
    <t>First Name
(Katakana)</t>
    <phoneticPr fontId="7"/>
  </si>
  <si>
    <t>Middle Name 
(if any)
(Katakana)</t>
    <phoneticPr fontId="7"/>
  </si>
  <si>
    <t>Gender
(M/F)</t>
    <phoneticPr fontId="7"/>
  </si>
  <si>
    <t>Date of Birth
(yyyy/mm/dd)</t>
    <phoneticPr fontId="7"/>
  </si>
  <si>
    <t>Age
(as of April 1, 2025)</t>
    <phoneticPr fontId="7"/>
  </si>
  <si>
    <t>Tel. No.</t>
    <phoneticPr fontId="7"/>
  </si>
  <si>
    <t>Type of Organization 1</t>
    <phoneticPr fontId="7"/>
  </si>
  <si>
    <t>Type of Organization 2</t>
    <phoneticPr fontId="7"/>
  </si>
  <si>
    <t>if others, specify</t>
    <phoneticPr fontId="7"/>
  </si>
  <si>
    <t>Order of priority by JICA Overseas Offices
(Please prioritize candidates of each country)</t>
    <phoneticPr fontId="7"/>
  </si>
  <si>
    <t>Remarks or comments for university matching. This comment will be visible to the University.
(If any)</t>
    <phoneticPr fontId="7"/>
  </si>
  <si>
    <t>Name of Certificate</t>
    <phoneticPr fontId="7"/>
  </si>
  <si>
    <t>Score</t>
    <phoneticPr fontId="7"/>
  </si>
  <si>
    <t>Date of Exam</t>
    <phoneticPr fontId="7"/>
  </si>
  <si>
    <t>志望順位
University Priority Number</t>
    <rPh sb="0" eb="2">
      <t>シボウ</t>
    </rPh>
    <rPh sb="2" eb="4">
      <t>ジュンイ</t>
    </rPh>
    <phoneticPr fontId="7"/>
  </si>
  <si>
    <t>Name of University</t>
    <phoneticPr fontId="7"/>
  </si>
  <si>
    <t>Name of Graduate School</t>
    <phoneticPr fontId="7"/>
  </si>
  <si>
    <t>Name of Course/Major</t>
    <phoneticPr fontId="7"/>
  </si>
  <si>
    <t>Master or PhD.</t>
    <phoneticPr fontId="7"/>
  </si>
  <si>
    <t>Required to select a professor or not</t>
    <phoneticPr fontId="7"/>
  </si>
  <si>
    <r>
      <t xml:space="preserve">name of supervisor of your choice*
</t>
    </r>
    <r>
      <rPr>
        <b/>
        <sz val="10"/>
        <color theme="1"/>
        <rFont val="Meiryo UI"/>
        <family val="3"/>
        <charset val="128"/>
      </rPr>
      <t>If you are required to select a supervisor, please be sure to complete this field.</t>
    </r>
    <phoneticPr fontId="7"/>
  </si>
  <si>
    <t>auto</t>
    <phoneticPr fontId="7"/>
  </si>
  <si>
    <t>Select</t>
    <phoneticPr fontId="7"/>
  </si>
  <si>
    <t>Input</t>
    <phoneticPr fontId="7"/>
  </si>
  <si>
    <t>select</t>
    <phoneticPr fontId="7"/>
  </si>
  <si>
    <t>input</t>
    <phoneticPr fontId="7"/>
  </si>
  <si>
    <t>001</t>
    <phoneticPr fontId="7"/>
  </si>
  <si>
    <t>Brazil</t>
  </si>
  <si>
    <t>(Latin America) SDGs Global Leader</t>
  </si>
  <si>
    <t>BR</t>
  </si>
  <si>
    <t>BR8001</t>
    <phoneticPr fontId="7"/>
  </si>
  <si>
    <t>KOKUSAI</t>
    <phoneticPr fontId="7"/>
  </si>
  <si>
    <t>Taro</t>
    <phoneticPr fontId="7"/>
  </si>
  <si>
    <t>Jica</t>
    <phoneticPr fontId="7"/>
  </si>
  <si>
    <r>
      <rPr>
        <sz val="10"/>
        <color theme="1"/>
        <rFont val="ＭＳ Ｐゴシック"/>
        <family val="3"/>
        <charset val="128"/>
      </rPr>
      <t>コクサイ</t>
    </r>
    <phoneticPr fontId="7"/>
  </si>
  <si>
    <r>
      <rPr>
        <sz val="10"/>
        <color theme="1"/>
        <rFont val="ＭＳ Ｐゴシック"/>
        <family val="3"/>
        <charset val="128"/>
      </rPr>
      <t>タロウ</t>
    </r>
    <phoneticPr fontId="7"/>
  </si>
  <si>
    <r>
      <rPr>
        <sz val="10"/>
        <color theme="1"/>
        <rFont val="ＭＳ Ｐゴシック"/>
        <family val="3"/>
        <charset val="128"/>
      </rPr>
      <t>ジャイカ</t>
    </r>
    <phoneticPr fontId="7"/>
  </si>
  <si>
    <t>M</t>
  </si>
  <si>
    <t>+81 3 1111 1111</t>
    <phoneticPr fontId="7"/>
  </si>
  <si>
    <t>kokusaitaro@XXX.jp</t>
    <phoneticPr fontId="7"/>
  </si>
  <si>
    <t>Ministry of XXXX</t>
    <phoneticPr fontId="7"/>
  </si>
  <si>
    <t>Ministry/Governmental Institution</t>
    <phoneticPr fontId="7"/>
  </si>
  <si>
    <t>National Government</t>
  </si>
  <si>
    <t>xxx</t>
    <phoneticPr fontId="7"/>
  </si>
  <si>
    <t>He is ………</t>
  </si>
  <si>
    <t>TOEIC Listening&amp;Reading Test</t>
  </si>
  <si>
    <t>XXX</t>
    <phoneticPr fontId="7"/>
  </si>
  <si>
    <t>2018/XX/XX</t>
    <phoneticPr fontId="7"/>
  </si>
  <si>
    <t>0702F</t>
    <phoneticPr fontId="7"/>
  </si>
  <si>
    <t>xxxUniversity</t>
    <phoneticPr fontId="7"/>
  </si>
  <si>
    <t>PhD.</t>
    <phoneticPr fontId="7"/>
  </si>
  <si>
    <t>Prof. Kokusai Hanako</t>
    <phoneticPr fontId="7"/>
  </si>
  <si>
    <t>Program</t>
    <phoneticPr fontId="7"/>
  </si>
  <si>
    <t>Program code</t>
    <phoneticPr fontId="7"/>
  </si>
  <si>
    <t>Months</t>
    <phoneticPr fontId="7"/>
  </si>
  <si>
    <t>Year 1</t>
    <phoneticPr fontId="7"/>
  </si>
  <si>
    <t>Year 2</t>
    <phoneticPr fontId="7"/>
  </si>
  <si>
    <t>Year 3</t>
    <phoneticPr fontId="7"/>
  </si>
  <si>
    <t>Sex</t>
    <phoneticPr fontId="7"/>
  </si>
  <si>
    <t>Country 2 letter code</t>
    <phoneticPr fontId="7"/>
  </si>
  <si>
    <t>Country phone Code</t>
    <phoneticPr fontId="7"/>
  </si>
  <si>
    <t>phone Code
Country</t>
    <phoneticPr fontId="7"/>
  </si>
  <si>
    <t>Type of Certificate</t>
    <phoneticPr fontId="7"/>
  </si>
  <si>
    <t>DB用</t>
    <rPh sb="2" eb="3">
      <t>ヨウ</t>
    </rPh>
    <phoneticPr fontId="7"/>
  </si>
  <si>
    <t>Ministry / Government Institution</t>
    <phoneticPr fontId="7"/>
  </si>
  <si>
    <t>Relationship with military</t>
    <phoneticPr fontId="7"/>
  </si>
  <si>
    <t>Education Level</t>
    <phoneticPr fontId="7"/>
  </si>
  <si>
    <t>Yes/No</t>
    <phoneticPr fontId="7"/>
  </si>
  <si>
    <t>Full/Part</t>
    <phoneticPr fontId="7"/>
  </si>
  <si>
    <t>Type</t>
    <phoneticPr fontId="7"/>
  </si>
  <si>
    <t>English</t>
    <phoneticPr fontId="7"/>
  </si>
  <si>
    <t>year4</t>
    <phoneticPr fontId="7"/>
  </si>
  <si>
    <t>month2</t>
    <phoneticPr fontId="7"/>
  </si>
  <si>
    <t>month3</t>
    <phoneticPr fontId="7"/>
  </si>
  <si>
    <t xml:space="preserve"> Score points obtained</t>
  </si>
  <si>
    <t>symptoms</t>
  </si>
  <si>
    <t>ABE Initiative</t>
  </si>
  <si>
    <t>Jan</t>
    <phoneticPr fontId="7"/>
  </si>
  <si>
    <t>Male</t>
    <phoneticPr fontId="7"/>
  </si>
  <si>
    <t>Afghanistan</t>
    <phoneticPr fontId="7"/>
  </si>
  <si>
    <t>AF</t>
  </si>
  <si>
    <t>+1</t>
    <phoneticPr fontId="7"/>
  </si>
  <si>
    <t>Canada/United States/United States Minor Outlying Is.</t>
    <phoneticPr fontId="7"/>
  </si>
  <si>
    <t>TOEFL iBT</t>
  </si>
  <si>
    <t>A</t>
    <phoneticPr fontId="7"/>
  </si>
  <si>
    <t>Private（profit）</t>
    <phoneticPr fontId="7"/>
  </si>
  <si>
    <t>NGO/Private(non-profit)</t>
  </si>
  <si>
    <t>No relationship</t>
  </si>
  <si>
    <t>Father</t>
  </si>
  <si>
    <t>Primary Education</t>
  </si>
  <si>
    <t>Yes</t>
  </si>
  <si>
    <t>Full</t>
  </si>
  <si>
    <t>Excellent</t>
    <phoneticPr fontId="7"/>
  </si>
  <si>
    <t>Waiting score</t>
    <phoneticPr fontId="7"/>
  </si>
  <si>
    <t>Cough</t>
  </si>
  <si>
    <t>(Africa) SDGs Global Leader</t>
  </si>
  <si>
    <t>Feb</t>
    <phoneticPr fontId="7"/>
  </si>
  <si>
    <t>Female</t>
    <phoneticPr fontId="7"/>
  </si>
  <si>
    <t>Albania</t>
  </si>
  <si>
    <t>AL</t>
  </si>
  <si>
    <t>+7</t>
    <phoneticPr fontId="7"/>
  </si>
  <si>
    <t>Kazakhstan/Russian Federation</t>
    <phoneticPr fontId="7"/>
  </si>
  <si>
    <t>B</t>
    <phoneticPr fontId="7"/>
  </si>
  <si>
    <t>Local Government</t>
  </si>
  <si>
    <t>Self-employed</t>
  </si>
  <si>
    <t>the Military, an active military personnel or a military personnel listed in the muster roll/military register</t>
  </si>
  <si>
    <t>Mother</t>
  </si>
  <si>
    <t>Lower Secondary Education</t>
  </si>
  <si>
    <t>No</t>
  </si>
  <si>
    <t>Part</t>
  </si>
  <si>
    <t>Good</t>
    <phoneticPr fontId="7"/>
  </si>
  <si>
    <t>See above</t>
    <phoneticPr fontId="7"/>
  </si>
  <si>
    <t>Sputum expectoration</t>
    <phoneticPr fontId="7"/>
  </si>
  <si>
    <t>Mar</t>
    <phoneticPr fontId="7"/>
  </si>
  <si>
    <t>Rather not say</t>
  </si>
  <si>
    <t>Algeria</t>
  </si>
  <si>
    <t>DZ</t>
  </si>
  <si>
    <t>+20</t>
    <phoneticPr fontId="7"/>
  </si>
  <si>
    <t>Egypt</t>
  </si>
  <si>
    <t>IELTS</t>
  </si>
  <si>
    <t>C_</t>
    <phoneticPr fontId="7"/>
  </si>
  <si>
    <t>Public Enterprise</t>
  </si>
  <si>
    <t>Fresh Graduate</t>
  </si>
  <si>
    <t>an organization affiliated with the Military, or a personnel who does not belong to the military at present but is listed in the muster roll/military register</t>
  </si>
  <si>
    <t>Husband</t>
  </si>
  <si>
    <t>Upper Secondary Education</t>
  </si>
  <si>
    <t>C</t>
    <phoneticPr fontId="7"/>
  </si>
  <si>
    <t>Fair</t>
    <phoneticPr fontId="7"/>
  </si>
  <si>
    <t>N/A</t>
    <phoneticPr fontId="7"/>
  </si>
  <si>
    <t>Hemoptysis</t>
  </si>
  <si>
    <t>(Latin America) SDGs Global Leader</t>
    <phoneticPr fontId="7"/>
  </si>
  <si>
    <t>Apr</t>
    <phoneticPr fontId="7"/>
  </si>
  <si>
    <t>American Samoa</t>
  </si>
  <si>
    <t>AS</t>
  </si>
  <si>
    <t>+27</t>
    <phoneticPr fontId="7"/>
  </si>
  <si>
    <t>South Africa</t>
  </si>
  <si>
    <t>Duolingo</t>
    <phoneticPr fontId="7"/>
  </si>
  <si>
    <t>D</t>
    <phoneticPr fontId="7"/>
  </si>
  <si>
    <t>Unemployed</t>
  </si>
  <si>
    <t>the Department or the Ministry of Defense, an organization affiliated with the Ministry of Defense, or staff of the Ministry of Defense</t>
  </si>
  <si>
    <t>Wife</t>
  </si>
  <si>
    <t>Higher Education</t>
  </si>
  <si>
    <t>Poor</t>
    <phoneticPr fontId="7"/>
  </si>
  <si>
    <t>Night sweats</t>
  </si>
  <si>
    <t>(Middle East and Europe) SDGs Global Leader</t>
    <phoneticPr fontId="7"/>
  </si>
  <si>
    <t>May</t>
    <phoneticPr fontId="7"/>
  </si>
  <si>
    <t>Andorra</t>
  </si>
  <si>
    <t>AD</t>
  </si>
  <si>
    <t>+30</t>
    <phoneticPr fontId="7"/>
  </si>
  <si>
    <t>Greece</t>
  </si>
  <si>
    <t>Others</t>
  </si>
  <si>
    <t>an civilian organization but with military personnel or a military division within the organization</t>
  </si>
  <si>
    <t>Brother</t>
  </si>
  <si>
    <t>Weight loss</t>
  </si>
  <si>
    <t>Jun</t>
    <phoneticPr fontId="7"/>
  </si>
  <si>
    <t>Angola</t>
  </si>
  <si>
    <t>AO</t>
  </si>
  <si>
    <t>+31</t>
    <phoneticPr fontId="7"/>
  </si>
  <si>
    <t>Netherlands</t>
  </si>
  <si>
    <t>To be taken</t>
    <phoneticPr fontId="7"/>
  </si>
  <si>
    <t>an organization which will be affiliated with or under the control of the Military in times of emergency as specified clearly in its organic law/law of establishment</t>
  </si>
  <si>
    <t>Sister</t>
  </si>
  <si>
    <t>Fever</t>
  </si>
  <si>
    <t xml:space="preserve"> (South Asia) SDGs Global Leader</t>
    <phoneticPr fontId="7"/>
  </si>
  <si>
    <t>Jul</t>
    <phoneticPr fontId="7"/>
  </si>
  <si>
    <t>Anguilla</t>
  </si>
  <si>
    <t>AI</t>
  </si>
  <si>
    <t>+32</t>
    <phoneticPr fontId="7"/>
  </si>
  <si>
    <t>Belgium</t>
  </si>
  <si>
    <t>Not decided</t>
    <phoneticPr fontId="7"/>
  </si>
  <si>
    <t>Uncle</t>
  </si>
  <si>
    <t xml:space="preserve">(Southeast Asia) SDGs Global Leader </t>
    <phoneticPr fontId="7"/>
  </si>
  <si>
    <t>Aug</t>
    <phoneticPr fontId="7"/>
  </si>
  <si>
    <t>Antarctica</t>
    <phoneticPr fontId="7"/>
  </si>
  <si>
    <t>AQ</t>
  </si>
  <si>
    <t>+33</t>
    <phoneticPr fontId="7"/>
  </si>
  <si>
    <t>France</t>
  </si>
  <si>
    <t>Aunt</t>
  </si>
  <si>
    <t>Sep</t>
    <phoneticPr fontId="7"/>
  </si>
  <si>
    <t>Antigua and Barbuda</t>
    <phoneticPr fontId="7"/>
  </si>
  <si>
    <t>AG</t>
  </si>
  <si>
    <t>+34</t>
    <phoneticPr fontId="7"/>
  </si>
  <si>
    <t>Spain</t>
  </si>
  <si>
    <t>Son</t>
  </si>
  <si>
    <t>Oct</t>
    <phoneticPr fontId="7"/>
  </si>
  <si>
    <t>Argentina</t>
  </si>
  <si>
    <t>AR</t>
  </si>
  <si>
    <t>+36</t>
    <phoneticPr fontId="7"/>
  </si>
  <si>
    <t>Hungary</t>
  </si>
  <si>
    <t>Daughter</t>
  </si>
  <si>
    <t>Nov</t>
    <phoneticPr fontId="7"/>
  </si>
  <si>
    <t>Armenia</t>
  </si>
  <si>
    <t>AM</t>
  </si>
  <si>
    <t>+39</t>
    <phoneticPr fontId="7"/>
  </si>
  <si>
    <t>Italy</t>
  </si>
  <si>
    <t>Cousin</t>
  </si>
  <si>
    <t>Dec</t>
    <phoneticPr fontId="7"/>
  </si>
  <si>
    <t>Aruba</t>
  </si>
  <si>
    <t>AW</t>
  </si>
  <si>
    <t>+40</t>
    <phoneticPr fontId="7"/>
  </si>
  <si>
    <t>Romania</t>
    <phoneticPr fontId="7"/>
  </si>
  <si>
    <t>Australia</t>
  </si>
  <si>
    <t>AU</t>
  </si>
  <si>
    <t>+41</t>
    <phoneticPr fontId="7"/>
  </si>
  <si>
    <t>Switzerland</t>
  </si>
  <si>
    <t>DB用
誕生日</t>
    <rPh sb="2" eb="3">
      <t>ヨウ</t>
    </rPh>
    <rPh sb="4" eb="7">
      <t>タンジョウビ</t>
    </rPh>
    <phoneticPr fontId="7"/>
  </si>
  <si>
    <t>Austria</t>
  </si>
  <si>
    <t>AT</t>
  </si>
  <si>
    <t>+43</t>
    <phoneticPr fontId="7"/>
  </si>
  <si>
    <t>DB用
英語</t>
    <rPh sb="2" eb="3">
      <t>ヨウ</t>
    </rPh>
    <rPh sb="4" eb="6">
      <t>エイゴ</t>
    </rPh>
    <phoneticPr fontId="7"/>
  </si>
  <si>
    <t>Azerbaijan</t>
    <phoneticPr fontId="7"/>
  </si>
  <si>
    <t>AZ</t>
  </si>
  <si>
    <t>+44</t>
    <phoneticPr fontId="7"/>
  </si>
  <si>
    <t>United Kingdom</t>
  </si>
  <si>
    <t>Bahamas</t>
  </si>
  <si>
    <t>BS</t>
  </si>
  <si>
    <t>+45</t>
    <phoneticPr fontId="7"/>
  </si>
  <si>
    <t>Denmark</t>
  </si>
  <si>
    <t>Bahrain</t>
  </si>
  <si>
    <t>BH</t>
  </si>
  <si>
    <t>+46</t>
    <phoneticPr fontId="7"/>
  </si>
  <si>
    <t>Sweden</t>
  </si>
  <si>
    <t>Bangladesh</t>
  </si>
  <si>
    <t>BD</t>
  </si>
  <si>
    <t>+47</t>
    <phoneticPr fontId="7"/>
  </si>
  <si>
    <t>Bouvet Island/Norway/Svalbard and Jan Mayen</t>
    <phoneticPr fontId="7"/>
  </si>
  <si>
    <t>Barbados</t>
  </si>
  <si>
    <t>BB</t>
  </si>
  <si>
    <t>+48</t>
    <phoneticPr fontId="7"/>
  </si>
  <si>
    <t>Poland</t>
  </si>
  <si>
    <t>Belarus</t>
  </si>
  <si>
    <t>BY</t>
  </si>
  <si>
    <t>+49</t>
    <phoneticPr fontId="7"/>
  </si>
  <si>
    <t>Germany</t>
  </si>
  <si>
    <t>BE</t>
  </si>
  <si>
    <t>+51</t>
    <phoneticPr fontId="7"/>
  </si>
  <si>
    <t>Peru</t>
  </si>
  <si>
    <t>Belize</t>
  </si>
  <si>
    <t>BZ</t>
  </si>
  <si>
    <t>+52</t>
    <phoneticPr fontId="7"/>
  </si>
  <si>
    <t>Mexico</t>
    <phoneticPr fontId="7"/>
  </si>
  <si>
    <t>Benin</t>
  </si>
  <si>
    <t>BJ</t>
  </si>
  <si>
    <t>+53</t>
    <phoneticPr fontId="7"/>
  </si>
  <si>
    <t>Cuba</t>
  </si>
  <si>
    <t>Bermuda</t>
  </si>
  <si>
    <t>BM</t>
  </si>
  <si>
    <t>+54</t>
    <phoneticPr fontId="7"/>
  </si>
  <si>
    <t>Bhutan</t>
  </si>
  <si>
    <t>BT</t>
  </si>
  <si>
    <t>+55</t>
    <phoneticPr fontId="7"/>
  </si>
  <si>
    <t>Bolivia</t>
    <phoneticPr fontId="7"/>
  </si>
  <si>
    <t>BO</t>
  </si>
  <si>
    <t>+56</t>
    <phoneticPr fontId="7"/>
  </si>
  <si>
    <t>Chile</t>
  </si>
  <si>
    <t>Bonaire, Sint Eustatius and Saba</t>
    <phoneticPr fontId="7"/>
  </si>
  <si>
    <t>BQ</t>
  </si>
  <si>
    <t>+57</t>
    <phoneticPr fontId="7"/>
  </si>
  <si>
    <t>Colombia</t>
  </si>
  <si>
    <t>Bosnia and Herzegovina</t>
    <phoneticPr fontId="7"/>
  </si>
  <si>
    <t>BA</t>
  </si>
  <si>
    <t>+58</t>
    <phoneticPr fontId="7"/>
  </si>
  <si>
    <t>Venezuela</t>
  </si>
  <si>
    <t>Botswana</t>
  </si>
  <si>
    <t>BW</t>
  </si>
  <si>
    <t>+60</t>
    <phoneticPr fontId="7"/>
  </si>
  <si>
    <t>Malaysia</t>
  </si>
  <si>
    <t>Bouvet Island</t>
    <phoneticPr fontId="7"/>
  </si>
  <si>
    <t>BV</t>
  </si>
  <si>
    <t>+61</t>
    <phoneticPr fontId="7"/>
  </si>
  <si>
    <t>Australia/Christmas Island/Cocos (Keeling) Islands</t>
    <phoneticPr fontId="7"/>
  </si>
  <si>
    <t>+62</t>
    <phoneticPr fontId="7"/>
  </si>
  <si>
    <t>Indonesia</t>
  </si>
  <si>
    <t>British Indian Ocean Territory</t>
    <phoneticPr fontId="7"/>
  </si>
  <si>
    <t>IO</t>
  </si>
  <si>
    <t>+63</t>
    <phoneticPr fontId="7"/>
  </si>
  <si>
    <t>Philippines</t>
  </si>
  <si>
    <t>Brunei Darussalam</t>
    <phoneticPr fontId="7"/>
  </si>
  <si>
    <t>BN</t>
  </si>
  <si>
    <t>+64</t>
    <phoneticPr fontId="7"/>
  </si>
  <si>
    <t>New Zealand</t>
  </si>
  <si>
    <t>Bulgaria</t>
  </si>
  <si>
    <t>BG</t>
  </si>
  <si>
    <t>+65</t>
    <phoneticPr fontId="7"/>
  </si>
  <si>
    <t>Singapore</t>
  </si>
  <si>
    <t>Burkina Faso</t>
  </si>
  <si>
    <t>BF</t>
  </si>
  <si>
    <t>+66</t>
    <phoneticPr fontId="7"/>
  </si>
  <si>
    <t>Thailand</t>
  </si>
  <si>
    <t>Burundi</t>
  </si>
  <si>
    <t>BI</t>
  </si>
  <si>
    <t>+81</t>
    <phoneticPr fontId="7"/>
  </si>
  <si>
    <t>Japan</t>
  </si>
  <si>
    <t>Cambodia</t>
  </si>
  <si>
    <t>KH</t>
  </si>
  <si>
    <t>+82</t>
    <phoneticPr fontId="7"/>
  </si>
  <si>
    <t>South Korea</t>
  </si>
  <si>
    <t>Cameroon</t>
  </si>
  <si>
    <t>CM</t>
  </si>
  <si>
    <t>+84</t>
    <phoneticPr fontId="7"/>
  </si>
  <si>
    <t>Viet Nam</t>
  </si>
  <si>
    <t>Canada</t>
  </si>
  <si>
    <t>CA</t>
  </si>
  <si>
    <t>+86</t>
    <phoneticPr fontId="7"/>
  </si>
  <si>
    <t>China</t>
  </si>
  <si>
    <t>Cape Verde</t>
  </si>
  <si>
    <t>CV</t>
  </si>
  <si>
    <t>+90</t>
    <phoneticPr fontId="7"/>
  </si>
  <si>
    <t>Turkey</t>
  </si>
  <si>
    <t>Cayman Islands</t>
  </si>
  <si>
    <t>KY</t>
  </si>
  <si>
    <t>+91</t>
    <phoneticPr fontId="7"/>
  </si>
  <si>
    <t>India</t>
  </si>
  <si>
    <t>Central African Republic</t>
    <phoneticPr fontId="7"/>
  </si>
  <si>
    <t>CF</t>
  </si>
  <si>
    <t>+92</t>
    <phoneticPr fontId="7"/>
  </si>
  <si>
    <t>Pakistan</t>
  </si>
  <si>
    <t>Chad</t>
  </si>
  <si>
    <t>TD</t>
  </si>
  <si>
    <t>+93</t>
    <phoneticPr fontId="7"/>
  </si>
  <si>
    <t>Afghanistan</t>
  </si>
  <si>
    <t>CL</t>
  </si>
  <si>
    <t>+94</t>
    <phoneticPr fontId="7"/>
  </si>
  <si>
    <t>Sri Lanka</t>
  </si>
  <si>
    <t>CN</t>
  </si>
  <si>
    <t>+95</t>
    <phoneticPr fontId="7"/>
  </si>
  <si>
    <t>Myanmar</t>
  </si>
  <si>
    <t>Christmas Island</t>
    <phoneticPr fontId="7"/>
  </si>
  <si>
    <t>CX</t>
  </si>
  <si>
    <t>+98</t>
    <phoneticPr fontId="7"/>
  </si>
  <si>
    <t>Iran</t>
  </si>
  <si>
    <t>Cocos (Keeling) Islands</t>
    <phoneticPr fontId="7"/>
  </si>
  <si>
    <t>CC</t>
  </si>
  <si>
    <t>+211</t>
    <phoneticPr fontId="7"/>
  </si>
  <si>
    <t>South Sudan</t>
  </si>
  <si>
    <t>CO</t>
  </si>
  <si>
    <t>+212</t>
    <phoneticPr fontId="7"/>
  </si>
  <si>
    <t>Morocco/Western Sahara</t>
    <phoneticPr fontId="7"/>
  </si>
  <si>
    <t>Comoros</t>
  </si>
  <si>
    <t>KM</t>
  </si>
  <si>
    <t>+213</t>
    <phoneticPr fontId="7"/>
  </si>
  <si>
    <t>Congo</t>
    <phoneticPr fontId="7"/>
  </si>
  <si>
    <t>CG</t>
  </si>
  <si>
    <t>+216</t>
    <phoneticPr fontId="7"/>
  </si>
  <si>
    <t>Tunisia</t>
  </si>
  <si>
    <t>Congo, DR</t>
    <phoneticPr fontId="7"/>
  </si>
  <si>
    <t>CD</t>
  </si>
  <si>
    <t>+218</t>
    <phoneticPr fontId="7"/>
  </si>
  <si>
    <t>Libya</t>
  </si>
  <si>
    <t>Cook Islands</t>
  </si>
  <si>
    <t>CK</t>
  </si>
  <si>
    <t>+220</t>
    <phoneticPr fontId="7"/>
  </si>
  <si>
    <t>Gambia</t>
  </si>
  <si>
    <t>Costa Rica</t>
  </si>
  <si>
    <t>CR</t>
  </si>
  <si>
    <t>+221</t>
    <phoneticPr fontId="7"/>
  </si>
  <si>
    <t>Senegal</t>
  </si>
  <si>
    <t>Croatia</t>
  </si>
  <si>
    <t>HR</t>
  </si>
  <si>
    <t>+222</t>
    <phoneticPr fontId="7"/>
  </si>
  <si>
    <t>Mauritania</t>
  </si>
  <si>
    <t>CU</t>
  </si>
  <si>
    <t>+223</t>
    <phoneticPr fontId="7"/>
  </si>
  <si>
    <t>Mali</t>
  </si>
  <si>
    <t>Curacao</t>
    <phoneticPr fontId="7"/>
  </si>
  <si>
    <t>CW</t>
  </si>
  <si>
    <t>+224</t>
    <phoneticPr fontId="7"/>
  </si>
  <si>
    <t>Guinea</t>
  </si>
  <si>
    <t>Cyprus</t>
  </si>
  <si>
    <t>CY</t>
  </si>
  <si>
    <t>+225</t>
    <phoneticPr fontId="7"/>
  </si>
  <si>
    <t>Ivory Coast (Côte d'Ivoire)</t>
  </si>
  <si>
    <t>Czech Republic</t>
  </si>
  <si>
    <t>CZ</t>
  </si>
  <si>
    <t>+226</t>
    <phoneticPr fontId="7"/>
  </si>
  <si>
    <t>DK</t>
  </si>
  <si>
    <t>+227</t>
    <phoneticPr fontId="7"/>
  </si>
  <si>
    <t>Niger</t>
  </si>
  <si>
    <t>Djibouti</t>
  </si>
  <si>
    <t>DJ</t>
  </si>
  <si>
    <t>+228</t>
    <phoneticPr fontId="7"/>
  </si>
  <si>
    <t>Togo</t>
  </si>
  <si>
    <t>Dominica</t>
  </si>
  <si>
    <t>DM</t>
  </si>
  <si>
    <t>+229</t>
    <phoneticPr fontId="7"/>
  </si>
  <si>
    <t>Dominican Republic</t>
  </si>
  <si>
    <t>DO</t>
  </si>
  <si>
    <t>+230</t>
    <phoneticPr fontId="7"/>
  </si>
  <si>
    <t>Mauritius</t>
  </si>
  <si>
    <t>Ecuador</t>
  </si>
  <si>
    <t>EC</t>
  </si>
  <si>
    <t>+231</t>
    <phoneticPr fontId="7"/>
  </si>
  <si>
    <t>Liberia</t>
  </si>
  <si>
    <t>EG</t>
  </si>
  <si>
    <t>+232</t>
    <phoneticPr fontId="7"/>
  </si>
  <si>
    <t>Sierra Leone</t>
  </si>
  <si>
    <t>El Salvador</t>
  </si>
  <si>
    <t>SV</t>
  </si>
  <si>
    <t>+233</t>
    <phoneticPr fontId="7"/>
  </si>
  <si>
    <t>Ghana</t>
  </si>
  <si>
    <t>Equatorial Guinea</t>
  </si>
  <si>
    <t>GQ</t>
  </si>
  <si>
    <t>+234</t>
    <phoneticPr fontId="7"/>
  </si>
  <si>
    <t>Nigeria</t>
  </si>
  <si>
    <t>Eritrea</t>
  </si>
  <si>
    <t>ER</t>
  </si>
  <si>
    <t>+235</t>
    <phoneticPr fontId="7"/>
  </si>
  <si>
    <t>Estonia</t>
  </si>
  <si>
    <t>EE</t>
  </si>
  <si>
    <t>+236</t>
    <phoneticPr fontId="7"/>
  </si>
  <si>
    <t>Central African Republic</t>
  </si>
  <si>
    <t>Eswatini</t>
    <phoneticPr fontId="7"/>
  </si>
  <si>
    <t>SZ</t>
  </si>
  <si>
    <t>+237</t>
    <phoneticPr fontId="7"/>
  </si>
  <si>
    <t>Ethiopia</t>
  </si>
  <si>
    <t>ET</t>
  </si>
  <si>
    <t>+238</t>
    <phoneticPr fontId="7"/>
  </si>
  <si>
    <t>Falkland Islands (Malvinas)</t>
    <phoneticPr fontId="7"/>
  </si>
  <si>
    <t>FK</t>
  </si>
  <si>
    <t>+239</t>
    <phoneticPr fontId="7"/>
  </si>
  <si>
    <t>Sao Tome and Principe</t>
  </si>
  <si>
    <t>Faroe Islands</t>
  </si>
  <si>
    <t>FO</t>
  </si>
  <si>
    <t>+240</t>
    <phoneticPr fontId="7"/>
  </si>
  <si>
    <t>Fiji</t>
  </si>
  <si>
    <t>FJ</t>
  </si>
  <si>
    <t>+241</t>
    <phoneticPr fontId="7"/>
  </si>
  <si>
    <t>Gabon</t>
  </si>
  <si>
    <t>Finland</t>
  </si>
  <si>
    <t>FI</t>
  </si>
  <si>
    <t>+242</t>
    <phoneticPr fontId="7"/>
  </si>
  <si>
    <t>Congo</t>
  </si>
  <si>
    <t>FR</t>
  </si>
  <si>
    <t>+243</t>
    <phoneticPr fontId="7"/>
  </si>
  <si>
    <t>Congo, DR</t>
  </si>
  <si>
    <t>French Guiana</t>
  </si>
  <si>
    <t>GF</t>
  </si>
  <si>
    <t>+244</t>
    <phoneticPr fontId="7"/>
  </si>
  <si>
    <t>French Polynesia</t>
  </si>
  <si>
    <t>PF</t>
  </si>
  <si>
    <t>+245</t>
    <phoneticPr fontId="7"/>
  </si>
  <si>
    <t>Guinea-Bissau</t>
  </si>
  <si>
    <t>French Southern Territories</t>
    <phoneticPr fontId="7"/>
  </si>
  <si>
    <t>TF</t>
  </si>
  <si>
    <t>+246</t>
    <phoneticPr fontId="7"/>
  </si>
  <si>
    <t>British Indian Ocean Territory</t>
  </si>
  <si>
    <t>GA</t>
  </si>
  <si>
    <t>+248</t>
    <phoneticPr fontId="7"/>
  </si>
  <si>
    <t>Seychelles</t>
  </si>
  <si>
    <t>GM</t>
  </si>
  <si>
    <t>+249</t>
    <phoneticPr fontId="7"/>
  </si>
  <si>
    <t>Sudan</t>
  </si>
  <si>
    <t>Georgia</t>
  </si>
  <si>
    <t>GE</t>
  </si>
  <si>
    <t>+250</t>
    <phoneticPr fontId="7"/>
  </si>
  <si>
    <t>Rwanda</t>
  </si>
  <si>
    <t>DE</t>
  </si>
  <si>
    <t>+251</t>
    <phoneticPr fontId="7"/>
  </si>
  <si>
    <t>GH</t>
  </si>
  <si>
    <t>+252</t>
    <phoneticPr fontId="7"/>
  </si>
  <si>
    <t>Somalia</t>
  </si>
  <si>
    <t>Gibraltar</t>
  </si>
  <si>
    <t>GI</t>
  </si>
  <si>
    <t>+253</t>
    <phoneticPr fontId="7"/>
  </si>
  <si>
    <t>GR</t>
  </si>
  <si>
    <t>+254</t>
    <phoneticPr fontId="7"/>
  </si>
  <si>
    <t>Kenya</t>
  </si>
  <si>
    <t>Greenland</t>
  </si>
  <si>
    <t>GL</t>
  </si>
  <si>
    <t>+255</t>
    <phoneticPr fontId="7"/>
  </si>
  <si>
    <t>Tanzania</t>
  </si>
  <si>
    <t>Grenada</t>
  </si>
  <si>
    <t>GD</t>
  </si>
  <si>
    <t>+256</t>
    <phoneticPr fontId="7"/>
  </si>
  <si>
    <t>Uganda</t>
  </si>
  <si>
    <t>Guadeloupe</t>
  </si>
  <si>
    <t>GP</t>
  </si>
  <si>
    <t>+257</t>
    <phoneticPr fontId="7"/>
  </si>
  <si>
    <t>Guam</t>
  </si>
  <si>
    <t>GU</t>
  </si>
  <si>
    <t>+258</t>
    <phoneticPr fontId="7"/>
  </si>
  <si>
    <t>Mozambique</t>
  </si>
  <si>
    <t>Guatemala</t>
  </si>
  <si>
    <t>GT</t>
  </si>
  <si>
    <t>+260</t>
    <phoneticPr fontId="7"/>
  </si>
  <si>
    <t>Zambia</t>
  </si>
  <si>
    <t>Guernsey</t>
    <phoneticPr fontId="7"/>
  </si>
  <si>
    <t>GG</t>
  </si>
  <si>
    <t>+261</t>
    <phoneticPr fontId="7"/>
  </si>
  <si>
    <t>Madagascar</t>
  </si>
  <si>
    <t>GN</t>
  </si>
  <si>
    <t>+262</t>
    <phoneticPr fontId="7"/>
  </si>
  <si>
    <t>French Southern Territories/Mayotte/Reunion</t>
    <phoneticPr fontId="7"/>
  </si>
  <si>
    <t>Guinea-Bissau</t>
    <phoneticPr fontId="7"/>
  </si>
  <si>
    <t>GW</t>
  </si>
  <si>
    <t>+263</t>
    <phoneticPr fontId="7"/>
  </si>
  <si>
    <t>Zimbabwe</t>
  </si>
  <si>
    <t>Guyana</t>
  </si>
  <si>
    <t>GY</t>
  </si>
  <si>
    <t>+264</t>
    <phoneticPr fontId="7"/>
  </si>
  <si>
    <t>Namibia</t>
  </si>
  <si>
    <t>Haiti</t>
  </si>
  <si>
    <t>HT</t>
  </si>
  <si>
    <t>+265</t>
    <phoneticPr fontId="7"/>
  </si>
  <si>
    <t>Malawi</t>
  </si>
  <si>
    <t>Heard Island and McDonald Islands</t>
    <phoneticPr fontId="7"/>
  </si>
  <si>
    <t>HM</t>
  </si>
  <si>
    <t>+266</t>
    <phoneticPr fontId="7"/>
  </si>
  <si>
    <t>Lesotho</t>
  </si>
  <si>
    <t>Holy See (Vatican City State)</t>
    <phoneticPr fontId="7"/>
  </si>
  <si>
    <t>VA</t>
  </si>
  <si>
    <t>+267</t>
    <phoneticPr fontId="7"/>
  </si>
  <si>
    <t>Honduras</t>
  </si>
  <si>
    <t>HN</t>
  </si>
  <si>
    <t>+268</t>
    <phoneticPr fontId="7"/>
  </si>
  <si>
    <t>Eswatini</t>
  </si>
  <si>
    <t>Hong Kong</t>
  </si>
  <si>
    <t>HK</t>
  </si>
  <si>
    <t>+269</t>
    <phoneticPr fontId="7"/>
  </si>
  <si>
    <t>HU</t>
  </si>
  <si>
    <t>+291</t>
    <phoneticPr fontId="7"/>
  </si>
  <si>
    <t>Iceland</t>
  </si>
  <si>
    <t>IS</t>
  </si>
  <si>
    <t>+297</t>
    <phoneticPr fontId="7"/>
  </si>
  <si>
    <t>IN</t>
  </si>
  <si>
    <t>+298</t>
    <phoneticPr fontId="7"/>
  </si>
  <si>
    <t>ID</t>
  </si>
  <si>
    <t>+299</t>
    <phoneticPr fontId="7"/>
  </si>
  <si>
    <t>IR</t>
  </si>
  <si>
    <t>+350</t>
    <phoneticPr fontId="7"/>
  </si>
  <si>
    <t>Iraq</t>
  </si>
  <si>
    <t>IQ</t>
  </si>
  <si>
    <t>+351</t>
    <phoneticPr fontId="7"/>
  </si>
  <si>
    <t>Portugal</t>
  </si>
  <si>
    <t>Ireland</t>
  </si>
  <si>
    <t>IE</t>
  </si>
  <si>
    <t>+352</t>
    <phoneticPr fontId="7"/>
  </si>
  <si>
    <t>Luxembourg</t>
  </si>
  <si>
    <t>Isle of Man</t>
    <phoneticPr fontId="7"/>
  </si>
  <si>
    <t>IM</t>
  </si>
  <si>
    <t>+353</t>
    <phoneticPr fontId="7"/>
  </si>
  <si>
    <t>Israel</t>
  </si>
  <si>
    <t>IL</t>
  </si>
  <si>
    <t>+354</t>
    <phoneticPr fontId="7"/>
  </si>
  <si>
    <t>IT</t>
  </si>
  <si>
    <t>+355</t>
    <phoneticPr fontId="7"/>
  </si>
  <si>
    <t>Ivory Coast (Côte d'Ivoire)</t>
    <phoneticPr fontId="7"/>
  </si>
  <si>
    <t>CI</t>
  </si>
  <si>
    <t>+356</t>
    <phoneticPr fontId="7"/>
  </si>
  <si>
    <t>Malta</t>
  </si>
  <si>
    <t>Jamaica</t>
  </si>
  <si>
    <t>JM</t>
  </si>
  <si>
    <t>+357</t>
    <phoneticPr fontId="7"/>
  </si>
  <si>
    <t>JP</t>
  </si>
  <si>
    <t>+358</t>
    <phoneticPr fontId="7"/>
  </si>
  <si>
    <t>Jersey</t>
    <phoneticPr fontId="7"/>
  </si>
  <si>
    <t>JE</t>
  </si>
  <si>
    <t>+359</t>
    <phoneticPr fontId="7"/>
  </si>
  <si>
    <t>Jordan</t>
  </si>
  <si>
    <t>JO</t>
  </si>
  <si>
    <t>+370</t>
    <phoneticPr fontId="7"/>
  </si>
  <si>
    <t>Lithuania</t>
  </si>
  <si>
    <t>Kazakhstan</t>
    <phoneticPr fontId="7"/>
  </si>
  <si>
    <t>KZ</t>
    <phoneticPr fontId="7"/>
  </si>
  <si>
    <t>+371</t>
    <phoneticPr fontId="7"/>
  </si>
  <si>
    <t>Latvia</t>
  </si>
  <si>
    <t>Kenya</t>
    <phoneticPr fontId="7"/>
  </si>
  <si>
    <t>KE</t>
  </si>
  <si>
    <t>+372</t>
    <phoneticPr fontId="7"/>
  </si>
  <si>
    <t>Kiribati</t>
  </si>
  <si>
    <t>KI</t>
  </si>
  <si>
    <t>+373</t>
    <phoneticPr fontId="7"/>
  </si>
  <si>
    <t>Moldova</t>
  </si>
  <si>
    <t>Korea</t>
    <phoneticPr fontId="7"/>
  </si>
  <si>
    <t>KR</t>
  </si>
  <si>
    <t>+374</t>
    <phoneticPr fontId="7"/>
  </si>
  <si>
    <t>Kosovo</t>
    <phoneticPr fontId="7"/>
  </si>
  <si>
    <t>XK</t>
  </si>
  <si>
    <t>+375</t>
    <phoneticPr fontId="7"/>
  </si>
  <si>
    <t>Kuwait</t>
  </si>
  <si>
    <t>KW</t>
  </si>
  <si>
    <t>+376</t>
    <phoneticPr fontId="7"/>
  </si>
  <si>
    <t>Kyrgyz Republic</t>
    <phoneticPr fontId="7"/>
  </si>
  <si>
    <t>KG</t>
    <phoneticPr fontId="7"/>
  </si>
  <si>
    <t>+377</t>
    <phoneticPr fontId="7"/>
  </si>
  <si>
    <t>Monaco</t>
  </si>
  <si>
    <t>Lao People's Democratic Republic</t>
    <phoneticPr fontId="7"/>
  </si>
  <si>
    <t>LA</t>
  </si>
  <si>
    <t>+378</t>
    <phoneticPr fontId="7"/>
  </si>
  <si>
    <t>San Marino</t>
  </si>
  <si>
    <t>LV</t>
  </si>
  <si>
    <t>+379</t>
    <phoneticPr fontId="7"/>
  </si>
  <si>
    <t>Holy See (Vatican City State)</t>
  </si>
  <si>
    <t>Lebanon</t>
  </si>
  <si>
    <t>LB</t>
  </si>
  <si>
    <t>+380</t>
    <phoneticPr fontId="7"/>
  </si>
  <si>
    <t>Ukraine</t>
  </si>
  <si>
    <t>LS</t>
  </si>
  <si>
    <t>+381</t>
    <phoneticPr fontId="7"/>
  </si>
  <si>
    <t>Serbia</t>
  </si>
  <si>
    <t>LR</t>
  </si>
  <si>
    <t>+382</t>
    <phoneticPr fontId="7"/>
  </si>
  <si>
    <t>Montenegro</t>
  </si>
  <si>
    <t>LY</t>
  </si>
  <si>
    <t>+383</t>
    <phoneticPr fontId="7"/>
  </si>
  <si>
    <t>Kosovo</t>
  </si>
  <si>
    <t>Liechtenstein</t>
  </si>
  <si>
    <t>LI</t>
  </si>
  <si>
    <t>+385</t>
    <phoneticPr fontId="7"/>
  </si>
  <si>
    <t>LT</t>
  </si>
  <si>
    <t>+386</t>
    <phoneticPr fontId="7"/>
  </si>
  <si>
    <t>Slovenia</t>
  </si>
  <si>
    <t>LU</t>
  </si>
  <si>
    <t>+387</t>
    <phoneticPr fontId="7"/>
  </si>
  <si>
    <t>Bosnia and Herzegovina</t>
  </si>
  <si>
    <t>Macao</t>
  </si>
  <si>
    <t>MO</t>
  </si>
  <si>
    <t>+389</t>
    <phoneticPr fontId="7"/>
  </si>
  <si>
    <t>North Macedonia</t>
  </si>
  <si>
    <t>North Macedonia</t>
    <phoneticPr fontId="7"/>
  </si>
  <si>
    <t>MK</t>
    <phoneticPr fontId="7"/>
  </si>
  <si>
    <t>+420</t>
    <phoneticPr fontId="7"/>
  </si>
  <si>
    <t>MG</t>
  </si>
  <si>
    <t>+421</t>
    <phoneticPr fontId="7"/>
  </si>
  <si>
    <t>Slovakia</t>
  </si>
  <si>
    <t>MW</t>
  </si>
  <si>
    <t>+423</t>
    <phoneticPr fontId="7"/>
  </si>
  <si>
    <t>MY</t>
  </si>
  <si>
    <t>+500</t>
    <phoneticPr fontId="7"/>
  </si>
  <si>
    <t>Falkland Islands (Malvinas)/Sou. Georgia and the Sou. Sandwich Is.</t>
    <phoneticPr fontId="7"/>
  </si>
  <si>
    <t>Maldives</t>
  </si>
  <si>
    <t>MV</t>
  </si>
  <si>
    <t>+501</t>
    <phoneticPr fontId="7"/>
  </si>
  <si>
    <t>ML</t>
  </si>
  <si>
    <t>+502</t>
    <phoneticPr fontId="7"/>
  </si>
  <si>
    <t>MT</t>
  </si>
  <si>
    <t>+503</t>
    <phoneticPr fontId="7"/>
  </si>
  <si>
    <t>Marshall Islands</t>
    <phoneticPr fontId="7"/>
  </si>
  <si>
    <t>MH</t>
  </si>
  <si>
    <t>+504</t>
    <phoneticPr fontId="7"/>
  </si>
  <si>
    <t>Martinique</t>
  </si>
  <si>
    <t>MQ</t>
  </si>
  <si>
    <t>+505</t>
    <phoneticPr fontId="7"/>
  </si>
  <si>
    <t>Nicaragua</t>
  </si>
  <si>
    <t>MR</t>
  </si>
  <si>
    <t>+506</t>
    <phoneticPr fontId="7"/>
  </si>
  <si>
    <t>MU</t>
  </si>
  <si>
    <t>+507</t>
    <phoneticPr fontId="7"/>
  </si>
  <si>
    <t>Panama</t>
  </si>
  <si>
    <t>Mayotte</t>
    <phoneticPr fontId="7"/>
  </si>
  <si>
    <t>YT</t>
  </si>
  <si>
    <t>+508</t>
    <phoneticPr fontId="7"/>
  </si>
  <si>
    <t>Saint Pierre and Miquelon</t>
  </si>
  <si>
    <t>Mexico</t>
  </si>
  <si>
    <t>MX</t>
  </si>
  <si>
    <t>+509</t>
    <phoneticPr fontId="7"/>
  </si>
  <si>
    <t>Micronesia, Fed. Sts.</t>
    <phoneticPr fontId="7"/>
  </si>
  <si>
    <t>FM</t>
    <phoneticPr fontId="7"/>
  </si>
  <si>
    <t>+590</t>
    <phoneticPr fontId="7"/>
  </si>
  <si>
    <t>Guadeloupe/Saint Barthelemy/Saint Martin (French part)</t>
    <phoneticPr fontId="7"/>
  </si>
  <si>
    <t>Moldova</t>
    <phoneticPr fontId="7"/>
  </si>
  <si>
    <t>MD</t>
  </si>
  <si>
    <t>+591</t>
    <phoneticPr fontId="7"/>
  </si>
  <si>
    <t>Bolivia</t>
  </si>
  <si>
    <t>MC</t>
  </si>
  <si>
    <t>+592</t>
    <phoneticPr fontId="7"/>
  </si>
  <si>
    <t>Mongolia</t>
  </si>
  <si>
    <t>MN</t>
  </si>
  <si>
    <t>+593</t>
    <phoneticPr fontId="7"/>
  </si>
  <si>
    <t>ME</t>
  </si>
  <si>
    <t>+594</t>
    <phoneticPr fontId="7"/>
  </si>
  <si>
    <t>Montserrat</t>
  </si>
  <si>
    <t>MS</t>
  </si>
  <si>
    <t>+595</t>
    <phoneticPr fontId="7"/>
  </si>
  <si>
    <t>Paraguay</t>
  </si>
  <si>
    <t>Morocco</t>
  </si>
  <si>
    <t>MA</t>
  </si>
  <si>
    <t>+596</t>
    <phoneticPr fontId="7"/>
  </si>
  <si>
    <t>MZ</t>
  </si>
  <si>
    <t>+597</t>
    <phoneticPr fontId="7"/>
  </si>
  <si>
    <t>Suriname</t>
  </si>
  <si>
    <t>MM</t>
  </si>
  <si>
    <t>+598</t>
    <phoneticPr fontId="7"/>
  </si>
  <si>
    <t>Uruguay</t>
  </si>
  <si>
    <t>NA</t>
  </si>
  <si>
    <t>+599</t>
    <phoneticPr fontId="7"/>
  </si>
  <si>
    <t>Bonaire, Sint Eustatius and Saba/Curacao</t>
    <phoneticPr fontId="7"/>
  </si>
  <si>
    <t>Nauru</t>
  </si>
  <si>
    <t>NR</t>
  </si>
  <si>
    <t>+670</t>
    <phoneticPr fontId="7"/>
  </si>
  <si>
    <t>Timor-Leste</t>
  </si>
  <si>
    <t>Nepal</t>
  </si>
  <si>
    <t>NP</t>
  </si>
  <si>
    <t>+672</t>
    <phoneticPr fontId="7"/>
  </si>
  <si>
    <t>Antarctica/Heard Island and McDonald Islands/Norfolk Island</t>
    <phoneticPr fontId="7"/>
  </si>
  <si>
    <t>NL</t>
  </si>
  <si>
    <t>+673</t>
    <phoneticPr fontId="7"/>
  </si>
  <si>
    <t>Brunei Darussalam</t>
  </si>
  <si>
    <t>New Caledonia</t>
  </si>
  <si>
    <t>NC</t>
  </si>
  <si>
    <t>+674</t>
    <phoneticPr fontId="7"/>
  </si>
  <si>
    <t>NZ</t>
  </si>
  <si>
    <t>+675</t>
    <phoneticPr fontId="7"/>
  </si>
  <si>
    <t>Papua New Guinea</t>
  </si>
  <si>
    <t>NI</t>
  </si>
  <si>
    <t>+676</t>
    <phoneticPr fontId="7"/>
  </si>
  <si>
    <t>Tonga</t>
  </si>
  <si>
    <t>NE</t>
  </si>
  <si>
    <t>+677</t>
    <phoneticPr fontId="7"/>
  </si>
  <si>
    <t>Solomon Islands</t>
  </si>
  <si>
    <t>NG</t>
  </si>
  <si>
    <t>+678</t>
    <phoneticPr fontId="7"/>
  </si>
  <si>
    <t>Vanuatu</t>
  </si>
  <si>
    <t>Niue</t>
  </si>
  <si>
    <t>NU</t>
  </si>
  <si>
    <t>+679</t>
    <phoneticPr fontId="7"/>
  </si>
  <si>
    <t>Norfolk Island</t>
  </si>
  <si>
    <t>NF</t>
  </si>
  <si>
    <t>+680</t>
    <phoneticPr fontId="7"/>
  </si>
  <si>
    <t>Palau</t>
  </si>
  <si>
    <t>Northern Mariana Islands</t>
    <phoneticPr fontId="7"/>
  </si>
  <si>
    <t>MP</t>
  </si>
  <si>
    <t>+681</t>
    <phoneticPr fontId="7"/>
  </si>
  <si>
    <t>Wallis and Futuna</t>
  </si>
  <si>
    <t>Norway</t>
  </si>
  <si>
    <t>NO</t>
  </si>
  <si>
    <t>+682</t>
    <phoneticPr fontId="7"/>
  </si>
  <si>
    <t>Oman</t>
  </si>
  <si>
    <t>OM</t>
  </si>
  <si>
    <t>+683</t>
    <phoneticPr fontId="7"/>
  </si>
  <si>
    <t>PK</t>
  </si>
  <si>
    <t>+685</t>
    <phoneticPr fontId="7"/>
  </si>
  <si>
    <t>Samoa</t>
  </si>
  <si>
    <t>PW</t>
  </si>
  <si>
    <t>+686</t>
    <phoneticPr fontId="7"/>
  </si>
  <si>
    <t>Palestinian Territory, Occupied</t>
    <phoneticPr fontId="7"/>
  </si>
  <si>
    <t>PS</t>
  </si>
  <si>
    <t>+687</t>
    <phoneticPr fontId="7"/>
  </si>
  <si>
    <t>PA</t>
  </si>
  <si>
    <t>+688</t>
    <phoneticPr fontId="7"/>
  </si>
  <si>
    <t>Tuvalu</t>
  </si>
  <si>
    <t>PG</t>
  </si>
  <si>
    <t>+689</t>
    <phoneticPr fontId="7"/>
  </si>
  <si>
    <t>PY</t>
  </si>
  <si>
    <t>+690</t>
    <phoneticPr fontId="7"/>
  </si>
  <si>
    <t>Tokelau</t>
  </si>
  <si>
    <t>PE</t>
  </si>
  <si>
    <t>+691</t>
    <phoneticPr fontId="7"/>
  </si>
  <si>
    <t>Micronesia, Fed. Sts.</t>
  </si>
  <si>
    <t>PH</t>
  </si>
  <si>
    <t>+692</t>
    <phoneticPr fontId="7"/>
  </si>
  <si>
    <t>Marshall Islands</t>
  </si>
  <si>
    <t>Pitcairn</t>
    <phoneticPr fontId="7"/>
  </si>
  <si>
    <t>PN</t>
  </si>
  <si>
    <t>+850</t>
    <phoneticPr fontId="7"/>
  </si>
  <si>
    <t>North Korea</t>
  </si>
  <si>
    <t>PL</t>
  </si>
  <si>
    <t>+852</t>
    <phoneticPr fontId="7"/>
  </si>
  <si>
    <t>PT</t>
  </si>
  <si>
    <t>+853</t>
    <phoneticPr fontId="7"/>
  </si>
  <si>
    <t>Puerto Rico</t>
    <phoneticPr fontId="7"/>
  </si>
  <si>
    <t>PR</t>
  </si>
  <si>
    <t>+855</t>
    <phoneticPr fontId="7"/>
  </si>
  <si>
    <t>Qatar</t>
  </si>
  <si>
    <t>QA</t>
  </si>
  <si>
    <t>+856</t>
    <phoneticPr fontId="7"/>
  </si>
  <si>
    <t>Lao People's Democratic Republic</t>
  </si>
  <si>
    <t>Reunion</t>
  </si>
  <si>
    <t>RE</t>
  </si>
  <si>
    <t>+870</t>
    <phoneticPr fontId="7"/>
  </si>
  <si>
    <t>Pitcairn</t>
  </si>
  <si>
    <t>Romania</t>
  </si>
  <si>
    <t>RO</t>
  </si>
  <si>
    <t>+880</t>
    <phoneticPr fontId="7"/>
  </si>
  <si>
    <t>Russian Federation</t>
    <phoneticPr fontId="7"/>
  </si>
  <si>
    <t>RU</t>
  </si>
  <si>
    <t>+886</t>
    <phoneticPr fontId="7"/>
  </si>
  <si>
    <t>Taiwan</t>
  </si>
  <si>
    <t>RW</t>
  </si>
  <si>
    <t>+960</t>
    <phoneticPr fontId="7"/>
  </si>
  <si>
    <t>Saint Barthelemy</t>
    <phoneticPr fontId="7"/>
  </si>
  <si>
    <t>BL</t>
  </si>
  <si>
    <t>+961</t>
    <phoneticPr fontId="7"/>
  </si>
  <si>
    <t>Saint Kitts and Nevis</t>
    <phoneticPr fontId="7"/>
  </si>
  <si>
    <t>KN</t>
  </si>
  <si>
    <t>+962</t>
    <phoneticPr fontId="7"/>
  </si>
  <si>
    <t>Saint Lucia</t>
    <phoneticPr fontId="7"/>
  </si>
  <si>
    <t>LC</t>
  </si>
  <si>
    <t>+963</t>
    <phoneticPr fontId="7"/>
  </si>
  <si>
    <t>Syria</t>
  </si>
  <si>
    <t>Saint Martin (French part)</t>
    <phoneticPr fontId="7"/>
  </si>
  <si>
    <t>MF</t>
  </si>
  <si>
    <t>+964</t>
    <phoneticPr fontId="7"/>
  </si>
  <si>
    <t>Saint Pierre and Miquelon</t>
    <phoneticPr fontId="7"/>
  </si>
  <si>
    <t>PM</t>
  </si>
  <si>
    <t>+965</t>
    <phoneticPr fontId="7"/>
  </si>
  <si>
    <t>Saint Vincent and the Grenadines</t>
    <phoneticPr fontId="7"/>
  </si>
  <si>
    <t>VC</t>
  </si>
  <si>
    <t>+966</t>
    <phoneticPr fontId="7"/>
  </si>
  <si>
    <t>Saudi Arabia</t>
  </si>
  <si>
    <t>WS</t>
  </si>
  <si>
    <t>+967</t>
    <phoneticPr fontId="7"/>
  </si>
  <si>
    <t>Yemen</t>
  </si>
  <si>
    <t>SM</t>
  </si>
  <si>
    <t>+968</t>
    <phoneticPr fontId="7"/>
  </si>
  <si>
    <t>Sao Tome and Principe</t>
    <phoneticPr fontId="7"/>
  </si>
  <si>
    <t>ST</t>
  </si>
  <si>
    <t>+970</t>
    <phoneticPr fontId="7"/>
  </si>
  <si>
    <t>Palestinian Territory, Occupied</t>
  </si>
  <si>
    <t>SA</t>
  </si>
  <si>
    <t>+971</t>
    <phoneticPr fontId="7"/>
  </si>
  <si>
    <t>United Arab Emirates</t>
  </si>
  <si>
    <t>SN</t>
  </si>
  <si>
    <t>+972</t>
    <phoneticPr fontId="7"/>
  </si>
  <si>
    <t>RS</t>
  </si>
  <si>
    <t>+973</t>
    <phoneticPr fontId="7"/>
  </si>
  <si>
    <t>SC</t>
  </si>
  <si>
    <t>+974</t>
    <phoneticPr fontId="7"/>
  </si>
  <si>
    <t>SL</t>
  </si>
  <si>
    <t>+975</t>
    <phoneticPr fontId="7"/>
  </si>
  <si>
    <t>SG</t>
  </si>
  <si>
    <t>+976</t>
    <phoneticPr fontId="7"/>
  </si>
  <si>
    <t>Sint Maarten (Dutch part)</t>
    <phoneticPr fontId="7"/>
  </si>
  <si>
    <t>SX</t>
  </si>
  <si>
    <t>+977</t>
    <phoneticPr fontId="7"/>
  </si>
  <si>
    <t>Slovakia</t>
    <phoneticPr fontId="7"/>
  </si>
  <si>
    <t>SK</t>
  </si>
  <si>
    <t>+992</t>
    <phoneticPr fontId="7"/>
  </si>
  <si>
    <t>Tajikistan</t>
  </si>
  <si>
    <t>SI</t>
  </si>
  <si>
    <t>+993</t>
    <phoneticPr fontId="7"/>
  </si>
  <si>
    <t>Turkmenistan</t>
  </si>
  <si>
    <t>Solomon Islands</t>
    <phoneticPr fontId="7"/>
  </si>
  <si>
    <t>SB</t>
  </si>
  <si>
    <t>+994</t>
    <phoneticPr fontId="7"/>
  </si>
  <si>
    <t>Azerbaijan</t>
  </si>
  <si>
    <t>SO</t>
  </si>
  <si>
    <t>+995</t>
    <phoneticPr fontId="7"/>
  </si>
  <si>
    <t>Sou. Georgia and the Sou. Sandwich Is.</t>
    <phoneticPr fontId="7"/>
  </si>
  <si>
    <t>GS</t>
  </si>
  <si>
    <t>+996</t>
    <phoneticPr fontId="7"/>
  </si>
  <si>
    <t>Kyrgyz Republic</t>
  </si>
  <si>
    <t>ZA</t>
  </si>
  <si>
    <t>+998</t>
    <phoneticPr fontId="7"/>
  </si>
  <si>
    <t>Uzbekistan</t>
  </si>
  <si>
    <t>SS</t>
  </si>
  <si>
    <t>+1-242</t>
    <phoneticPr fontId="7"/>
  </si>
  <si>
    <t>ES</t>
  </si>
  <si>
    <t>+1-246</t>
    <phoneticPr fontId="7"/>
  </si>
  <si>
    <t>LK</t>
  </si>
  <si>
    <t>+1-264</t>
    <phoneticPr fontId="7"/>
  </si>
  <si>
    <t>St. Helena Ascension-Tristanda Cunha</t>
    <phoneticPr fontId="7"/>
  </si>
  <si>
    <t>SH</t>
  </si>
  <si>
    <t>+1-268</t>
    <phoneticPr fontId="7"/>
  </si>
  <si>
    <t>Antigua and Barbuda</t>
  </si>
  <si>
    <t>SD</t>
  </si>
  <si>
    <t>+1-284</t>
    <phoneticPr fontId="7"/>
  </si>
  <si>
    <t>Virgin Islands, British</t>
  </si>
  <si>
    <t>SR</t>
  </si>
  <si>
    <t>+1-340</t>
    <phoneticPr fontId="7"/>
  </si>
  <si>
    <t>Virgin Islands, U.S.</t>
  </si>
  <si>
    <t>Svalbard and Jan Mayen</t>
    <phoneticPr fontId="7"/>
  </si>
  <si>
    <t>SJ</t>
  </si>
  <si>
    <t>+1-345</t>
    <phoneticPr fontId="7"/>
  </si>
  <si>
    <t>SE</t>
  </si>
  <si>
    <t>+1-441</t>
    <phoneticPr fontId="7"/>
  </si>
  <si>
    <t>CH</t>
  </si>
  <si>
    <t>+1-473</t>
    <phoneticPr fontId="7"/>
  </si>
  <si>
    <t>SY</t>
  </si>
  <si>
    <t>+1-649</t>
    <phoneticPr fontId="7"/>
  </si>
  <si>
    <t>Turks and Caicos Islands</t>
  </si>
  <si>
    <t>TW</t>
  </si>
  <si>
    <t>+1-658,+1-876</t>
    <phoneticPr fontId="7"/>
  </si>
  <si>
    <t>Tajikistan</t>
    <phoneticPr fontId="7"/>
  </si>
  <si>
    <t>TJ</t>
  </si>
  <si>
    <t>+1-664</t>
    <phoneticPr fontId="7"/>
  </si>
  <si>
    <t>Tanzania</t>
    <phoneticPr fontId="7"/>
  </si>
  <si>
    <t>TZ</t>
  </si>
  <si>
    <t>+1-670</t>
    <phoneticPr fontId="7"/>
  </si>
  <si>
    <t>Northern Mariana Islands</t>
  </si>
  <si>
    <t>TH</t>
  </si>
  <si>
    <t>+1-671</t>
    <phoneticPr fontId="7"/>
  </si>
  <si>
    <t>Timor-Leste</t>
    <phoneticPr fontId="7"/>
  </si>
  <si>
    <t>TL</t>
  </si>
  <si>
    <t>+1-684</t>
    <phoneticPr fontId="7"/>
  </si>
  <si>
    <t>TG</t>
  </si>
  <si>
    <t>+1-721</t>
    <phoneticPr fontId="7"/>
  </si>
  <si>
    <t>Sint Maarten (Dutch part)</t>
  </si>
  <si>
    <t>Tokelau</t>
    <phoneticPr fontId="7"/>
  </si>
  <si>
    <t>TK</t>
  </si>
  <si>
    <t>+1-758</t>
    <phoneticPr fontId="7"/>
  </si>
  <si>
    <t>Saint Lucia</t>
  </si>
  <si>
    <t>TO</t>
  </si>
  <si>
    <t>+1-767</t>
    <phoneticPr fontId="7"/>
  </si>
  <si>
    <t>Trinidad and Tobago</t>
    <phoneticPr fontId="7"/>
  </si>
  <si>
    <t>TT</t>
  </si>
  <si>
    <t>+1-784</t>
    <phoneticPr fontId="7"/>
  </si>
  <si>
    <t>Saint Vincent and the Grenadines</t>
  </si>
  <si>
    <t>TN</t>
  </si>
  <si>
    <t>+1-787,+1-939</t>
    <phoneticPr fontId="7"/>
  </si>
  <si>
    <t>Puerto Rico</t>
  </si>
  <si>
    <t>TR</t>
  </si>
  <si>
    <t>+1-809,+1-829,+1-849</t>
    <phoneticPr fontId="7"/>
  </si>
  <si>
    <t>TM</t>
  </si>
  <si>
    <t>+1-868</t>
    <phoneticPr fontId="7"/>
  </si>
  <si>
    <t>Trinidad and Tobago</t>
  </si>
  <si>
    <t>Turks and Caicos Islands</t>
    <phoneticPr fontId="7"/>
  </si>
  <si>
    <t>TC</t>
  </si>
  <si>
    <t>+1-869</t>
    <phoneticPr fontId="7"/>
  </si>
  <si>
    <t>Saint Kitts and Nevis</t>
  </si>
  <si>
    <t>TV</t>
  </si>
  <si>
    <t>+247,+290</t>
    <phoneticPr fontId="7"/>
  </si>
  <si>
    <t>St. Helena Ascension-Tristanda Cunha</t>
  </si>
  <si>
    <t>UG</t>
  </si>
  <si>
    <t>+44-1481</t>
    <phoneticPr fontId="7"/>
  </si>
  <si>
    <t>Guernsey</t>
  </si>
  <si>
    <t>UA</t>
  </si>
  <si>
    <t>+44-1534</t>
    <phoneticPr fontId="7"/>
  </si>
  <si>
    <t>Jersey</t>
  </si>
  <si>
    <t>AE</t>
  </si>
  <si>
    <t>+44-1624</t>
    <phoneticPr fontId="7"/>
  </si>
  <si>
    <t>Isle of Man</t>
  </si>
  <si>
    <t>GB</t>
  </si>
  <si>
    <t>United States</t>
  </si>
  <si>
    <t>US</t>
  </si>
  <si>
    <t>United States Minor Outlying Is.</t>
    <phoneticPr fontId="7"/>
  </si>
  <si>
    <t>UM</t>
  </si>
  <si>
    <t>UY</t>
  </si>
  <si>
    <t>UZ</t>
  </si>
  <si>
    <t>VU</t>
  </si>
  <si>
    <t>VE</t>
  </si>
  <si>
    <t>Viet Nam</t>
    <phoneticPr fontId="7"/>
  </si>
  <si>
    <t>VN</t>
  </si>
  <si>
    <t>VG</t>
  </si>
  <si>
    <t>VI</t>
  </si>
  <si>
    <t>WF</t>
  </si>
  <si>
    <t>Western Sahara</t>
    <phoneticPr fontId="7"/>
  </si>
  <si>
    <t>EH</t>
  </si>
  <si>
    <t>YE</t>
  </si>
  <si>
    <t>ZM</t>
  </si>
  <si>
    <t>ZW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</si>
</sst>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809]dd\ mmmm\ yyyy;@"/>
    <numFmt numFmtId="165" formatCode="yyyy/m/d;@"/>
    <numFmt numFmtId="166" formatCode="0;;;@"/>
    <numFmt numFmtId="167" formatCode="000"/>
    <numFmt numFmtId="168" formatCode="0_);[Red]\(0\)"/>
    <numFmt numFmtId="169" formatCode="#"/>
    <numFmt numFmtId="170" formatCode="&quot;Select from HERE&quot;"/>
  </numFmts>
  <fonts count="149">
    <font>
      <sz val="11"/>
      <color theme="1"/>
      <name val="Calibri"/>
      <family val="2"/>
      <charset val="128"/>
      <scheme val="minor"/>
    </font>
    <font>
      <sz val="12"/>
      <color theme="1"/>
      <name val="MS 繧ｴ繧ｷ繝・け"/>
      <family val="2"/>
      <charset val="128"/>
    </font>
    <font>
      <sz val="12"/>
      <color theme="1"/>
      <name val="MS 繧ｴ繧ｷ繝・け"/>
      <family val="2"/>
      <charset val="128"/>
    </font>
    <font>
      <sz val="12"/>
      <color theme="1"/>
      <name val="MS ゴシック"/>
      <family val="2"/>
      <charset val="128"/>
    </font>
    <font>
      <sz val="12"/>
      <color theme="1"/>
      <name val="MS ゴシック"/>
      <family val="2"/>
      <charset val="128"/>
    </font>
    <font>
      <sz val="12"/>
      <color theme="1"/>
      <name val="MS ゴシック"/>
      <family val="2"/>
      <charset val="128"/>
    </font>
    <font>
      <sz val="12"/>
      <color theme="1"/>
      <name val="MS ゴシック"/>
      <family val="2"/>
      <charset val="128"/>
    </font>
    <font>
      <sz val="6"/>
      <name val="Calibri"/>
      <family val="2"/>
      <charset val="128"/>
      <scheme val="minor"/>
    </font>
    <font>
      <sz val="10"/>
      <color theme="1"/>
      <name val="Arial"/>
      <family val="2"/>
    </font>
    <font>
      <b/>
      <sz val="10"/>
      <color theme="1"/>
      <name val="Arial"/>
      <family val="2"/>
    </font>
    <font>
      <b/>
      <u/>
      <sz val="10"/>
      <color theme="1"/>
      <name val="Arial"/>
      <family val="2"/>
    </font>
    <font>
      <sz val="9"/>
      <color theme="1"/>
      <name val="Arial"/>
      <family val="2"/>
    </font>
    <font>
      <sz val="8"/>
      <color theme="1"/>
      <name val="Arial"/>
      <family val="2"/>
    </font>
    <font>
      <sz val="12"/>
      <color theme="1"/>
      <name val="ＭＳ ゴシック"/>
      <family val="3"/>
      <charset val="128"/>
    </font>
    <font>
      <sz val="7"/>
      <color theme="1"/>
      <name val="Arial"/>
      <family val="2"/>
    </font>
    <font>
      <i/>
      <sz val="9"/>
      <color theme="1"/>
      <name val="Arial"/>
      <family val="2"/>
    </font>
    <font>
      <sz val="10"/>
      <color rgb="FFFF0000"/>
      <name val="Arial"/>
      <family val="2"/>
    </font>
    <font>
      <b/>
      <sz val="9"/>
      <color theme="1"/>
      <name val="Arial"/>
      <family val="2"/>
    </font>
    <font>
      <b/>
      <sz val="8"/>
      <color theme="1"/>
      <name val="Arial"/>
      <family val="2"/>
    </font>
    <font>
      <sz val="7.5"/>
      <name val="Arial"/>
      <family val="2"/>
    </font>
    <font>
      <sz val="7.5"/>
      <name val="ＭＳ Ｐゴシック"/>
      <family val="3"/>
      <charset val="128"/>
    </font>
    <font>
      <b/>
      <sz val="11"/>
      <name val="Arial"/>
      <family val="2"/>
    </font>
    <font>
      <sz val="8"/>
      <color theme="1"/>
      <name val="ＭＳ Ｐゴシック"/>
      <family val="3"/>
      <charset val="128"/>
    </font>
    <font>
      <sz val="11"/>
      <color theme="1"/>
      <name val="Calibri"/>
      <family val="2"/>
      <charset val="128"/>
      <scheme val="minor"/>
    </font>
    <font>
      <sz val="10"/>
      <name val="Arial"/>
      <family val="2"/>
    </font>
    <font>
      <sz val="10"/>
      <color theme="1"/>
      <name val="ＭＳ Ｐゴシック"/>
      <family val="3"/>
      <charset val="128"/>
    </font>
    <font>
      <sz val="7"/>
      <name val="Arial"/>
      <family val="2"/>
    </font>
    <font>
      <b/>
      <u/>
      <sz val="10"/>
      <color rgb="FFFF0000"/>
      <name val="Arial"/>
      <family val="2"/>
    </font>
    <font>
      <b/>
      <sz val="10"/>
      <color rgb="FFFF0000"/>
      <name val="Arial"/>
      <family val="2"/>
    </font>
    <font>
      <sz val="16"/>
      <color theme="1"/>
      <name val="Arial"/>
      <family val="2"/>
    </font>
    <font>
      <b/>
      <sz val="7.5"/>
      <name val="ＭＳ Ｐゴシック"/>
      <family val="3"/>
      <charset val="128"/>
    </font>
    <font>
      <b/>
      <sz val="7.5"/>
      <name val="Arial"/>
      <family val="2"/>
    </font>
    <font>
      <b/>
      <sz val="9"/>
      <color indexed="81"/>
      <name val="Arial"/>
      <family val="2"/>
    </font>
    <font>
      <sz val="12"/>
      <color theme="1"/>
      <name val="Arial"/>
      <family val="2"/>
    </font>
    <font>
      <sz val="14"/>
      <color theme="1"/>
      <name val="Arial"/>
      <family val="2"/>
    </font>
    <font>
      <u/>
      <sz val="10"/>
      <color theme="1"/>
      <name val="Arial"/>
      <family val="2"/>
    </font>
    <font>
      <sz val="9"/>
      <name val="Arial"/>
      <family val="2"/>
    </font>
    <font>
      <b/>
      <sz val="10"/>
      <name val="Arial"/>
      <family val="2"/>
    </font>
    <font>
      <sz val="10"/>
      <color theme="1"/>
      <name val="Meiryo UI"/>
      <family val="3"/>
      <charset val="128"/>
    </font>
    <font>
      <sz val="10"/>
      <color rgb="FFFF0000"/>
      <name val="Meiryo UI"/>
      <family val="3"/>
      <charset val="128"/>
    </font>
    <font>
      <sz val="10"/>
      <name val="Meiryo UI"/>
      <family val="3"/>
      <charset val="128"/>
    </font>
    <font>
      <u/>
      <sz val="10"/>
      <color theme="10"/>
      <name val="Arial"/>
      <family val="2"/>
    </font>
    <font>
      <sz val="9"/>
      <color theme="1"/>
      <name val="BIZ UDゴシック"/>
      <family val="3"/>
      <charset val="128"/>
    </font>
    <font>
      <b/>
      <sz val="9"/>
      <color theme="1"/>
      <name val="BIZ UDゴシック"/>
      <family val="3"/>
      <charset val="128"/>
    </font>
    <font>
      <b/>
      <sz val="9"/>
      <name val="BIZ UDゴシック"/>
      <family val="3"/>
      <charset val="128"/>
    </font>
    <font>
      <sz val="11"/>
      <color theme="1"/>
      <name val="Arial"/>
      <family val="2"/>
    </font>
    <font>
      <u/>
      <sz val="11"/>
      <color theme="10"/>
      <name val="Arial"/>
      <family val="2"/>
    </font>
    <font>
      <sz val="7.5"/>
      <name val="Segoe UI Symbol"/>
      <family val="3"/>
    </font>
    <font>
      <b/>
      <sz val="9"/>
      <color indexed="81"/>
      <name val="ＭＳ Ｐゴシック"/>
      <family val="3"/>
      <charset val="128"/>
    </font>
    <font>
      <b/>
      <sz val="7"/>
      <color theme="1"/>
      <name val="Arial"/>
      <family val="2"/>
    </font>
    <font>
      <sz val="7"/>
      <name val="Segoe UI Symbol"/>
      <family val="2"/>
    </font>
    <font>
      <sz val="8"/>
      <name val="Arial"/>
      <family val="2"/>
    </font>
    <font>
      <sz val="6"/>
      <name val="MS ゴシック"/>
      <family val="2"/>
      <charset val="128"/>
    </font>
    <font>
      <sz val="10"/>
      <color theme="1"/>
      <name val="Calibri"/>
      <family val="3"/>
      <charset val="128"/>
      <scheme val="minor"/>
    </font>
    <font>
      <sz val="11"/>
      <color rgb="FF002060"/>
      <name val="HGP創英角ﾎﾟｯﾌﾟ体"/>
      <family val="3"/>
      <charset val="128"/>
    </font>
    <font>
      <sz val="12"/>
      <color theme="1"/>
      <name val="Calibri"/>
      <family val="3"/>
      <charset val="128"/>
      <scheme val="minor"/>
    </font>
    <font>
      <b/>
      <sz val="13"/>
      <color theme="1"/>
      <name val="Arial"/>
      <family val="2"/>
    </font>
    <font>
      <b/>
      <sz val="14"/>
      <color theme="1"/>
      <name val="Calibri"/>
      <family val="3"/>
      <charset val="128"/>
      <scheme val="minor"/>
    </font>
    <font>
      <b/>
      <sz val="12"/>
      <color theme="1"/>
      <name val="Calibri"/>
      <family val="3"/>
      <charset val="128"/>
      <scheme val="minor"/>
    </font>
    <font>
      <sz val="10"/>
      <name val="Calibri"/>
      <family val="3"/>
      <charset val="128"/>
      <scheme val="minor"/>
    </font>
    <font>
      <sz val="11"/>
      <name val="HGP創英角ﾎﾟｯﾌﾟ体"/>
      <family val="3"/>
      <charset val="128"/>
    </font>
    <font>
      <sz val="11"/>
      <name val="Calibri"/>
      <family val="3"/>
      <charset val="128"/>
      <scheme val="minor"/>
    </font>
    <font>
      <sz val="11"/>
      <color theme="1"/>
      <name val="HGP創英角ﾎﾟｯﾌﾟ体"/>
      <family val="3"/>
      <charset val="128"/>
    </font>
    <font>
      <sz val="10"/>
      <color rgb="FFFF0000"/>
      <name val="Calibri"/>
      <family val="3"/>
      <charset val="128"/>
      <scheme val="minor"/>
    </font>
    <font>
      <b/>
      <u/>
      <sz val="12"/>
      <name val="Calibri"/>
      <family val="3"/>
      <charset val="128"/>
      <scheme val="minor"/>
    </font>
    <font>
      <b/>
      <u/>
      <sz val="12"/>
      <color rgb="FFFF0000"/>
      <name val="Calibri"/>
      <family val="3"/>
      <charset val="128"/>
      <scheme val="minor"/>
    </font>
    <font>
      <b/>
      <sz val="13"/>
      <name val="Arial"/>
      <family val="2"/>
    </font>
    <font>
      <u/>
      <sz val="11"/>
      <color theme="10"/>
      <name val="Calibri"/>
      <family val="2"/>
      <charset val="128"/>
      <scheme val="minor"/>
    </font>
    <font>
      <sz val="9"/>
      <name val="HGP創英角ﾎﾟｯﾌﾟ体"/>
      <family val="3"/>
      <charset val="128"/>
    </font>
    <font>
      <b/>
      <sz val="10"/>
      <color theme="1"/>
      <name val="MS ゴシック"/>
      <family val="2"/>
      <charset val="128"/>
    </font>
    <font>
      <b/>
      <sz val="10"/>
      <color theme="1"/>
      <name val="ＭＳ Ｐゴシック"/>
      <family val="2"/>
      <charset val="128"/>
    </font>
    <font>
      <b/>
      <u/>
      <sz val="11"/>
      <color theme="1"/>
      <name val="Arial"/>
      <family val="2"/>
    </font>
    <font>
      <sz val="9"/>
      <color rgb="FFFF0000"/>
      <name val="Arial"/>
      <family val="2"/>
    </font>
    <font>
      <u/>
      <sz val="9"/>
      <color rgb="FF0563C1"/>
      <name val="Arial"/>
      <family val="2"/>
    </font>
    <font>
      <b/>
      <u/>
      <sz val="8"/>
      <color theme="1"/>
      <name val="Arial"/>
      <family val="2"/>
    </font>
    <font>
      <b/>
      <sz val="12"/>
      <color theme="1"/>
      <name val="Arial"/>
      <family val="2"/>
    </font>
    <font>
      <sz val="9"/>
      <color theme="1"/>
      <name val="ＭＳ Ｐゴシック"/>
      <family val="2"/>
      <charset val="128"/>
    </font>
    <font>
      <b/>
      <i/>
      <u/>
      <sz val="11"/>
      <name val="Arial"/>
      <family val="2"/>
    </font>
    <font>
      <b/>
      <sz val="10"/>
      <color theme="1"/>
      <name val="Meiryo UI"/>
      <family val="3"/>
      <charset val="128"/>
    </font>
    <font>
      <b/>
      <sz val="9"/>
      <name val="Calibri"/>
      <family val="3"/>
      <charset val="128"/>
      <scheme val="minor"/>
    </font>
    <font>
      <sz val="10"/>
      <color theme="1"/>
      <name val="MS ゴシック"/>
      <family val="2"/>
      <charset val="128"/>
    </font>
    <font>
      <sz val="14"/>
      <name val="Arial"/>
      <family val="2"/>
    </font>
    <font>
      <sz val="10"/>
      <name val="MS ゴシック"/>
      <family val="2"/>
      <charset val="128"/>
    </font>
    <font>
      <sz val="10"/>
      <color theme="1"/>
      <name val="游ゴシック"/>
      <family val="2"/>
      <charset val="128"/>
    </font>
    <font>
      <u/>
      <sz val="8"/>
      <color theme="10"/>
      <name val="Arial"/>
      <family val="2"/>
    </font>
    <font>
      <sz val="8"/>
      <color theme="10"/>
      <name val="Arial"/>
      <family val="2"/>
    </font>
    <font>
      <b/>
      <sz val="16"/>
      <color theme="1"/>
      <name val="Arial"/>
      <family val="2"/>
    </font>
    <font>
      <sz val="10"/>
      <color rgb="FF000000"/>
      <name val="Arial"/>
      <family val="2"/>
    </font>
    <font>
      <b/>
      <sz val="10"/>
      <color rgb="FF000000"/>
      <name val="Arial"/>
      <family val="2"/>
    </font>
    <font>
      <b/>
      <sz val="10"/>
      <color rgb="FFFF0000"/>
      <name val="ＭＳ Ｐゴシック"/>
      <family val="3"/>
      <charset val="128"/>
    </font>
    <font>
      <u/>
      <sz val="9"/>
      <name val="Arial"/>
      <family val="2"/>
    </font>
    <font>
      <sz val="10"/>
      <name val="游ゴシック"/>
      <family val="2"/>
      <charset val="128"/>
    </font>
    <font>
      <sz val="8"/>
      <color theme="1"/>
      <name val="Arial"/>
      <family val="3"/>
      <charset val="128"/>
    </font>
    <font>
      <sz val="10"/>
      <name val="Arial"/>
      <family val="2"/>
      <charset val="128"/>
    </font>
    <font>
      <sz val="7.5"/>
      <name val="Arial"/>
      <family val="3"/>
      <charset val="128"/>
    </font>
    <font>
      <sz val="12"/>
      <color theme="1"/>
      <name val="ＭＳ Ｐゴシック"/>
      <family val="2"/>
      <charset val="128"/>
    </font>
    <font>
      <b/>
      <i/>
      <u/>
      <sz val="10"/>
      <name val="Arial"/>
      <family val="2"/>
    </font>
    <font>
      <b/>
      <u/>
      <sz val="11.5"/>
      <color theme="1"/>
      <name val="Arial"/>
      <family val="2"/>
    </font>
    <font>
      <i/>
      <sz val="10"/>
      <color rgb="FFFF0000"/>
      <name val="Arial"/>
      <family val="2"/>
    </font>
    <font>
      <i/>
      <sz val="10"/>
      <color rgb="FFFF0000"/>
      <name val="游ゴシック"/>
      <family val="2"/>
      <charset val="128"/>
    </font>
    <font>
      <b/>
      <sz val="10"/>
      <color theme="1"/>
      <name val="游ゴシック"/>
      <family val="3"/>
      <charset val="128"/>
    </font>
    <font>
      <sz val="10"/>
      <color theme="1"/>
      <name val="Arial"/>
      <family val="3"/>
    </font>
    <font>
      <sz val="10"/>
      <name val="ＭＳ ゴシック"/>
      <family val="3"/>
      <charset val="128"/>
    </font>
    <font>
      <u/>
      <sz val="12"/>
      <color theme="10"/>
      <name val="MS 繧ｴ繧ｷ繝・け"/>
      <family val="2"/>
      <charset val="128"/>
    </font>
    <font>
      <b/>
      <sz val="11"/>
      <color theme="1"/>
      <name val="Arial"/>
      <family val="2"/>
    </font>
    <font>
      <b/>
      <sz val="11"/>
      <color theme="1"/>
      <name val="ＭＳ Ｐゴシック"/>
      <family val="2"/>
      <charset val="128"/>
    </font>
    <font>
      <sz val="11"/>
      <color theme="1"/>
      <name val="BIZ UDゴシック"/>
      <family val="3"/>
      <charset val="128"/>
    </font>
    <font>
      <u/>
      <sz val="11"/>
      <color theme="10"/>
      <name val="MS 繧ｴ繧ｷ繝・け"/>
      <family val="3"/>
      <charset val="128"/>
    </font>
    <font>
      <sz val="11"/>
      <color rgb="FFFF0000"/>
      <name val="BIZ UDゴシック"/>
      <family val="3"/>
      <charset val="128"/>
    </font>
    <font>
      <b/>
      <sz val="7.5"/>
      <name val="游ゴシック"/>
      <family val="3"/>
      <charset val="128"/>
    </font>
    <font>
      <b/>
      <sz val="7.5"/>
      <name val="Arial"/>
      <family val="3"/>
      <charset val="128"/>
    </font>
    <font>
      <b/>
      <sz val="11"/>
      <name val="游ゴシック Light"/>
      <family val="3"/>
      <charset val="128"/>
    </font>
    <font>
      <sz val="11"/>
      <name val="游ゴシック Light"/>
      <family val="3"/>
      <charset val="128"/>
    </font>
    <font>
      <sz val="11"/>
      <color theme="1"/>
      <name val="游ゴシック Light"/>
      <family val="3"/>
      <charset val="128"/>
    </font>
    <font>
      <sz val="9"/>
      <color theme="1"/>
      <name val="游ゴシック Light"/>
      <family val="3"/>
      <charset val="128"/>
    </font>
    <font>
      <sz val="9"/>
      <name val="游ゴシック Light"/>
      <family val="3"/>
      <charset val="128"/>
    </font>
    <font>
      <sz val="9"/>
      <color theme="1"/>
      <name val="ＭＳ Ｐゴシック"/>
      <family val="3"/>
      <charset val="128"/>
    </font>
    <font>
      <sz val="12"/>
      <color theme="1"/>
      <name val="ＭＳ Ｐゴシック"/>
      <family val="3"/>
      <charset val="128"/>
    </font>
    <font>
      <sz val="10"/>
      <color theme="1"/>
      <name val="ＭＳ Ｐゴシック"/>
      <family val="2"/>
      <charset val="128"/>
    </font>
    <font>
      <b/>
      <u/>
      <sz val="10"/>
      <name val="Arial"/>
      <family val="2"/>
    </font>
    <font>
      <b/>
      <sz val="20"/>
      <name val="Arial"/>
      <family val="2"/>
    </font>
    <font>
      <b/>
      <sz val="14"/>
      <name val="Arial"/>
      <family val="2"/>
    </font>
    <font>
      <b/>
      <sz val="14"/>
      <color theme="0"/>
      <name val="Arial"/>
      <family val="2"/>
    </font>
    <font>
      <b/>
      <sz val="22"/>
      <color theme="1"/>
      <name val="Arial"/>
      <family val="2"/>
    </font>
    <font>
      <sz val="16"/>
      <name val="Arial"/>
      <family val="2"/>
    </font>
    <font>
      <sz val="7.5"/>
      <color rgb="FF000000"/>
      <name val="Arial"/>
      <family val="2"/>
    </font>
    <font>
      <sz val="6"/>
      <color rgb="FF000000"/>
      <name val="MS ゴシック"/>
      <family val="3"/>
      <charset val="128"/>
    </font>
    <font>
      <sz val="6"/>
      <color rgb="FF000000"/>
      <name val="Arial"/>
      <family val="2"/>
    </font>
    <font>
      <sz val="7.5"/>
      <color rgb="FF000000"/>
      <name val="ＭＳ ゴシック"/>
      <family val="3"/>
      <charset val="128"/>
    </font>
    <font>
      <sz val="9"/>
      <name val="ＭＳ Ｐゴシック"/>
      <family val="2"/>
      <charset val="128"/>
    </font>
    <font>
      <sz val="14"/>
      <name val="BIZ UDゴシック"/>
      <family val="3"/>
      <charset val="128"/>
    </font>
    <font>
      <sz val="15"/>
      <color theme="1"/>
      <name val="BIZ UDゴシック"/>
      <family val="3"/>
      <charset val="128"/>
    </font>
    <font>
      <sz val="6"/>
      <name val="MS 繧ｴ繧ｷ繝・け"/>
      <family val="2"/>
      <charset val="128"/>
    </font>
    <font>
      <b/>
      <u/>
      <sz val="30"/>
      <name val="BIZ UDゴシック"/>
      <family val="3"/>
      <charset val="128"/>
    </font>
    <font>
      <sz val="9"/>
      <color theme="1"/>
      <name val="游ゴシック"/>
      <family val="2"/>
      <charset val="128"/>
    </font>
    <font>
      <b/>
      <sz val="11"/>
      <color rgb="FF242424"/>
      <name val="Yu Gothic"/>
      <family val="3"/>
      <charset val="128"/>
    </font>
    <font>
      <sz val="10"/>
      <color rgb="FFFF0000"/>
      <name val="ＭＳ Ｐゴシック"/>
      <family val="3"/>
      <charset val="128"/>
    </font>
    <font>
      <sz val="7.5"/>
      <color rgb="FF000000"/>
      <name val="ＭＳ ゴシック"/>
      <family val="2"/>
      <charset val="128"/>
    </font>
    <font>
      <b/>
      <sz val="11"/>
      <color rgb="FFFF0000"/>
      <name val="Arial"/>
      <family val="2"/>
    </font>
    <font>
      <b/>
      <sz val="6"/>
      <color theme="0"/>
      <name val="MS ゴシック"/>
      <family val="2"/>
      <charset val="128"/>
    </font>
    <font>
      <sz val="10"/>
      <color theme="1"/>
      <name val="Meiryo UI"/>
      <family val="2"/>
      <charset val="128"/>
    </font>
    <font>
      <sz val="10"/>
      <color theme="1"/>
      <name val="Wingdings"/>
      <family val="2"/>
      <charset val="2"/>
    </font>
    <font>
      <sz val="8"/>
      <color theme="1"/>
      <name val="Meiryo UI"/>
      <family val="2"/>
      <charset val="128"/>
    </font>
    <font>
      <sz val="7"/>
      <color rgb="FF000000"/>
      <name val="Arial"/>
      <family val="2"/>
    </font>
    <font>
      <sz val="7"/>
      <color rgb="FF7030A0"/>
      <name val="Arial"/>
      <family val="2"/>
    </font>
    <font>
      <sz val="7"/>
      <color rgb="FF000000"/>
      <name val="ＭＳ Ｐゴシック"/>
      <family val="3"/>
      <charset val="128"/>
    </font>
    <font>
      <sz val="8"/>
      <color rgb="FFFF0000"/>
      <name val="Arial"/>
      <family val="2"/>
    </font>
    <font>
      <strike/>
      <sz val="7"/>
      <name val="Arial"/>
      <family val="2"/>
    </font>
    <font>
      <sz val="8"/>
      <color rgb="FF000000"/>
      <name val="Arial"/>
      <family val="2"/>
    </font>
  </fonts>
  <fills count="19">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66FFFF"/>
        <bgColor indexed="64"/>
      </patternFill>
    </fill>
    <fill>
      <patternFill patternType="solid">
        <fgColor theme="7" tint="0.79998168889431442"/>
        <bgColor indexed="64"/>
      </patternFill>
    </fill>
    <fill>
      <patternFill patternType="solid">
        <fgColor rgb="FF99CCFF"/>
        <bgColor indexed="64"/>
      </patternFill>
    </fill>
    <fill>
      <patternFill patternType="solid">
        <fgColor theme="1"/>
        <bgColor indexed="64"/>
      </patternFill>
    </fill>
    <fill>
      <patternFill patternType="solid">
        <fgColor theme="0"/>
        <bgColor indexed="64"/>
      </patternFill>
    </fill>
    <fill>
      <patternFill patternType="solid">
        <fgColor theme="6" tint="0.39997558519241921"/>
        <bgColor indexed="64"/>
      </patternFill>
    </fill>
    <fill>
      <patternFill patternType="solid">
        <fgColor rgb="FFC00000"/>
        <bgColor indexed="64"/>
      </patternFill>
    </fill>
    <fill>
      <patternFill patternType="solid">
        <fgColor theme="5"/>
        <bgColor indexed="64"/>
      </patternFill>
    </fill>
    <fill>
      <patternFill patternType="solid">
        <fgColor rgb="FFFF0000"/>
        <bgColor indexed="64"/>
      </patternFill>
    </fill>
  </fills>
  <borders count="1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auto="1"/>
      </right>
      <top style="medium">
        <color indexed="64"/>
      </top>
      <bottom style="double">
        <color indexed="64"/>
      </bottom>
      <diagonal/>
    </border>
    <border>
      <left style="thin">
        <color auto="1"/>
      </left>
      <right/>
      <top style="medium">
        <color indexed="64"/>
      </top>
      <bottom style="double">
        <color indexed="64"/>
      </bottom>
      <diagonal/>
    </border>
    <border>
      <left/>
      <right/>
      <top style="thin">
        <color auto="1"/>
      </top>
      <bottom style="medium">
        <color auto="1"/>
      </bottom>
      <diagonal/>
    </border>
    <border>
      <left style="medium">
        <color auto="1"/>
      </left>
      <right/>
      <top style="double">
        <color auto="1"/>
      </top>
      <bottom/>
      <diagonal/>
    </border>
    <border>
      <left/>
      <right/>
      <top style="double">
        <color auto="1"/>
      </top>
      <bottom/>
      <diagonal/>
    </border>
    <border>
      <left/>
      <right style="thin">
        <color indexed="64"/>
      </right>
      <top style="double">
        <color auto="1"/>
      </top>
      <bottom/>
      <diagonal/>
    </border>
    <border>
      <left style="medium">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top style="double">
        <color auto="1"/>
      </top>
      <bottom/>
      <diagonal/>
    </border>
    <border>
      <left style="thin">
        <color auto="1"/>
      </left>
      <right/>
      <top/>
      <bottom style="double">
        <color auto="1"/>
      </bottom>
      <diagonal/>
    </border>
    <border>
      <left style="thin">
        <color auto="1"/>
      </left>
      <right style="thin">
        <color auto="1"/>
      </right>
      <top style="double">
        <color auto="1"/>
      </top>
      <bottom style="thin">
        <color auto="1"/>
      </bottom>
      <diagonal/>
    </border>
    <border>
      <left style="thin">
        <color auto="1"/>
      </left>
      <right style="thin">
        <color auto="1"/>
      </right>
      <top style="thin">
        <color auto="1"/>
      </top>
      <bottom style="double">
        <color auto="1"/>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medium">
        <color auto="1"/>
      </right>
      <top style="medium">
        <color indexed="64"/>
      </top>
      <bottom style="double">
        <color indexed="64"/>
      </bottom>
      <diagonal/>
    </border>
    <border>
      <left/>
      <right style="medium">
        <color auto="1"/>
      </right>
      <top style="double">
        <color auto="1"/>
      </top>
      <bottom/>
      <diagonal/>
    </border>
    <border>
      <left style="thin">
        <color auto="1"/>
      </left>
      <right style="medium">
        <color auto="1"/>
      </right>
      <top style="double">
        <color auto="1"/>
      </top>
      <bottom style="thin">
        <color auto="1"/>
      </bottom>
      <diagonal/>
    </border>
    <border>
      <left style="thin">
        <color auto="1"/>
      </left>
      <right style="medium">
        <color auto="1"/>
      </right>
      <top style="thin">
        <color auto="1"/>
      </top>
      <bottom style="double">
        <color auto="1"/>
      </bottom>
      <diagonal/>
    </border>
    <border>
      <left/>
      <right style="medium">
        <color auto="1"/>
      </right>
      <top/>
      <bottom style="double">
        <color auto="1"/>
      </bottom>
      <diagonal/>
    </border>
    <border>
      <left/>
      <right style="medium">
        <color auto="1"/>
      </right>
      <top style="thin">
        <color indexed="64"/>
      </top>
      <bottom style="thin">
        <color indexed="64"/>
      </bottom>
      <diagonal/>
    </border>
    <border>
      <left/>
      <right style="medium">
        <color auto="1"/>
      </right>
      <top style="thin">
        <color auto="1"/>
      </top>
      <bottom style="medium">
        <color auto="1"/>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Dashed">
        <color auto="1"/>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indexed="64"/>
      </right>
      <top/>
      <bottom style="medium">
        <color rgb="FF000000"/>
      </bottom>
      <diagonal/>
    </border>
    <border>
      <left style="thin">
        <color indexed="64"/>
      </left>
      <right/>
      <top/>
      <bottom style="medium">
        <color rgb="FF000000"/>
      </bottom>
      <diagonal/>
    </border>
    <border>
      <left/>
      <right/>
      <top style="thin">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right style="thin">
        <color indexed="64"/>
      </right>
      <top style="medium">
        <color rgb="FF000000"/>
      </top>
      <bottom style="thin">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right style="medium">
        <color rgb="FF000000"/>
      </right>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thin">
        <color rgb="FF000000"/>
      </right>
      <top style="thin">
        <color indexed="64"/>
      </top>
      <bottom/>
      <diagonal/>
    </border>
    <border>
      <left/>
      <right style="thin">
        <color rgb="FF000000"/>
      </right>
      <top/>
      <bottom style="thin">
        <color indexed="64"/>
      </bottom>
      <diagonal/>
    </border>
    <border>
      <left style="medium">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thin">
        <color rgb="FF000000"/>
      </left>
      <right style="thin">
        <color rgb="FF000000"/>
      </right>
      <top style="thin">
        <color rgb="FF000000"/>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auto="1"/>
      </left>
      <right/>
      <top style="double">
        <color auto="1"/>
      </top>
      <bottom style="double">
        <color indexed="64"/>
      </bottom>
      <diagonal/>
    </border>
    <border>
      <left/>
      <right/>
      <top style="double">
        <color auto="1"/>
      </top>
      <bottom style="double">
        <color indexed="64"/>
      </bottom>
      <diagonal/>
    </border>
    <border>
      <left/>
      <right style="medium">
        <color auto="1"/>
      </right>
      <top style="double">
        <color auto="1"/>
      </top>
      <bottom style="double">
        <color indexed="64"/>
      </bottom>
      <diagonal/>
    </border>
    <border>
      <left/>
      <right style="medium">
        <color indexed="64"/>
      </right>
      <top style="thin">
        <color rgb="FF000000"/>
      </top>
      <bottom/>
      <diagonal/>
    </border>
    <border>
      <left/>
      <right style="medium">
        <color indexed="64"/>
      </right>
      <top style="medium">
        <color rgb="FF000000"/>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double">
        <color auto="1"/>
      </top>
      <bottom style="double">
        <color indexed="64"/>
      </bottom>
      <diagonal/>
    </border>
    <border>
      <left style="medium">
        <color indexed="64"/>
      </left>
      <right style="medium">
        <color indexed="64"/>
      </right>
      <top style="medium">
        <color indexed="64"/>
      </top>
      <bottom style="medium">
        <color indexed="64"/>
      </bottom>
      <diagonal/>
    </border>
    <border>
      <left style="thin">
        <color rgb="FF000000"/>
      </left>
      <right/>
      <top style="thin">
        <color indexed="64"/>
      </top>
      <bottom/>
      <diagonal/>
    </border>
    <border>
      <left style="thin">
        <color rgb="FF000000"/>
      </left>
      <right/>
      <top/>
      <bottom style="thin">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indexed="64"/>
      </left>
      <right/>
      <top style="thin">
        <color rgb="FF000000"/>
      </top>
      <bottom/>
      <diagonal/>
    </border>
    <border>
      <left/>
      <right style="thin">
        <color indexed="64"/>
      </right>
      <top style="thin">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s>
  <cellStyleXfs count="16">
    <xf numFmtId="0" fontId="0" fillId="0" borderId="0">
      <alignment vertical="center"/>
    </xf>
    <xf numFmtId="0" fontId="13" fillId="0" borderId="0">
      <alignment vertical="center"/>
    </xf>
    <xf numFmtId="0" fontId="23" fillId="0" borderId="0">
      <alignment vertical="center"/>
    </xf>
    <xf numFmtId="170" fontId="46" fillId="0" borderId="0" applyNumberFormat="0" applyFill="0" applyBorder="0" applyProtection="0">
      <alignment vertical="center" wrapText="1"/>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67" fillId="0" borderId="0" applyNumberFormat="0" applyFill="0" applyBorder="0" applyAlignment="0" applyProtection="0">
      <alignment vertical="center"/>
    </xf>
    <xf numFmtId="0" fontId="2" fillId="0" borderId="0">
      <alignment vertical="center"/>
    </xf>
    <xf numFmtId="0" fontId="103" fillId="0" borderId="0" applyNumberFormat="0" applyFill="0" applyBorder="0" applyAlignment="0" applyProtection="0">
      <alignment vertical="center"/>
    </xf>
    <xf numFmtId="0" fontId="2" fillId="0" borderId="0">
      <alignment vertical="center"/>
    </xf>
    <xf numFmtId="0" fontId="23" fillId="0" borderId="0">
      <alignment vertical="center"/>
    </xf>
    <xf numFmtId="0" fontId="1" fillId="0" borderId="0">
      <alignment vertical="center"/>
    </xf>
    <xf numFmtId="0" fontId="1" fillId="0" borderId="0">
      <alignment vertical="center"/>
    </xf>
    <xf numFmtId="170" fontId="46" fillId="0" borderId="0" applyNumberFormat="0" applyFill="0" applyBorder="0" applyProtection="0">
      <alignment vertical="center" wrapText="1"/>
    </xf>
  </cellStyleXfs>
  <cellXfs count="1237">
    <xf numFmtId="0" fontId="0" fillId="0" borderId="0" xfId="0">
      <alignment vertical="center"/>
    </xf>
    <xf numFmtId="0" fontId="8" fillId="0" borderId="0" xfId="0" applyFont="1">
      <alignment vertical="center"/>
    </xf>
    <xf numFmtId="0" fontId="8" fillId="0" borderId="0" xfId="0" applyFont="1" applyAlignment="1">
      <alignment vertical="center" wrapText="1"/>
    </xf>
    <xf numFmtId="0" fontId="8" fillId="0" borderId="0" xfId="0" applyFont="1" applyAlignment="1">
      <alignment horizontal="left"/>
    </xf>
    <xf numFmtId="0" fontId="33" fillId="0" borderId="0" xfId="0" applyFont="1" applyAlignment="1">
      <alignment horizontal="center" vertical="top" wrapText="1"/>
    </xf>
    <xf numFmtId="0" fontId="8" fillId="0" borderId="0" xfId="0" applyFont="1" applyAlignment="1">
      <alignment horizontal="right" vertical="center" wrapText="1"/>
    </xf>
    <xf numFmtId="0" fontId="8" fillId="0" borderId="0" xfId="0" applyFont="1" applyProtection="1">
      <alignment vertical="center"/>
      <protection locked="0"/>
    </xf>
    <xf numFmtId="0" fontId="9" fillId="0" borderId="0" xfId="0" applyFont="1" applyProtection="1">
      <alignment vertical="center"/>
      <protection locked="0"/>
    </xf>
    <xf numFmtId="0" fontId="9" fillId="0" borderId="0" xfId="0" applyFont="1" applyAlignment="1" applyProtection="1">
      <protection locked="0"/>
    </xf>
    <xf numFmtId="0" fontId="10" fillId="0" borderId="0" xfId="0" applyFont="1" applyAlignment="1" applyProtection="1">
      <protection locked="0"/>
    </xf>
    <xf numFmtId="0" fontId="9" fillId="0" borderId="24" xfId="0" applyFont="1" applyBorder="1" applyAlignment="1" applyProtection="1">
      <protection locked="0"/>
    </xf>
    <xf numFmtId="0" fontId="10" fillId="0" borderId="24" xfId="0" applyFont="1" applyBorder="1" applyAlignment="1" applyProtection="1">
      <protection locked="0"/>
    </xf>
    <xf numFmtId="0" fontId="11" fillId="0" borderId="0" xfId="0" applyFont="1" applyAlignment="1" applyProtection="1">
      <alignment vertical="center" wrapText="1"/>
      <protection locked="0"/>
    </xf>
    <xf numFmtId="0" fontId="8" fillId="0" borderId="0" xfId="0" applyFont="1" applyAlignment="1" applyProtection="1">
      <alignment vertical="top" wrapText="1"/>
      <protection locked="0"/>
    </xf>
    <xf numFmtId="0" fontId="8" fillId="0" borderId="86" xfId="0" applyFont="1" applyBorder="1" applyProtection="1">
      <alignment vertical="center"/>
      <protection locked="0"/>
    </xf>
    <xf numFmtId="0" fontId="11" fillId="0" borderId="0" xfId="0" applyFont="1" applyAlignment="1" applyProtection="1">
      <alignment wrapText="1"/>
      <protection locked="0"/>
    </xf>
    <xf numFmtId="0" fontId="11" fillId="0" borderId="0" xfId="0" applyFont="1" applyProtection="1">
      <alignment vertical="center"/>
      <protection locked="0"/>
    </xf>
    <xf numFmtId="0" fontId="11" fillId="0" borderId="0" xfId="0" applyFont="1" applyAlignment="1" applyProtection="1">
      <alignment horizontal="left" wrapText="1"/>
      <protection locked="0"/>
    </xf>
    <xf numFmtId="0" fontId="11" fillId="0" borderId="0" xfId="0" applyFont="1" applyAlignment="1" applyProtection="1">
      <alignment horizontal="justify" vertical="top"/>
      <protection locked="0"/>
    </xf>
    <xf numFmtId="0" fontId="11" fillId="0" borderId="0" xfId="0" applyFont="1" applyAlignment="1" applyProtection="1">
      <alignment horizontal="left" vertical="top"/>
      <protection locked="0"/>
    </xf>
    <xf numFmtId="0" fontId="8" fillId="0" borderId="0" xfId="0" applyFont="1" applyAlignment="1" applyProtection="1">
      <alignment vertical="center" wrapText="1"/>
      <protection locked="0"/>
    </xf>
    <xf numFmtId="0" fontId="8" fillId="0" borderId="0" xfId="0" applyFont="1" applyAlignment="1" applyProtection="1">
      <alignment horizontal="left" vertical="center" wrapText="1"/>
      <protection locked="0"/>
    </xf>
    <xf numFmtId="0" fontId="8" fillId="0" borderId="19" xfId="0" applyFont="1" applyBorder="1" applyAlignment="1" applyProtection="1">
      <alignment vertical="center" wrapText="1"/>
      <protection locked="0"/>
    </xf>
    <xf numFmtId="0" fontId="8" fillId="0" borderId="19" xfId="0" applyFont="1" applyBorder="1" applyAlignment="1" applyProtection="1">
      <alignment horizontal="left" vertical="center" wrapText="1"/>
      <protection locked="0"/>
    </xf>
    <xf numFmtId="0" fontId="8" fillId="0" borderId="0" xfId="0" applyFont="1" applyAlignment="1" applyProtection="1">
      <alignment horizontal="left" vertical="top" wrapText="1"/>
      <protection locked="0"/>
    </xf>
    <xf numFmtId="0" fontId="11" fillId="0" borderId="0" xfId="0" applyFont="1" applyAlignment="1" applyProtection="1">
      <alignment vertical="top" shrinkToFit="1"/>
      <protection locked="0"/>
    </xf>
    <xf numFmtId="0" fontId="11" fillId="0" borderId="0" xfId="0" applyFont="1" applyAlignment="1" applyProtection="1">
      <alignment vertical="center" shrinkToFit="1"/>
      <protection locked="0"/>
    </xf>
    <xf numFmtId="0" fontId="16" fillId="0" borderId="0" xfId="0" applyFont="1" applyAlignment="1" applyProtection="1">
      <alignment horizontal="left"/>
      <protection locked="0"/>
    </xf>
    <xf numFmtId="0" fontId="27" fillId="0" borderId="0" xfId="0" applyFont="1" applyAlignment="1" applyProtection="1">
      <alignment horizontal="left"/>
      <protection locked="0"/>
    </xf>
    <xf numFmtId="0" fontId="16" fillId="0" borderId="0" xfId="0" applyFont="1" applyProtection="1">
      <alignment vertical="center"/>
      <protection locked="0"/>
    </xf>
    <xf numFmtId="0" fontId="16" fillId="0" borderId="0" xfId="0" applyFont="1" applyAlignment="1" applyProtection="1">
      <alignment wrapText="1"/>
      <protection locked="0"/>
    </xf>
    <xf numFmtId="0" fontId="8" fillId="0" borderId="0" xfId="0" applyFont="1" applyAlignment="1" applyProtection="1">
      <alignment wrapText="1"/>
      <protection locked="0"/>
    </xf>
    <xf numFmtId="0" fontId="11" fillId="0" borderId="0" xfId="0" applyFont="1" applyAlignment="1" applyProtection="1">
      <alignment vertical="top" wrapText="1"/>
      <protection locked="0"/>
    </xf>
    <xf numFmtId="0" fontId="11" fillId="0" borderId="0" xfId="0" applyFont="1" applyAlignment="1" applyProtection="1">
      <alignment horizontal="left" vertical="top" wrapText="1"/>
      <protection locked="0"/>
    </xf>
    <xf numFmtId="0" fontId="12" fillId="0" borderId="0" xfId="0" applyFont="1" applyAlignment="1" applyProtection="1">
      <alignment vertical="top" wrapText="1"/>
      <protection locked="0"/>
    </xf>
    <xf numFmtId="0" fontId="12" fillId="0" borderId="0" xfId="0" applyFont="1" applyAlignment="1" applyProtection="1">
      <alignment horizontal="left" vertical="top" wrapText="1"/>
      <protection locked="0"/>
    </xf>
    <xf numFmtId="0" fontId="8" fillId="0" borderId="6" xfId="0" applyFont="1" applyBorder="1" applyProtection="1">
      <alignment vertical="center"/>
      <protection locked="0"/>
    </xf>
    <xf numFmtId="0" fontId="8" fillId="0" borderId="3" xfId="0" applyFont="1" applyBorder="1" applyAlignment="1" applyProtection="1">
      <alignment wrapText="1"/>
      <protection locked="0"/>
    </xf>
    <xf numFmtId="0" fontId="8" fillId="0" borderId="3" xfId="0" applyFont="1" applyBorder="1" applyAlignment="1" applyProtection="1">
      <alignment horizontal="left" wrapText="1"/>
      <protection locked="0"/>
    </xf>
    <xf numFmtId="0" fontId="8" fillId="0" borderId="0" xfId="0" applyFont="1" applyAlignment="1" applyProtection="1">
      <protection locked="0"/>
    </xf>
    <xf numFmtId="0" fontId="8" fillId="0" borderId="92" xfId="0" applyFont="1" applyBorder="1" applyProtection="1">
      <alignment vertical="center"/>
      <protection locked="0"/>
    </xf>
    <xf numFmtId="0" fontId="8" fillId="0" borderId="92" xfId="0" applyFont="1" applyBorder="1" applyAlignment="1" applyProtection="1">
      <alignment horizontal="left" vertical="center"/>
      <protection locked="0"/>
    </xf>
    <xf numFmtId="0" fontId="10" fillId="0" borderId="92" xfId="0" applyFont="1" applyBorder="1" applyAlignment="1" applyProtection="1">
      <protection locked="0"/>
    </xf>
    <xf numFmtId="0" fontId="8" fillId="0" borderId="0" xfId="0" applyFont="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49" fontId="38" fillId="7" borderId="75" xfId="0" applyNumberFormat="1" applyFont="1" applyFill="1" applyBorder="1" applyAlignment="1" applyProtection="1">
      <alignment vertical="top" wrapText="1"/>
      <protection locked="0"/>
    </xf>
    <xf numFmtId="0" fontId="38" fillId="5" borderId="40" xfId="0" applyFont="1" applyFill="1" applyBorder="1" applyAlignment="1" applyProtection="1">
      <alignment horizontal="center" vertical="top" wrapText="1"/>
      <protection locked="0"/>
    </xf>
    <xf numFmtId="0" fontId="38" fillId="7" borderId="40" xfId="0" applyFont="1" applyFill="1" applyBorder="1" applyAlignment="1" applyProtection="1">
      <alignment horizontal="center" vertical="top" wrapText="1"/>
      <protection locked="0"/>
    </xf>
    <xf numFmtId="0" fontId="38" fillId="5" borderId="34" xfId="0" applyFont="1" applyFill="1" applyBorder="1" applyAlignment="1" applyProtection="1">
      <alignment horizontal="center" vertical="top" wrapText="1"/>
      <protection locked="0"/>
    </xf>
    <xf numFmtId="0" fontId="38" fillId="7" borderId="34" xfId="0" applyFont="1" applyFill="1" applyBorder="1" applyAlignment="1" applyProtection="1">
      <alignment horizontal="center" vertical="top" wrapText="1"/>
      <protection locked="0"/>
    </xf>
    <xf numFmtId="0" fontId="38" fillId="7" borderId="34" xfId="0" applyFont="1" applyFill="1" applyBorder="1" applyAlignment="1">
      <alignment horizontal="center" vertical="top" wrapText="1"/>
    </xf>
    <xf numFmtId="14" fontId="38" fillId="5" borderId="40" xfId="0" applyNumberFormat="1" applyFont="1" applyFill="1" applyBorder="1" applyAlignment="1" applyProtection="1">
      <alignment horizontal="center" vertical="top" wrapText="1"/>
      <protection locked="0"/>
    </xf>
    <xf numFmtId="0" fontId="38" fillId="5" borderId="1" xfId="0" applyFont="1" applyFill="1" applyBorder="1" applyAlignment="1" applyProtection="1">
      <alignment vertical="top" wrapText="1"/>
      <protection locked="0"/>
    </xf>
    <xf numFmtId="49" fontId="38" fillId="7" borderId="13" xfId="0" applyNumberFormat="1" applyFont="1" applyFill="1" applyBorder="1" applyAlignment="1" applyProtection="1">
      <alignment horizontal="center" vertical="center" wrapText="1"/>
      <protection locked="0"/>
    </xf>
    <xf numFmtId="0" fontId="38" fillId="5" borderId="1" xfId="0" applyFont="1" applyFill="1" applyBorder="1" applyAlignment="1" applyProtection="1">
      <alignment horizontal="center" vertical="center" wrapText="1"/>
      <protection locked="0"/>
    </xf>
    <xf numFmtId="0" fontId="38" fillId="7" borderId="1" xfId="0" applyFont="1" applyFill="1" applyBorder="1" applyAlignment="1" applyProtection="1">
      <alignment horizontal="center" vertical="center" wrapText="1"/>
      <protection locked="0"/>
    </xf>
    <xf numFmtId="0" fontId="38" fillId="7" borderId="1" xfId="0" applyFont="1" applyFill="1" applyBorder="1" applyAlignment="1">
      <alignment horizontal="center" vertical="center" wrapText="1"/>
    </xf>
    <xf numFmtId="14" fontId="38" fillId="5" borderId="1" xfId="0" applyNumberFormat="1" applyFont="1" applyFill="1" applyBorder="1" applyAlignment="1" applyProtection="1">
      <alignment horizontal="center" vertical="center" wrapText="1"/>
      <protection locked="0"/>
    </xf>
    <xf numFmtId="49" fontId="38" fillId="5" borderId="1" xfId="0" applyNumberFormat="1" applyFont="1" applyFill="1" applyBorder="1" applyAlignment="1" applyProtection="1">
      <alignment horizontal="center" vertical="center" wrapText="1"/>
      <protection locked="0"/>
    </xf>
    <xf numFmtId="0" fontId="38" fillId="5" borderId="39" xfId="0" applyFont="1" applyFill="1" applyBorder="1" applyAlignment="1" applyProtection="1">
      <alignment horizontal="center" vertical="center" wrapText="1"/>
      <protection locked="0"/>
    </xf>
    <xf numFmtId="14" fontId="38" fillId="7" borderId="14" xfId="0" applyNumberFormat="1" applyFont="1" applyFill="1" applyBorder="1" applyAlignment="1" applyProtection="1">
      <alignment horizontal="center" vertical="center" wrapText="1"/>
      <protection locked="0"/>
    </xf>
    <xf numFmtId="0" fontId="38" fillId="5" borderId="38" xfId="0" applyFont="1" applyFill="1" applyBorder="1" applyAlignment="1" applyProtection="1">
      <alignment horizontal="center" vertical="center" wrapText="1"/>
      <protection locked="0"/>
    </xf>
    <xf numFmtId="0" fontId="38" fillId="5" borderId="8" xfId="0" applyFont="1" applyFill="1" applyBorder="1" applyAlignment="1" applyProtection="1">
      <alignment horizontal="center" vertical="center" wrapText="1"/>
      <protection locked="0"/>
    </xf>
    <xf numFmtId="0" fontId="38" fillId="5" borderId="14" xfId="0" applyFont="1" applyFill="1" applyBorder="1" applyAlignment="1" applyProtection="1">
      <alignment horizontal="center" vertical="center" wrapText="1"/>
      <protection locked="0"/>
    </xf>
    <xf numFmtId="49" fontId="8" fillId="8" borderId="123" xfId="0" quotePrefix="1" applyNumberFormat="1" applyFont="1" applyFill="1" applyBorder="1" applyAlignment="1" applyProtection="1">
      <alignment horizontal="center" vertical="center" wrapText="1"/>
      <protection locked="0"/>
    </xf>
    <xf numFmtId="0" fontId="8" fillId="8" borderId="34" xfId="0" applyFont="1" applyFill="1" applyBorder="1" applyAlignment="1" applyProtection="1">
      <alignment vertical="center" wrapText="1"/>
      <protection locked="0"/>
    </xf>
    <xf numFmtId="0" fontId="8" fillId="8" borderId="34" xfId="0" quotePrefix="1" applyFont="1" applyFill="1" applyBorder="1" applyAlignment="1" applyProtection="1">
      <alignment horizontal="left" vertical="center" wrapText="1"/>
      <protection locked="0"/>
    </xf>
    <xf numFmtId="0" fontId="8" fillId="8" borderId="34" xfId="0" applyFont="1" applyFill="1" applyBorder="1" applyAlignment="1">
      <alignment horizontal="center" vertical="center" wrapText="1"/>
    </xf>
    <xf numFmtId="0" fontId="8" fillId="8" borderId="34" xfId="0" applyFont="1" applyFill="1" applyBorder="1" applyAlignment="1" applyProtection="1">
      <alignment horizontal="center" vertical="center" wrapText="1"/>
      <protection locked="0"/>
    </xf>
    <xf numFmtId="0" fontId="8" fillId="8" borderId="34" xfId="0" applyFont="1" applyFill="1" applyBorder="1" applyAlignment="1">
      <alignment vertical="center" wrapText="1"/>
    </xf>
    <xf numFmtId="14" fontId="8" fillId="8" borderId="34" xfId="0" applyNumberFormat="1" applyFont="1" applyFill="1" applyBorder="1" applyAlignment="1" applyProtection="1">
      <alignment horizontal="center" vertical="center" wrapText="1"/>
      <protection locked="0"/>
    </xf>
    <xf numFmtId="49" fontId="8" fillId="8" borderId="34" xfId="0" quotePrefix="1" applyNumberFormat="1" applyFont="1" applyFill="1" applyBorder="1" applyAlignment="1" applyProtection="1">
      <alignment vertical="center" wrapText="1"/>
      <protection locked="0"/>
    </xf>
    <xf numFmtId="170" fontId="41" fillId="8" borderId="34" xfId="3" applyFont="1" applyFill="1" applyBorder="1" applyProtection="1">
      <alignment vertical="center" wrapText="1"/>
      <protection locked="0"/>
    </xf>
    <xf numFmtId="0" fontId="8" fillId="8" borderId="66" xfId="0" applyFont="1" applyFill="1" applyBorder="1" applyAlignment="1" applyProtection="1">
      <alignment vertical="center" wrapText="1"/>
      <protection locked="0"/>
    </xf>
    <xf numFmtId="0" fontId="8" fillId="8" borderId="3" xfId="0" applyFont="1" applyFill="1" applyBorder="1" applyAlignment="1" applyProtection="1">
      <alignment horizontal="center" vertical="center" wrapText="1"/>
      <protection locked="0"/>
    </xf>
    <xf numFmtId="0" fontId="8" fillId="8" borderId="1" xfId="0" quotePrefix="1" applyFont="1" applyFill="1" applyBorder="1" applyAlignment="1" applyProtection="1">
      <alignment horizontal="center" vertical="center" wrapText="1"/>
      <protection locked="0"/>
    </xf>
    <xf numFmtId="166" fontId="8" fillId="8" borderId="34" xfId="0" applyNumberFormat="1" applyFont="1" applyFill="1" applyBorder="1" applyAlignment="1" applyProtection="1">
      <alignment horizontal="center" vertical="center" wrapText="1"/>
      <protection locked="0"/>
    </xf>
    <xf numFmtId="166" fontId="8" fillId="8" borderId="2" xfId="0" applyNumberFormat="1" applyFont="1" applyFill="1" applyBorder="1" applyAlignment="1" applyProtection="1">
      <alignment horizontal="center" vertical="center" wrapText="1"/>
      <protection locked="0"/>
    </xf>
    <xf numFmtId="0" fontId="38" fillId="0" borderId="0" xfId="0" applyFont="1" applyAlignment="1" applyProtection="1">
      <alignment vertical="center" wrapText="1"/>
      <protection locked="0"/>
    </xf>
    <xf numFmtId="167" fontId="38" fillId="0" borderId="123" xfId="0" quotePrefix="1" applyNumberFormat="1" applyFont="1" applyBorder="1" applyAlignment="1" applyProtection="1">
      <alignment horizontal="center" vertical="center" wrapText="1"/>
      <protection locked="0"/>
    </xf>
    <xf numFmtId="0" fontId="38" fillId="0" borderId="34" xfId="0" applyFont="1" applyBorder="1" applyAlignment="1" applyProtection="1">
      <alignment vertical="center" wrapText="1"/>
      <protection locked="0"/>
    </xf>
    <xf numFmtId="0" fontId="38" fillId="0" borderId="34" xfId="0" applyFont="1" applyBorder="1" applyAlignment="1" applyProtection="1">
      <alignment horizontal="center" vertical="center" wrapText="1"/>
      <protection locked="0"/>
    </xf>
    <xf numFmtId="49" fontId="8" fillId="0" borderId="0" xfId="0" applyNumberFormat="1" applyFont="1" applyAlignment="1" applyProtection="1">
      <alignment horizontal="center" vertical="center" wrapText="1"/>
      <protection locked="0"/>
    </xf>
    <xf numFmtId="14" fontId="8" fillId="0" borderId="0" xfId="0" applyNumberFormat="1" applyFont="1" applyAlignment="1" applyProtection="1">
      <alignment horizontal="center" vertical="center" wrapText="1"/>
      <protection locked="0"/>
    </xf>
    <xf numFmtId="49" fontId="8" fillId="0" borderId="0" xfId="0" applyNumberFormat="1" applyFont="1" applyAlignment="1" applyProtection="1">
      <alignment vertical="center" wrapText="1"/>
      <protection locked="0"/>
    </xf>
    <xf numFmtId="14" fontId="8" fillId="0" borderId="0" xfId="0" applyNumberFormat="1" applyFont="1" applyAlignment="1" applyProtection="1">
      <alignment vertical="center" wrapText="1"/>
      <protection locked="0"/>
    </xf>
    <xf numFmtId="0" fontId="42" fillId="0" borderId="0" xfId="0" applyFont="1" applyAlignment="1">
      <alignment vertical="center" wrapText="1"/>
    </xf>
    <xf numFmtId="0" fontId="42" fillId="0" borderId="0" xfId="0" applyFont="1">
      <alignment vertical="center"/>
    </xf>
    <xf numFmtId="0" fontId="43" fillId="9" borderId="0" xfId="0" applyFont="1" applyFill="1" applyAlignment="1">
      <alignment vertical="center" wrapText="1"/>
    </xf>
    <xf numFmtId="0" fontId="43" fillId="0" borderId="0" xfId="0" applyFont="1" applyAlignment="1">
      <alignment vertical="center" wrapText="1"/>
    </xf>
    <xf numFmtId="0" fontId="42" fillId="0" borderId="1" xfId="0" applyFont="1" applyBorder="1" applyAlignment="1">
      <alignment vertical="center" wrapText="1"/>
    </xf>
    <xf numFmtId="0" fontId="42" fillId="0" borderId="1" xfId="0" applyFont="1" applyBorder="1" applyAlignment="1">
      <alignment horizontal="center" vertical="center" wrapText="1"/>
    </xf>
    <xf numFmtId="0" fontId="44" fillId="9" borderId="0" xfId="0" applyFont="1" applyFill="1" applyAlignment="1">
      <alignment vertical="center" wrapText="1"/>
    </xf>
    <xf numFmtId="0" fontId="11" fillId="0" borderId="28" xfId="0" applyFont="1" applyBorder="1" applyProtection="1">
      <alignment vertical="center"/>
      <protection locked="0"/>
    </xf>
    <xf numFmtId="0" fontId="24" fillId="0" borderId="0" xfId="0" applyFont="1" applyProtection="1">
      <alignment vertical="center"/>
      <protection locked="0"/>
    </xf>
    <xf numFmtId="49" fontId="38" fillId="5" borderId="34" xfId="0" applyNumberFormat="1" applyFont="1" applyFill="1" applyBorder="1" applyAlignment="1" applyProtection="1">
      <alignment horizontal="center" vertical="top" wrapText="1"/>
      <protection locked="0"/>
    </xf>
    <xf numFmtId="0" fontId="38" fillId="5" borderId="4" xfId="0" applyFont="1" applyFill="1" applyBorder="1" applyAlignment="1" applyProtection="1">
      <alignment horizontal="center" vertical="top" wrapText="1"/>
      <protection locked="0"/>
    </xf>
    <xf numFmtId="14" fontId="38" fillId="7" borderId="66" xfId="0" applyNumberFormat="1" applyFont="1" applyFill="1" applyBorder="1" applyAlignment="1" applyProtection="1">
      <alignment horizontal="center" vertical="top" wrapText="1"/>
      <protection locked="0"/>
    </xf>
    <xf numFmtId="0" fontId="11" fillId="0" borderId="0" xfId="0" applyFont="1" applyAlignment="1">
      <alignment vertical="center" wrapText="1"/>
    </xf>
    <xf numFmtId="0" fontId="8" fillId="0" borderId="0" xfId="0" applyFont="1" applyAlignment="1">
      <alignment wrapText="1"/>
    </xf>
    <xf numFmtId="0" fontId="8" fillId="0" borderId="0" xfId="0" applyFont="1" applyAlignment="1">
      <alignment vertical="center" shrinkToFit="1"/>
    </xf>
    <xf numFmtId="0" fontId="27" fillId="0" borderId="0" xfId="0" applyFont="1" applyAlignment="1">
      <alignment horizontal="left"/>
    </xf>
    <xf numFmtId="0" fontId="24" fillId="0" borderId="0" xfId="0" applyFont="1" applyAlignment="1">
      <alignment horizontal="left"/>
    </xf>
    <xf numFmtId="0" fontId="16" fillId="0" borderId="0" xfId="0" applyFont="1" applyAlignment="1">
      <alignment horizontal="left"/>
    </xf>
    <xf numFmtId="0" fontId="16" fillId="0" borderId="0" xfId="0" applyFont="1">
      <alignment vertical="center"/>
    </xf>
    <xf numFmtId="0" fontId="16" fillId="0" borderId="0" xfId="0" applyFont="1" applyAlignment="1">
      <alignment wrapText="1"/>
    </xf>
    <xf numFmtId="0" fontId="8" fillId="0" borderId="9" xfId="0" applyFont="1" applyBorder="1" applyProtection="1">
      <alignment vertical="center"/>
      <protection locked="0"/>
    </xf>
    <xf numFmtId="0" fontId="21" fillId="0" borderId="0" xfId="0" applyFont="1" applyAlignment="1" applyProtection="1">
      <alignment vertical="center" wrapText="1"/>
      <protection locked="0"/>
    </xf>
    <xf numFmtId="0" fontId="43" fillId="5" borderId="0" xfId="0" applyFont="1" applyFill="1" applyAlignment="1">
      <alignment horizontal="center" vertical="center" wrapText="1"/>
    </xf>
    <xf numFmtId="0" fontId="11" fillId="0" borderId="0" xfId="0" applyFont="1" applyAlignment="1">
      <alignment vertical="top" wrapText="1"/>
    </xf>
    <xf numFmtId="0" fontId="43" fillId="10" borderId="0" xfId="0" applyFont="1" applyFill="1" applyAlignment="1">
      <alignment vertical="center" wrapText="1"/>
    </xf>
    <xf numFmtId="0" fontId="8" fillId="0" borderId="85" xfId="0" applyFont="1" applyBorder="1" applyProtection="1">
      <alignment vertical="center"/>
      <protection locked="0"/>
    </xf>
    <xf numFmtId="0" fontId="8" fillId="0" borderId="0" xfId="0" applyFont="1" applyAlignment="1" applyProtection="1">
      <alignment horizontal="center" vertical="top" wrapText="1"/>
      <protection locked="0"/>
    </xf>
    <xf numFmtId="0" fontId="8" fillId="0" borderId="0" xfId="0" applyFont="1" applyAlignment="1" applyProtection="1">
      <alignment horizontal="center" vertical="center"/>
      <protection locked="0"/>
    </xf>
    <xf numFmtId="0" fontId="9" fillId="0" borderId="6" xfId="0" applyFont="1" applyBorder="1" applyProtection="1">
      <alignment vertical="center"/>
      <protection locked="0"/>
    </xf>
    <xf numFmtId="0" fontId="28" fillId="0" borderId="0" xfId="0" applyFont="1" applyProtection="1">
      <alignment vertical="center"/>
      <protection locked="0"/>
    </xf>
    <xf numFmtId="0" fontId="8" fillId="0" borderId="0" xfId="0" applyFont="1" applyAlignment="1" applyProtection="1">
      <alignment horizontal="center"/>
      <protection locked="0"/>
    </xf>
    <xf numFmtId="169" fontId="8" fillId="0" borderId="0" xfId="0" applyNumberFormat="1" applyFont="1" applyProtection="1">
      <alignment vertical="center"/>
      <protection locked="0"/>
    </xf>
    <xf numFmtId="0" fontId="12" fillId="0" borderId="0" xfId="0" applyFont="1" applyProtection="1">
      <alignment vertical="center"/>
      <protection locked="0"/>
    </xf>
    <xf numFmtId="0" fontId="42" fillId="5" borderId="0" xfId="0" applyFont="1" applyFill="1" applyAlignment="1">
      <alignment vertical="center" wrapText="1"/>
    </xf>
    <xf numFmtId="0" fontId="42" fillId="11" borderId="0" xfId="0" quotePrefix="1" applyFont="1" applyFill="1" applyAlignment="1">
      <alignment horizontal="right" vertical="center" wrapText="1"/>
    </xf>
    <xf numFmtId="0" fontId="42" fillId="11" borderId="0" xfId="0" applyFont="1" applyFill="1" applyAlignment="1">
      <alignment vertical="center" wrapText="1"/>
    </xf>
    <xf numFmtId="0" fontId="38" fillId="5" borderId="7" xfId="0" applyFont="1" applyFill="1" applyBorder="1" applyAlignment="1" applyProtection="1">
      <alignment horizontal="center" vertical="top" wrapText="1"/>
      <protection locked="0"/>
    </xf>
    <xf numFmtId="0" fontId="38" fillId="0" borderId="34" xfId="0" applyFont="1" applyBorder="1" applyAlignment="1">
      <alignment vertical="center" wrapText="1"/>
    </xf>
    <xf numFmtId="0" fontId="38" fillId="0" borderId="34" xfId="0" quotePrefix="1" applyFont="1" applyBorder="1" applyAlignment="1">
      <alignment horizontal="left" vertical="center" wrapText="1"/>
    </xf>
    <xf numFmtId="0" fontId="38" fillId="0" borderId="34" xfId="0" applyFont="1" applyBorder="1" applyAlignment="1">
      <alignment horizontal="center" vertical="center" wrapText="1"/>
    </xf>
    <xf numFmtId="14" fontId="38" fillId="0" borderId="34" xfId="0" applyNumberFormat="1" applyFont="1" applyBorder="1" applyAlignment="1">
      <alignment horizontal="center" vertical="center" wrapText="1"/>
    </xf>
    <xf numFmtId="49" fontId="38" fillId="0" borderId="34" xfId="0" quotePrefix="1" applyNumberFormat="1" applyFont="1" applyBorder="1" applyAlignment="1">
      <alignment vertical="center" wrapText="1"/>
    </xf>
    <xf numFmtId="165" fontId="38" fillId="0" borderId="34" xfId="0" applyNumberFormat="1" applyFont="1" applyBorder="1" applyAlignment="1">
      <alignment horizontal="center" vertical="center" wrapText="1"/>
    </xf>
    <xf numFmtId="49" fontId="40" fillId="0" borderId="34" xfId="0" applyNumberFormat="1" applyFont="1" applyBorder="1" applyAlignment="1">
      <alignment vertical="center" wrapText="1"/>
    </xf>
    <xf numFmtId="0" fontId="38" fillId="0" borderId="34" xfId="0" applyFont="1" applyBorder="1" applyAlignment="1">
      <alignment horizontal="left" vertical="center" wrapText="1"/>
    </xf>
    <xf numFmtId="14" fontId="38" fillId="0" borderId="14" xfId="0" applyNumberFormat="1" applyFont="1" applyBorder="1" applyAlignment="1">
      <alignment horizontal="center" vertical="center" wrapText="1"/>
    </xf>
    <xf numFmtId="14" fontId="38" fillId="0" borderId="66" xfId="0" applyNumberFormat="1" applyFont="1" applyBorder="1" applyAlignment="1">
      <alignment horizontal="center" vertical="center" wrapText="1"/>
    </xf>
    <xf numFmtId="0" fontId="38" fillId="0" borderId="4"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2" xfId="0" applyFont="1" applyBorder="1" applyAlignment="1">
      <alignment horizontal="center" vertical="center" wrapText="1"/>
    </xf>
    <xf numFmtId="49" fontId="38" fillId="7" borderId="18" xfId="0" applyNumberFormat="1" applyFont="1" applyFill="1" applyBorder="1" applyAlignment="1" applyProtection="1">
      <alignment vertical="top" wrapText="1"/>
      <protection locked="0"/>
    </xf>
    <xf numFmtId="49" fontId="38" fillId="5" borderId="132" xfId="0" applyNumberFormat="1" applyFont="1" applyFill="1" applyBorder="1" applyAlignment="1" applyProtection="1">
      <alignment horizontal="center" vertical="top" wrapText="1"/>
      <protection locked="0"/>
    </xf>
    <xf numFmtId="49" fontId="38" fillId="7" borderId="19" xfId="0" applyNumberFormat="1" applyFont="1" applyFill="1" applyBorder="1" applyAlignment="1" applyProtection="1">
      <alignment horizontal="center" vertical="top" wrapText="1"/>
      <protection locked="0"/>
    </xf>
    <xf numFmtId="49" fontId="38" fillId="7" borderId="21" xfId="0" applyNumberFormat="1" applyFont="1" applyFill="1" applyBorder="1" applyAlignment="1" applyProtection="1">
      <alignment horizontal="center" vertical="top" wrapText="1"/>
      <protection locked="0"/>
    </xf>
    <xf numFmtId="49" fontId="38" fillId="7" borderId="132" xfId="0" applyNumberFormat="1" applyFont="1" applyFill="1" applyBorder="1" applyAlignment="1" applyProtection="1">
      <alignment vertical="top" wrapText="1"/>
      <protection locked="0"/>
    </xf>
    <xf numFmtId="0" fontId="38" fillId="5" borderId="132" xfId="0" applyFont="1" applyFill="1" applyBorder="1" applyAlignment="1" applyProtection="1">
      <alignment horizontal="center" vertical="top" wrapText="1"/>
      <protection locked="0"/>
    </xf>
    <xf numFmtId="14" fontId="38" fillId="5" borderId="132" xfId="0" applyNumberFormat="1" applyFont="1" applyFill="1" applyBorder="1" applyAlignment="1" applyProtection="1">
      <alignment vertical="top" wrapText="1"/>
      <protection locked="0"/>
    </xf>
    <xf numFmtId="0" fontId="38" fillId="7" borderId="132" xfId="0" applyFont="1" applyFill="1" applyBorder="1" applyAlignment="1" applyProtection="1">
      <alignment vertical="top" wrapText="1"/>
      <protection locked="0"/>
    </xf>
    <xf numFmtId="0" fontId="38" fillId="5" borderId="132" xfId="0" applyFont="1" applyFill="1" applyBorder="1" applyAlignment="1" applyProtection="1">
      <alignment vertical="top" wrapText="1"/>
      <protection locked="0"/>
    </xf>
    <xf numFmtId="0" fontId="38" fillId="5" borderId="20" xfId="0" applyFont="1" applyFill="1" applyBorder="1" applyAlignment="1" applyProtection="1">
      <alignment vertical="top" wrapText="1"/>
      <protection locked="0"/>
    </xf>
    <xf numFmtId="0" fontId="53" fillId="0" borderId="0" xfId="7" applyFont="1" applyAlignment="1">
      <alignment vertical="center" wrapText="1"/>
    </xf>
    <xf numFmtId="0" fontId="53" fillId="0" borderId="0" xfId="7" applyFont="1" applyAlignment="1">
      <alignment horizontal="center" vertical="center" wrapText="1"/>
    </xf>
    <xf numFmtId="0" fontId="53" fillId="0" borderId="0" xfId="7" applyFont="1">
      <alignment vertical="center"/>
    </xf>
    <xf numFmtId="0" fontId="54" fillId="0" borderId="0" xfId="7" applyFont="1" applyAlignment="1">
      <alignment vertical="center" wrapText="1"/>
    </xf>
    <xf numFmtId="0" fontId="59" fillId="0" borderId="0" xfId="7" applyFont="1">
      <alignment vertical="center"/>
    </xf>
    <xf numFmtId="0" fontId="55" fillId="0" borderId="0" xfId="7" applyFont="1" applyAlignment="1">
      <alignment horizontal="left" vertical="center" wrapText="1"/>
    </xf>
    <xf numFmtId="0" fontId="60" fillId="7" borderId="41" xfId="7" applyFont="1" applyFill="1" applyBorder="1" applyAlignment="1">
      <alignment horizontal="center" vertical="center" wrapText="1"/>
    </xf>
    <xf numFmtId="0" fontId="60" fillId="7" borderId="33" xfId="7" applyFont="1" applyFill="1" applyBorder="1" applyAlignment="1">
      <alignment horizontal="center" vertical="center" wrapText="1"/>
    </xf>
    <xf numFmtId="0" fontId="60" fillId="7" borderId="11" xfId="7" applyFont="1" applyFill="1" applyBorder="1" applyAlignment="1">
      <alignment horizontal="center" vertical="center" wrapText="1"/>
    </xf>
    <xf numFmtId="0" fontId="62" fillId="7" borderId="11" xfId="7" applyFont="1" applyFill="1" applyBorder="1" applyAlignment="1">
      <alignment horizontal="center" vertical="center" wrapText="1"/>
    </xf>
    <xf numFmtId="0" fontId="59" fillId="2" borderId="0" xfId="7" applyFont="1" applyFill="1" applyAlignment="1">
      <alignment horizontal="center" vertical="center" wrapText="1"/>
    </xf>
    <xf numFmtId="0" fontId="53" fillId="0" borderId="7" xfId="7" applyFont="1" applyBorder="1" applyAlignment="1">
      <alignment vertical="center" wrapText="1"/>
    </xf>
    <xf numFmtId="0" fontId="53" fillId="0" borderId="40" xfId="7" applyFont="1" applyBorder="1" applyAlignment="1">
      <alignment vertical="center" wrapText="1"/>
    </xf>
    <xf numFmtId="0" fontId="53" fillId="0" borderId="1" xfId="7" applyFont="1" applyBorder="1" applyAlignment="1">
      <alignment vertical="center" wrapText="1"/>
    </xf>
    <xf numFmtId="0" fontId="53" fillId="0" borderId="14" xfId="7" applyFont="1" applyBorder="1" applyAlignment="1">
      <alignment vertical="center" wrapText="1"/>
    </xf>
    <xf numFmtId="0" fontId="53" fillId="0" borderId="39" xfId="7" applyFont="1" applyBorder="1" applyAlignment="1">
      <alignment vertical="center" wrapText="1"/>
    </xf>
    <xf numFmtId="0" fontId="0" fillId="0" borderId="0" xfId="0" applyAlignment="1">
      <alignment vertical="center" wrapText="1"/>
    </xf>
    <xf numFmtId="0" fontId="59" fillId="0" borderId="1" xfId="7" applyFont="1" applyBorder="1" applyAlignment="1">
      <alignment vertical="center" wrapText="1"/>
    </xf>
    <xf numFmtId="0" fontId="53" fillId="0" borderId="36" xfId="7" applyFont="1" applyBorder="1" applyAlignment="1">
      <alignment vertical="center" wrapText="1"/>
    </xf>
    <xf numFmtId="0" fontId="53" fillId="0" borderId="16" xfId="7" applyFont="1" applyBorder="1" applyAlignment="1">
      <alignment vertical="center" wrapText="1"/>
    </xf>
    <xf numFmtId="0" fontId="53" fillId="0" borderId="17" xfId="7" applyFont="1" applyBorder="1" applyAlignment="1">
      <alignment vertical="center" wrapText="1"/>
    </xf>
    <xf numFmtId="0" fontId="57" fillId="0" borderId="0" xfId="7" applyFont="1">
      <alignment vertical="center"/>
    </xf>
    <xf numFmtId="0" fontId="64" fillId="0" borderId="0" xfId="7" applyFont="1" applyAlignment="1">
      <alignment horizontal="left" vertical="center" indent="1"/>
    </xf>
    <xf numFmtId="0" fontId="53" fillId="0" borderId="0" xfId="7" applyFont="1" applyAlignment="1">
      <alignment horizontal="center" vertical="center"/>
    </xf>
    <xf numFmtId="0" fontId="55" fillId="0" borderId="13" xfId="7" applyFont="1" applyBorder="1" applyAlignment="1">
      <alignment horizontal="center" vertical="center"/>
    </xf>
    <xf numFmtId="0" fontId="55" fillId="0" borderId="15" xfId="7" applyFont="1" applyBorder="1" applyAlignment="1">
      <alignment horizontal="center" vertical="center"/>
    </xf>
    <xf numFmtId="0" fontId="55" fillId="5" borderId="40" xfId="7" applyFont="1" applyFill="1" applyBorder="1" applyAlignment="1">
      <alignment horizontal="center" vertical="center" wrapText="1"/>
    </xf>
    <xf numFmtId="0" fontId="55" fillId="5" borderId="1" xfId="7" applyFont="1" applyFill="1" applyBorder="1" applyAlignment="1">
      <alignment horizontal="center" vertical="center" wrapText="1"/>
    </xf>
    <xf numFmtId="0" fontId="55" fillId="5" borderId="16" xfId="7" applyFont="1" applyFill="1" applyBorder="1" applyAlignment="1">
      <alignment horizontal="center" vertical="center" wrapText="1"/>
    </xf>
    <xf numFmtId="0" fontId="60" fillId="7" borderId="12" xfId="7" applyFont="1" applyFill="1" applyBorder="1" applyAlignment="1">
      <alignment horizontal="center" vertical="center" wrapText="1"/>
    </xf>
    <xf numFmtId="0" fontId="38" fillId="9" borderId="1" xfId="0" applyFont="1" applyFill="1" applyBorder="1" applyAlignment="1">
      <alignment horizontal="center" vertical="center"/>
    </xf>
    <xf numFmtId="0" fontId="38" fillId="9" borderId="1" xfId="0" applyFont="1" applyFill="1" applyBorder="1" applyAlignment="1">
      <alignment horizontal="center" vertical="center" wrapText="1"/>
    </xf>
    <xf numFmtId="0" fontId="45" fillId="0" borderId="0" xfId="0" applyFont="1" applyProtection="1">
      <alignment vertical="center"/>
      <protection locked="0"/>
    </xf>
    <xf numFmtId="0" fontId="18" fillId="0" borderId="0" xfId="0" applyFont="1" applyAlignment="1" applyProtection="1">
      <alignment vertical="center" wrapText="1"/>
      <protection locked="0"/>
    </xf>
    <xf numFmtId="0" fontId="71" fillId="0" borderId="0" xfId="0" applyFont="1" applyAlignment="1" applyProtection="1">
      <alignment horizontal="left"/>
      <protection locked="0"/>
    </xf>
    <xf numFmtId="169" fontId="8" fillId="0" borderId="0" xfId="0" applyNumberFormat="1" applyFont="1" applyAlignment="1" applyProtection="1">
      <alignment horizontal="left" vertical="center"/>
      <protection locked="0"/>
    </xf>
    <xf numFmtId="0" fontId="38" fillId="0" borderId="66" xfId="0" applyFont="1" applyBorder="1" applyAlignment="1">
      <alignment horizontal="center" vertical="center" wrapText="1"/>
    </xf>
    <xf numFmtId="0" fontId="38" fillId="5" borderId="66" xfId="0" applyFont="1" applyFill="1" applyBorder="1" applyAlignment="1" applyProtection="1">
      <alignment horizontal="center" vertical="top" wrapText="1"/>
      <protection locked="0"/>
    </xf>
    <xf numFmtId="0" fontId="27" fillId="0" borderId="0" xfId="0" applyFont="1" applyAlignment="1" applyProtection="1">
      <protection locked="0"/>
    </xf>
    <xf numFmtId="0" fontId="58" fillId="12" borderId="0" xfId="7" applyFont="1" applyFill="1" applyAlignment="1">
      <alignment horizontal="left" vertical="center" indent="1"/>
    </xf>
    <xf numFmtId="0" fontId="58" fillId="12" borderId="0" xfId="7" applyFont="1" applyFill="1" applyAlignment="1">
      <alignment horizontal="left" vertical="center"/>
    </xf>
    <xf numFmtId="0" fontId="24" fillId="0" borderId="0" xfId="0" applyFont="1" applyAlignment="1">
      <alignment vertical="center" wrapText="1"/>
    </xf>
    <xf numFmtId="0" fontId="24" fillId="0" borderId="0" xfId="0" applyFont="1">
      <alignment vertical="center"/>
    </xf>
    <xf numFmtId="0" fontId="8" fillId="0" borderId="0" xfId="0" applyFont="1" applyAlignment="1">
      <alignment horizontal="center" vertical="center"/>
    </xf>
    <xf numFmtId="0" fontId="84" fillId="0" borderId="0" xfId="3" applyNumberFormat="1" applyFont="1" applyProtection="1">
      <alignment vertical="center" wrapText="1"/>
    </xf>
    <xf numFmtId="0" fontId="46" fillId="0" borderId="0" xfId="3" applyNumberFormat="1" applyProtection="1">
      <alignment vertical="center" wrapText="1"/>
    </xf>
    <xf numFmtId="0" fontId="9" fillId="0" borderId="0" xfId="0" applyFont="1" applyAlignment="1" applyProtection="1">
      <alignment vertical="center" wrapText="1"/>
      <protection locked="0"/>
    </xf>
    <xf numFmtId="0" fontId="86" fillId="0" borderId="0" xfId="0" applyFont="1" applyAlignment="1">
      <alignment horizontal="right" vertical="center"/>
    </xf>
    <xf numFmtId="0" fontId="35" fillId="0" borderId="6" xfId="0" applyFont="1" applyBorder="1" applyProtection="1">
      <alignment vertical="center"/>
      <protection locked="0"/>
    </xf>
    <xf numFmtId="0" fontId="9" fillId="0" borderId="0" xfId="0" applyFont="1" applyAlignment="1" applyProtection="1">
      <alignment horizontal="center" vertical="center"/>
      <protection locked="0"/>
    </xf>
    <xf numFmtId="0" fontId="8" fillId="5" borderId="0" xfId="0" applyFont="1" applyFill="1" applyProtection="1">
      <alignment vertical="center"/>
      <protection locked="0"/>
    </xf>
    <xf numFmtId="0" fontId="8" fillId="5" borderId="0" xfId="0" applyFont="1" applyFill="1" applyAlignment="1" applyProtection="1">
      <alignment horizontal="center" vertical="center"/>
      <protection locked="0"/>
    </xf>
    <xf numFmtId="169" fontId="8" fillId="5" borderId="0" xfId="0" applyNumberFormat="1" applyFont="1" applyFill="1" applyAlignment="1" applyProtection="1">
      <alignment horizontal="left" vertical="center"/>
      <protection locked="0"/>
    </xf>
    <xf numFmtId="169" fontId="8" fillId="5" borderId="0" xfId="0" applyNumberFormat="1" applyFont="1" applyFill="1" applyProtection="1">
      <alignment vertical="center"/>
      <protection locked="0"/>
    </xf>
    <xf numFmtId="0" fontId="12" fillId="5" borderId="0" xfId="0" applyFont="1" applyFill="1" applyProtection="1">
      <alignment vertical="center"/>
      <protection locked="0"/>
    </xf>
    <xf numFmtId="0" fontId="11" fillId="0" borderId="28" xfId="0" applyFont="1" applyBorder="1" applyAlignment="1">
      <alignment horizontal="center" vertical="center" wrapText="1"/>
    </xf>
    <xf numFmtId="0" fontId="72" fillId="0" borderId="0" xfId="0" applyFont="1" applyAlignment="1">
      <alignment vertical="top" wrapText="1"/>
    </xf>
    <xf numFmtId="0" fontId="8" fillId="0" borderId="0" xfId="0" applyFont="1" applyAlignment="1">
      <alignment horizontal="left" vertical="center" wrapText="1"/>
    </xf>
    <xf numFmtId="0" fontId="8" fillId="0" borderId="0" xfId="0" applyFont="1" applyAlignment="1" applyProtection="1">
      <alignment horizontal="left" wrapText="1"/>
      <protection locked="0"/>
    </xf>
    <xf numFmtId="0" fontId="12" fillId="0" borderId="0" xfId="0" applyFont="1" applyAlignment="1">
      <alignment horizontal="left" vertical="top" wrapText="1"/>
    </xf>
    <xf numFmtId="0" fontId="11" fillId="0" borderId="0" xfId="0" applyFont="1" applyAlignment="1" applyProtection="1">
      <alignment horizontal="left" vertical="center" wrapText="1"/>
      <protection locked="0"/>
    </xf>
    <xf numFmtId="0" fontId="9" fillId="0" borderId="0" xfId="0" applyFont="1" applyAlignment="1" applyProtection="1">
      <alignment horizontal="left" vertical="center"/>
      <protection locked="0"/>
    </xf>
    <xf numFmtId="0" fontId="8" fillId="0" borderId="0" xfId="0" applyFont="1" applyAlignment="1" applyProtection="1">
      <alignment horizontal="left"/>
      <protection locked="0"/>
    </xf>
    <xf numFmtId="0" fontId="8" fillId="0" borderId="0" xfId="0" applyFont="1" applyAlignment="1" applyProtection="1">
      <alignment horizontal="left" vertical="top"/>
      <protection locked="0"/>
    </xf>
    <xf numFmtId="0" fontId="11" fillId="0" borderId="0" xfId="0" applyFont="1" applyAlignment="1" applyProtection="1">
      <alignment horizontal="left" vertical="center"/>
      <protection locked="0"/>
    </xf>
    <xf numFmtId="0" fontId="8" fillId="0" borderId="0" xfId="0" applyFont="1" applyAlignment="1" applyProtection="1">
      <alignment horizontal="left" vertical="center"/>
      <protection locked="0"/>
    </xf>
    <xf numFmtId="167" fontId="38" fillId="0" borderId="15" xfId="0" quotePrefix="1" applyNumberFormat="1" applyFont="1" applyBorder="1" applyAlignment="1" applyProtection="1">
      <alignment horizontal="center" vertical="center" wrapText="1"/>
      <protection locked="0"/>
    </xf>
    <xf numFmtId="0" fontId="38" fillId="0" borderId="16" xfId="0" applyFont="1" applyBorder="1" applyAlignment="1">
      <alignment vertical="center" wrapText="1"/>
    </xf>
    <xf numFmtId="0" fontId="38" fillId="9" borderId="16" xfId="0" applyFont="1" applyFill="1" applyBorder="1" applyAlignment="1">
      <alignment horizontal="center" vertical="center" wrapText="1"/>
    </xf>
    <xf numFmtId="0" fontId="38" fillId="9" borderId="16" xfId="0" applyFont="1" applyFill="1" applyBorder="1" applyAlignment="1">
      <alignment horizontal="center" vertical="center"/>
    </xf>
    <xf numFmtId="0" fontId="38" fillId="0" borderId="16" xfId="0" applyFont="1" applyBorder="1" applyAlignment="1" applyProtection="1">
      <alignment vertical="center" wrapText="1"/>
      <protection locked="0"/>
    </xf>
    <xf numFmtId="0" fontId="38" fillId="0" borderId="16" xfId="0" applyFont="1" applyBorder="1" applyAlignment="1">
      <alignment horizontal="center" vertical="center" wrapText="1"/>
    </xf>
    <xf numFmtId="14" fontId="38" fillId="0" borderId="16" xfId="0" applyNumberFormat="1" applyFont="1" applyBorder="1" applyAlignment="1">
      <alignment horizontal="center" vertical="center" wrapText="1"/>
    </xf>
    <xf numFmtId="0" fontId="38" fillId="0" borderId="16" xfId="0" applyFont="1" applyBorder="1" applyAlignment="1" applyProtection="1">
      <alignment horizontal="center" vertical="center" wrapText="1"/>
      <protection locked="0"/>
    </xf>
    <xf numFmtId="0" fontId="38" fillId="0" borderId="16" xfId="0" applyFont="1" applyBorder="1" applyAlignment="1">
      <alignment horizontal="left" vertical="center" wrapText="1"/>
    </xf>
    <xf numFmtId="14" fontId="38" fillId="0" borderId="17" xfId="0" applyNumberFormat="1" applyFont="1" applyBorder="1" applyAlignment="1">
      <alignment horizontal="center" vertical="center" wrapText="1"/>
    </xf>
    <xf numFmtId="0" fontId="38" fillId="0" borderId="49" xfId="0" applyFont="1" applyBorder="1" applyAlignment="1">
      <alignment horizontal="center" vertical="center" wrapText="1"/>
    </xf>
    <xf numFmtId="0" fontId="38" fillId="0" borderId="17" xfId="0" applyFont="1" applyBorder="1" applyAlignment="1">
      <alignment horizontal="center" vertical="center" wrapText="1"/>
    </xf>
    <xf numFmtId="0" fontId="38" fillId="7" borderId="21" xfId="0" applyFont="1" applyFill="1" applyBorder="1" applyAlignment="1" applyProtection="1">
      <alignment vertical="top" wrapText="1"/>
      <protection locked="0"/>
    </xf>
    <xf numFmtId="0" fontId="38" fillId="7" borderId="5" xfId="0" applyFont="1" applyFill="1" applyBorder="1" applyAlignment="1" applyProtection="1">
      <alignment horizontal="center" vertical="top" wrapText="1"/>
      <protection locked="0"/>
    </xf>
    <xf numFmtId="0" fontId="38" fillId="7" borderId="8" xfId="0" applyFont="1" applyFill="1" applyBorder="1" applyAlignment="1" applyProtection="1">
      <alignment horizontal="center" vertical="center" wrapText="1"/>
      <protection locked="0"/>
    </xf>
    <xf numFmtId="0" fontId="8" fillId="8" borderId="2" xfId="0" applyFont="1" applyFill="1" applyBorder="1" applyAlignment="1" applyProtection="1">
      <alignment vertical="center" wrapText="1"/>
      <protection locked="0"/>
    </xf>
    <xf numFmtId="0" fontId="38" fillId="0" borderId="2" xfId="0" applyFont="1" applyBorder="1" applyAlignment="1" applyProtection="1">
      <alignment vertical="center" wrapText="1"/>
      <protection locked="0"/>
    </xf>
    <xf numFmtId="14" fontId="38" fillId="0" borderId="2" xfId="0" applyNumberFormat="1" applyFont="1" applyBorder="1" applyAlignment="1" applyProtection="1">
      <alignment vertical="center" wrapText="1"/>
      <protection locked="0"/>
    </xf>
    <xf numFmtId="14" fontId="38" fillId="0" borderId="35" xfId="0" applyNumberFormat="1" applyFont="1" applyBorder="1" applyAlignment="1" applyProtection="1">
      <alignment vertical="center" wrapText="1"/>
      <protection locked="0"/>
    </xf>
    <xf numFmtId="0" fontId="38" fillId="7" borderId="123" xfId="0" applyFont="1" applyFill="1" applyBorder="1" applyAlignment="1" applyProtection="1">
      <alignment horizontal="center" vertical="top" wrapText="1"/>
      <protection locked="0"/>
    </xf>
    <xf numFmtId="0" fontId="38" fillId="7" borderId="13" xfId="0" applyFont="1" applyFill="1" applyBorder="1" applyAlignment="1" applyProtection="1">
      <alignment horizontal="center" vertical="center" wrapText="1"/>
      <protection locked="0"/>
    </xf>
    <xf numFmtId="0" fontId="8" fillId="8" borderId="123" xfId="0" applyFont="1" applyFill="1" applyBorder="1" applyAlignment="1" applyProtection="1">
      <alignment vertical="center" wrapText="1"/>
      <protection locked="0"/>
    </xf>
    <xf numFmtId="0" fontId="38" fillId="0" borderId="123" xfId="0" applyFont="1" applyBorder="1" applyAlignment="1">
      <alignment horizontal="center" vertical="center" wrapText="1"/>
    </xf>
    <xf numFmtId="0" fontId="38" fillId="0" borderId="15" xfId="0" applyFont="1" applyBorder="1" applyAlignment="1">
      <alignment horizontal="center" vertical="center" wrapText="1"/>
    </xf>
    <xf numFmtId="0" fontId="33" fillId="0" borderId="136" xfId="0" applyFont="1" applyBorder="1" applyAlignment="1">
      <alignment horizontal="center" vertical="top" wrapText="1"/>
    </xf>
    <xf numFmtId="0" fontId="95" fillId="0" borderId="0" xfId="0" applyFont="1" applyAlignment="1">
      <alignment horizontal="center" vertical="center" wrapText="1"/>
    </xf>
    <xf numFmtId="0" fontId="24" fillId="0" borderId="0" xfId="0" applyFont="1" applyAlignment="1" applyProtection="1">
      <alignment horizontal="center" vertical="center" wrapText="1"/>
      <protection locked="0"/>
    </xf>
    <xf numFmtId="169" fontId="24" fillId="0" borderId="0" xfId="0" applyNumberFormat="1" applyFont="1" applyAlignment="1">
      <alignment horizontal="left"/>
    </xf>
    <xf numFmtId="169" fontId="24" fillId="0" borderId="0" xfId="0" applyNumberFormat="1" applyFont="1" applyAlignment="1">
      <alignment vertical="center" wrapText="1"/>
    </xf>
    <xf numFmtId="169" fontId="24" fillId="0" borderId="0" xfId="0" applyNumberFormat="1" applyFont="1">
      <alignment vertical="center"/>
    </xf>
    <xf numFmtId="169" fontId="93" fillId="0" borderId="0" xfId="0" applyNumberFormat="1" applyFont="1">
      <alignment vertical="center"/>
    </xf>
    <xf numFmtId="169" fontId="8" fillId="0" borderId="0" xfId="0" applyNumberFormat="1" applyFont="1">
      <alignment vertical="center"/>
    </xf>
    <xf numFmtId="169" fontId="8" fillId="0" borderId="0" xfId="0" applyNumberFormat="1" applyFont="1" applyAlignment="1">
      <alignment vertical="center" wrapText="1"/>
    </xf>
    <xf numFmtId="169" fontId="8" fillId="0" borderId="0" xfId="0" applyNumberFormat="1" applyFont="1" applyAlignment="1">
      <alignment horizontal="center" vertical="center"/>
    </xf>
    <xf numFmtId="169" fontId="9" fillId="0" borderId="0" xfId="0" applyNumberFormat="1" applyFont="1" applyAlignment="1" applyProtection="1">
      <alignment horizontal="center" vertical="center"/>
      <protection locked="0"/>
    </xf>
    <xf numFmtId="169" fontId="9" fillId="0" borderId="0" xfId="0" applyNumberFormat="1" applyFont="1" applyProtection="1">
      <alignment vertical="center"/>
      <protection locked="0"/>
    </xf>
    <xf numFmtId="169" fontId="9" fillId="0" borderId="0" xfId="0" applyNumberFormat="1" applyFont="1" applyAlignment="1" applyProtection="1">
      <alignment vertical="center" wrapText="1"/>
      <protection locked="0"/>
    </xf>
    <xf numFmtId="169" fontId="8" fillId="0" borderId="0" xfId="0" applyNumberFormat="1" applyFont="1" applyAlignment="1" applyProtection="1">
      <alignment horizontal="center" vertical="center"/>
      <protection locked="0"/>
    </xf>
    <xf numFmtId="169" fontId="8" fillId="0" borderId="0" xfId="0" applyNumberFormat="1" applyFont="1" applyAlignment="1" applyProtection="1">
      <alignment vertical="center" wrapText="1"/>
      <protection locked="0"/>
    </xf>
    <xf numFmtId="0" fontId="38" fillId="0" borderId="16" xfId="0" quotePrefix="1" applyFont="1" applyBorder="1" applyAlignment="1">
      <alignment vertical="center" wrapText="1"/>
    </xf>
    <xf numFmtId="0" fontId="97" fillId="0" borderId="0" xfId="0" applyFont="1" applyAlignment="1" applyProtection="1">
      <alignment horizontal="left" vertical="center"/>
      <protection locked="0"/>
    </xf>
    <xf numFmtId="0" fontId="24" fillId="0" borderId="0" xfId="0" applyFont="1" applyAlignment="1" applyProtection="1">
      <alignment horizontal="left" vertical="center"/>
      <protection locked="0"/>
    </xf>
    <xf numFmtId="0" fontId="37" fillId="0" borderId="0" xfId="0" applyFont="1" applyProtection="1">
      <alignment vertical="center"/>
      <protection locked="0"/>
    </xf>
    <xf numFmtId="0" fontId="21" fillId="2" borderId="34" xfId="10" applyNumberFormat="1" applyFont="1" applyFill="1" applyBorder="1" applyAlignment="1">
      <alignment horizontal="center" vertical="center" wrapText="1"/>
    </xf>
    <xf numFmtId="0" fontId="107" fillId="0" borderId="39" xfId="10" applyFont="1" applyBorder="1" applyAlignment="1">
      <alignment horizontal="left" vertical="center" wrapText="1"/>
    </xf>
    <xf numFmtId="169" fontId="24" fillId="11" borderId="0" xfId="0" applyNumberFormat="1" applyFont="1" applyFill="1" applyAlignment="1">
      <alignment horizontal="center" vertical="center" wrapText="1"/>
    </xf>
    <xf numFmtId="169" fontId="8" fillId="11" borderId="0" xfId="0" applyNumberFormat="1" applyFont="1" applyFill="1" applyAlignment="1" applyProtection="1">
      <alignment horizontal="left" vertical="center"/>
      <protection locked="0"/>
    </xf>
    <xf numFmtId="0" fontId="8" fillId="8" borderId="0" xfId="0" applyFont="1" applyFill="1" applyProtection="1">
      <alignment vertical="center"/>
      <protection locked="0"/>
    </xf>
    <xf numFmtId="0" fontId="8" fillId="8" borderId="0" xfId="0" applyFont="1" applyFill="1" applyAlignment="1" applyProtection="1">
      <alignment horizontal="center" vertical="center"/>
      <protection locked="0"/>
    </xf>
    <xf numFmtId="169" fontId="8" fillId="8" borderId="0" xfId="0" applyNumberFormat="1" applyFont="1" applyFill="1" applyAlignment="1" applyProtection="1">
      <alignment horizontal="left" vertical="center"/>
      <protection locked="0"/>
    </xf>
    <xf numFmtId="0" fontId="11" fillId="0" borderId="3" xfId="0" applyFont="1" applyBorder="1" applyAlignment="1" applyProtection="1">
      <alignment horizontal="center" vertical="center" wrapText="1"/>
      <protection locked="0"/>
    </xf>
    <xf numFmtId="0" fontId="11" fillId="0" borderId="24"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1" fillId="0" borderId="3" xfId="0" applyFont="1" applyBorder="1" applyAlignment="1" applyProtection="1">
      <alignment vertical="center" shrinkToFit="1"/>
      <protection locked="0"/>
    </xf>
    <xf numFmtId="0" fontId="11" fillId="0" borderId="6" xfId="0" applyFont="1" applyBorder="1" applyAlignment="1" applyProtection="1">
      <alignment vertical="center" shrinkToFit="1"/>
      <protection locked="0"/>
    </xf>
    <xf numFmtId="0" fontId="11" fillId="0" borderId="24" xfId="0" applyFont="1" applyBorder="1" applyAlignment="1" applyProtection="1">
      <alignment vertical="center" shrinkToFit="1"/>
      <protection locked="0"/>
    </xf>
    <xf numFmtId="169" fontId="8" fillId="11" borderId="0" xfId="0" applyNumberFormat="1" applyFont="1" applyFill="1" applyAlignment="1">
      <alignment horizontal="center" vertical="center"/>
    </xf>
    <xf numFmtId="169" fontId="8" fillId="11" borderId="0" xfId="0" applyNumberFormat="1" applyFont="1" applyFill="1">
      <alignment vertical="center"/>
    </xf>
    <xf numFmtId="169" fontId="8" fillId="11" borderId="0" xfId="0" applyNumberFormat="1" applyFont="1" applyFill="1" applyAlignment="1">
      <alignment vertical="center" wrapText="1"/>
    </xf>
    <xf numFmtId="0" fontId="87" fillId="0" borderId="0" xfId="0" applyFont="1" applyProtection="1">
      <alignment vertical="center"/>
      <protection locked="0"/>
    </xf>
    <xf numFmtId="0" fontId="88" fillId="0" borderId="0" xfId="0" applyFont="1" applyAlignment="1" applyProtection="1">
      <alignment horizontal="left" vertical="center"/>
      <protection locked="0"/>
    </xf>
    <xf numFmtId="0" fontId="8" fillId="0" borderId="0" xfId="0" applyFont="1" applyAlignment="1">
      <alignment horizontal="center" vertical="center" wrapText="1"/>
    </xf>
    <xf numFmtId="0" fontId="8" fillId="0" borderId="9" xfId="0" applyFont="1" applyBorder="1" applyAlignment="1" applyProtection="1">
      <alignment vertical="center" wrapText="1"/>
      <protection locked="0"/>
    </xf>
    <xf numFmtId="0" fontId="104" fillId="2" borderId="34" xfId="12" applyFont="1" applyFill="1" applyBorder="1" applyAlignment="1">
      <alignment horizontal="center" vertical="center" wrapText="1"/>
    </xf>
    <xf numFmtId="0" fontId="105" fillId="2" borderId="1" xfId="12" applyFont="1" applyFill="1" applyBorder="1" applyAlignment="1">
      <alignment horizontal="center" vertical="center" wrapText="1"/>
    </xf>
    <xf numFmtId="0" fontId="111" fillId="11" borderId="1" xfId="12" applyFont="1" applyFill="1" applyBorder="1" applyAlignment="1" applyProtection="1">
      <alignment horizontal="center" vertical="center" wrapText="1"/>
      <protection locked="0"/>
    </xf>
    <xf numFmtId="0" fontId="111" fillId="8" borderId="1" xfId="12" applyFont="1" applyFill="1" applyBorder="1" applyAlignment="1" applyProtection="1">
      <alignment horizontal="center" vertical="center" wrapText="1"/>
      <protection locked="0"/>
    </xf>
    <xf numFmtId="0" fontId="11" fillId="0" borderId="0" xfId="12" applyFont="1">
      <alignment vertical="center"/>
    </xf>
    <xf numFmtId="0" fontId="130" fillId="7" borderId="39" xfId="14" applyFont="1" applyFill="1" applyBorder="1" applyAlignment="1">
      <alignment horizontal="left" vertical="center" wrapText="1"/>
    </xf>
    <xf numFmtId="0" fontId="131" fillId="0" borderId="1" xfId="14" applyFont="1" applyBorder="1" applyAlignment="1" applyProtection="1">
      <alignment horizontal="left" vertical="center" wrapText="1"/>
      <protection locked="0"/>
    </xf>
    <xf numFmtId="0" fontId="131" fillId="0" borderId="14" xfId="14" applyFont="1" applyBorder="1" applyAlignment="1" applyProtection="1">
      <alignment horizontal="left" vertical="center" wrapText="1"/>
      <protection locked="0"/>
    </xf>
    <xf numFmtId="0" fontId="131" fillId="0" borderId="39" xfId="14" applyFont="1" applyBorder="1" applyAlignment="1">
      <alignment horizontal="left" vertical="center" wrapText="1"/>
    </xf>
    <xf numFmtId="0" fontId="131" fillId="0" borderId="1" xfId="14" applyFont="1" applyBorder="1" applyAlignment="1">
      <alignment horizontal="center" vertical="center" wrapText="1"/>
    </xf>
    <xf numFmtId="49" fontId="131" fillId="0" borderId="39" xfId="14" applyNumberFormat="1" applyFont="1" applyBorder="1" applyAlignment="1" applyProtection="1">
      <alignment horizontal="center" vertical="center" wrapText="1"/>
      <protection locked="0"/>
    </xf>
    <xf numFmtId="49" fontId="131" fillId="0" borderId="1" xfId="14" applyNumberFormat="1" applyFont="1" applyBorder="1" applyAlignment="1" applyProtection="1">
      <alignment horizontal="left" vertical="center" wrapText="1"/>
      <protection locked="0"/>
    </xf>
    <xf numFmtId="0" fontId="113" fillId="0" borderId="1" xfId="12" applyFont="1" applyBorder="1" applyAlignment="1">
      <alignment horizontal="left" vertical="center" wrapText="1"/>
    </xf>
    <xf numFmtId="49" fontId="113" fillId="0" borderId="39" xfId="12" applyNumberFormat="1" applyFont="1" applyBorder="1" applyAlignment="1" applyProtection="1">
      <alignment horizontal="left" vertical="center" wrapText="1"/>
      <protection locked="0"/>
    </xf>
    <xf numFmtId="0" fontId="113" fillId="0" borderId="8" xfId="12" applyFont="1" applyBorder="1" applyAlignment="1">
      <alignment horizontal="left" vertical="center" wrapText="1"/>
    </xf>
    <xf numFmtId="0" fontId="45" fillId="0" borderId="0" xfId="12" applyFont="1">
      <alignment vertical="center"/>
    </xf>
    <xf numFmtId="49" fontId="113" fillId="0" borderId="1" xfId="12" applyNumberFormat="1" applyFont="1" applyBorder="1" applyAlignment="1">
      <alignment horizontal="left" vertical="center" wrapText="1"/>
    </xf>
    <xf numFmtId="0" fontId="103" fillId="0" borderId="39" xfId="10" applyBorder="1" applyAlignment="1">
      <alignment horizontal="left" vertical="center" wrapText="1"/>
    </xf>
    <xf numFmtId="0" fontId="11" fillId="0" borderId="0" xfId="12" applyFont="1" applyAlignment="1" applyProtection="1">
      <alignment horizontal="center" vertical="center"/>
      <protection locked="0"/>
    </xf>
    <xf numFmtId="0" fontId="131" fillId="0" borderId="16" xfId="14" applyFont="1" applyBorder="1" applyAlignment="1">
      <alignment horizontal="center" vertical="center" wrapText="1"/>
    </xf>
    <xf numFmtId="0" fontId="106" fillId="7" borderId="1" xfId="12" applyFont="1" applyFill="1" applyBorder="1" applyAlignment="1">
      <alignment horizontal="left" vertical="center" wrapText="1"/>
    </xf>
    <xf numFmtId="0" fontId="106" fillId="0" borderId="1" xfId="12" applyFont="1" applyBorder="1" applyAlignment="1" applyProtection="1">
      <alignment horizontal="left" vertical="center" wrapText="1"/>
      <protection locked="0"/>
    </xf>
    <xf numFmtId="0" fontId="106" fillId="0" borderId="14" xfId="12" applyFont="1" applyBorder="1" applyAlignment="1" applyProtection="1">
      <alignment horizontal="left" vertical="center" wrapText="1"/>
      <protection locked="0"/>
    </xf>
    <xf numFmtId="0" fontId="106" fillId="0" borderId="39" xfId="12" applyFont="1" applyBorder="1" applyAlignment="1">
      <alignment horizontal="left" vertical="center" wrapText="1"/>
    </xf>
    <xf numFmtId="0" fontId="106" fillId="0" borderId="39" xfId="12" applyFont="1" applyBorder="1" applyAlignment="1">
      <alignment horizontal="center" vertical="center" wrapText="1"/>
    </xf>
    <xf numFmtId="49" fontId="113" fillId="0" borderId="1" xfId="12" applyNumberFormat="1" applyFont="1" applyBorder="1" applyAlignment="1" applyProtection="1">
      <alignment horizontal="left" vertical="center" wrapText="1"/>
      <protection locked="0"/>
    </xf>
    <xf numFmtId="0" fontId="113" fillId="0" borderId="39" xfId="12" applyFont="1" applyBorder="1" applyAlignment="1" applyProtection="1">
      <alignment horizontal="left" vertical="center" wrapText="1"/>
      <protection locked="0"/>
    </xf>
    <xf numFmtId="0" fontId="108" fillId="7" borderId="1" xfId="12" applyFont="1" applyFill="1" applyBorder="1" applyAlignment="1">
      <alignment horizontal="left" vertical="center" wrapText="1"/>
    </xf>
    <xf numFmtId="49" fontId="112" fillId="0" borderId="1" xfId="12" applyNumberFormat="1" applyFont="1" applyBorder="1" applyAlignment="1" applyProtection="1">
      <alignment horizontal="left" vertical="center" wrapText="1"/>
      <protection locked="0"/>
    </xf>
    <xf numFmtId="0" fontId="106" fillId="0" borderId="1" xfId="12" applyFont="1" applyBorder="1" applyAlignment="1">
      <alignment horizontal="left" vertical="center" wrapText="1"/>
    </xf>
    <xf numFmtId="0" fontId="113" fillId="0" borderId="34" xfId="12" applyFont="1" applyBorder="1" applyAlignment="1">
      <alignment horizontal="left" vertical="center" wrapText="1"/>
    </xf>
    <xf numFmtId="0" fontId="8" fillId="0" borderId="0" xfId="12" applyFont="1" applyAlignment="1">
      <alignment horizontal="left" vertical="center"/>
    </xf>
    <xf numFmtId="0" fontId="11" fillId="0" borderId="0" xfId="12" applyFont="1" applyAlignment="1">
      <alignment vertical="center" wrapText="1"/>
    </xf>
    <xf numFmtId="0" fontId="12" fillId="0" borderId="0" xfId="12" applyFont="1" applyAlignment="1">
      <alignment vertical="center" wrapText="1"/>
    </xf>
    <xf numFmtId="0" fontId="12" fillId="0" borderId="0" xfId="12" applyFont="1" applyAlignment="1">
      <alignment horizontal="center" vertical="center" wrapText="1"/>
    </xf>
    <xf numFmtId="0" fontId="85" fillId="0" borderId="0" xfId="15" applyNumberFormat="1" applyFont="1">
      <alignment vertical="center" wrapText="1"/>
    </xf>
    <xf numFmtId="0" fontId="114" fillId="0" borderId="0" xfId="12" applyFont="1" applyAlignment="1">
      <alignment vertical="center" wrapText="1"/>
    </xf>
    <xf numFmtId="0" fontId="115" fillId="0" borderId="0" xfId="12" applyFont="1" applyAlignment="1" applyProtection="1">
      <alignment horizontal="left" vertical="center"/>
      <protection locked="0"/>
    </xf>
    <xf numFmtId="0" fontId="114" fillId="0" borderId="0" xfId="12" applyFont="1" applyAlignment="1" applyProtection="1">
      <alignment horizontal="left" vertical="center"/>
      <protection locked="0"/>
    </xf>
    <xf numFmtId="0" fontId="11" fillId="0" borderId="0" xfId="12" applyFont="1" applyAlignment="1" applyProtection="1">
      <alignment horizontal="left" vertical="center"/>
      <protection locked="0"/>
    </xf>
    <xf numFmtId="0" fontId="131" fillId="0" borderId="39" xfId="14" applyFont="1" applyBorder="1" applyAlignment="1">
      <alignment horizontal="center" vertical="center" wrapText="1"/>
    </xf>
    <xf numFmtId="0" fontId="131" fillId="0" borderId="4" xfId="14" applyFont="1" applyBorder="1" applyAlignment="1">
      <alignment horizontal="center" vertical="center" wrapText="1"/>
    </xf>
    <xf numFmtId="0" fontId="113" fillId="0" borderId="39" xfId="12" applyFont="1" applyBorder="1" applyAlignment="1">
      <alignment horizontal="left" vertical="center" wrapText="1"/>
    </xf>
    <xf numFmtId="0" fontId="113" fillId="0" borderId="4" xfId="12" applyFont="1" applyBorder="1" applyAlignment="1">
      <alignment horizontal="left" vertical="center" wrapText="1"/>
    </xf>
    <xf numFmtId="0" fontId="113" fillId="0" borderId="2" xfId="12" applyFont="1" applyBorder="1" applyAlignment="1">
      <alignment horizontal="left" vertical="center" wrapText="1"/>
    </xf>
    <xf numFmtId="0" fontId="113" fillId="14" borderId="1" xfId="12" applyFont="1" applyFill="1" applyBorder="1" applyAlignment="1">
      <alignment horizontal="left" vertical="center" wrapText="1"/>
    </xf>
    <xf numFmtId="0" fontId="45" fillId="0" borderId="1" xfId="12" applyFont="1" applyBorder="1" applyAlignment="1" applyProtection="1">
      <alignment horizontal="center" vertical="center"/>
      <protection locked="0"/>
    </xf>
    <xf numFmtId="0" fontId="11" fillId="0" borderId="1" xfId="12" applyFont="1" applyBorder="1" applyAlignment="1" applyProtection="1">
      <alignment horizontal="center" vertical="center"/>
      <protection locked="0"/>
    </xf>
    <xf numFmtId="0" fontId="11" fillId="0" borderId="1" xfId="12" applyFont="1" applyBorder="1">
      <alignment vertical="center"/>
    </xf>
    <xf numFmtId="0" fontId="45" fillId="0" borderId="1" xfId="12" applyFont="1" applyBorder="1">
      <alignment vertical="center"/>
    </xf>
    <xf numFmtId="0" fontId="111" fillId="8" borderId="1" xfId="12" applyFont="1" applyFill="1" applyBorder="1" applyAlignment="1" applyProtection="1">
      <alignment horizontal="left" vertical="center" wrapText="1"/>
      <protection locked="0"/>
    </xf>
    <xf numFmtId="0" fontId="112" fillId="11" borderId="1" xfId="12" applyFont="1" applyFill="1" applyBorder="1" applyAlignment="1" applyProtection="1">
      <alignment horizontal="left" vertical="center" wrapText="1"/>
      <protection locked="0"/>
    </xf>
    <xf numFmtId="49" fontId="131" fillId="0" borderId="1" xfId="0" applyNumberFormat="1" applyFont="1" applyBorder="1" applyAlignment="1" applyProtection="1">
      <alignment horizontal="left" vertical="center" wrapText="1"/>
      <protection locked="0"/>
    </xf>
    <xf numFmtId="0" fontId="25" fillId="0" borderId="0" xfId="0" applyFont="1" applyProtection="1">
      <alignment vertical="center"/>
      <protection locked="0"/>
    </xf>
    <xf numFmtId="0" fontId="136" fillId="0" borderId="0" xfId="0" applyFont="1" applyProtection="1">
      <alignment vertical="center"/>
      <protection locked="0"/>
    </xf>
    <xf numFmtId="0" fontId="45" fillId="0" borderId="8" xfId="12" applyFont="1" applyBorder="1">
      <alignment vertical="center"/>
    </xf>
    <xf numFmtId="0" fontId="11" fillId="0" borderId="8" xfId="12" applyFont="1" applyBorder="1">
      <alignment vertical="center"/>
    </xf>
    <xf numFmtId="49" fontId="113" fillId="16" borderId="39" xfId="12" applyNumberFormat="1" applyFont="1" applyFill="1" applyBorder="1" applyAlignment="1" applyProtection="1">
      <alignment horizontal="left" vertical="center" wrapText="1"/>
      <protection locked="0"/>
    </xf>
    <xf numFmtId="0" fontId="130" fillId="7" borderId="39" xfId="0" applyFont="1" applyFill="1" applyBorder="1" applyAlignment="1">
      <alignment horizontal="left" vertical="center" wrapText="1"/>
    </xf>
    <xf numFmtId="0" fontId="131" fillId="0" borderId="1" xfId="0" applyFont="1" applyBorder="1" applyAlignment="1" applyProtection="1">
      <alignment horizontal="left" vertical="center" wrapText="1"/>
      <protection locked="0"/>
    </xf>
    <xf numFmtId="0" fontId="131" fillId="0" borderId="14" xfId="0" applyFont="1" applyBorder="1" applyAlignment="1" applyProtection="1">
      <alignment horizontal="left" vertical="center" wrapText="1"/>
      <protection locked="0"/>
    </xf>
    <xf numFmtId="0" fontId="103" fillId="5" borderId="14" xfId="10" applyFill="1" applyBorder="1" applyAlignment="1" applyProtection="1">
      <alignment horizontal="left" vertical="center" wrapText="1"/>
      <protection locked="0"/>
    </xf>
    <xf numFmtId="0" fontId="131" fillId="0" borderId="39" xfId="0" applyFont="1" applyBorder="1" applyAlignment="1">
      <alignment horizontal="left" vertical="center" wrapText="1"/>
    </xf>
    <xf numFmtId="0" fontId="131" fillId="0" borderId="1" xfId="0" applyFont="1" applyBorder="1" applyAlignment="1">
      <alignment horizontal="center" vertical="center" wrapText="1"/>
    </xf>
    <xf numFmtId="49" fontId="131" fillId="0" borderId="39" xfId="0" applyNumberFormat="1" applyFont="1" applyBorder="1" applyAlignment="1" applyProtection="1">
      <alignment horizontal="center" vertical="center" wrapText="1"/>
      <protection locked="0"/>
    </xf>
    <xf numFmtId="49" fontId="130" fillId="5" borderId="39" xfId="0" applyNumberFormat="1" applyFont="1" applyFill="1" applyBorder="1" applyAlignment="1">
      <alignment horizontal="left" vertical="center" wrapText="1"/>
    </xf>
    <xf numFmtId="0" fontId="131" fillId="5" borderId="14" xfId="0" applyFont="1" applyFill="1" applyBorder="1" applyAlignment="1" applyProtection="1">
      <alignment horizontal="left" vertical="center" wrapText="1"/>
      <protection locked="0"/>
    </xf>
    <xf numFmtId="49" fontId="131" fillId="5" borderId="39" xfId="0" applyNumberFormat="1" applyFont="1" applyFill="1" applyBorder="1" applyAlignment="1" applyProtection="1">
      <alignment horizontal="center" vertical="center" wrapText="1"/>
      <protection locked="0"/>
    </xf>
    <xf numFmtId="0" fontId="103" fillId="0" borderId="0" xfId="10">
      <alignment vertical="center"/>
    </xf>
    <xf numFmtId="0" fontId="130" fillId="5" borderId="39" xfId="0" applyFont="1" applyFill="1" applyBorder="1" applyAlignment="1">
      <alignment horizontal="left" vertical="center" wrapText="1"/>
    </xf>
    <xf numFmtId="0" fontId="131" fillId="0" borderId="16" xfId="0" applyFont="1" applyBorder="1" applyAlignment="1">
      <alignment horizontal="center" vertical="center" wrapText="1"/>
    </xf>
    <xf numFmtId="49" fontId="131" fillId="5" borderId="1" xfId="0" applyNumberFormat="1" applyFont="1" applyFill="1" applyBorder="1" applyAlignment="1" applyProtection="1">
      <alignment horizontal="left" vertical="center" wrapText="1"/>
      <protection locked="0"/>
    </xf>
    <xf numFmtId="49" fontId="131" fillId="17" borderId="39" xfId="0" applyNumberFormat="1" applyFont="1" applyFill="1" applyBorder="1" applyAlignment="1" applyProtection="1">
      <alignment horizontal="center" vertical="center" wrapText="1"/>
      <protection locked="0"/>
    </xf>
    <xf numFmtId="0" fontId="46" fillId="0" borderId="14" xfId="3" applyNumberFormat="1" applyBorder="1" applyProtection="1">
      <alignment vertical="center" wrapText="1"/>
      <protection locked="0"/>
    </xf>
    <xf numFmtId="0" fontId="45" fillId="0" borderId="0" xfId="0" applyFont="1">
      <alignment vertical="center"/>
    </xf>
    <xf numFmtId="0" fontId="45" fillId="0" borderId="0" xfId="0" applyFont="1" applyAlignment="1">
      <alignment horizontal="right" vertical="center"/>
    </xf>
    <xf numFmtId="0" fontId="8" fillId="0" borderId="0" xfId="0" applyFont="1" applyAlignment="1">
      <alignment horizontal="left" vertical="center"/>
    </xf>
    <xf numFmtId="0" fontId="8" fillId="0" borderId="0" xfId="0" applyFont="1" applyAlignment="1">
      <alignment vertical="top"/>
    </xf>
    <xf numFmtId="0" fontId="9" fillId="0" borderId="0" xfId="0" applyFont="1" applyAlignment="1" applyProtection="1">
      <alignment horizontal="left" vertical="center" wrapText="1"/>
      <protection locked="0"/>
    </xf>
    <xf numFmtId="0" fontId="75" fillId="0" borderId="19" xfId="0" applyFont="1" applyBorder="1" applyAlignment="1" applyProtection="1">
      <alignment horizontal="center" vertical="center"/>
      <protection locked="0"/>
    </xf>
    <xf numFmtId="0" fontId="98" fillId="0" borderId="0" xfId="0" applyFont="1" applyAlignment="1" applyProtection="1">
      <alignment vertical="center" wrapText="1"/>
      <protection locked="0"/>
    </xf>
    <xf numFmtId="0" fontId="123" fillId="0" borderId="0" xfId="0" applyFont="1" applyAlignment="1" applyProtection="1">
      <alignment horizontal="left" vertical="center"/>
      <protection locked="0"/>
    </xf>
    <xf numFmtId="0" fontId="120" fillId="0" borderId="0" xfId="0" applyFont="1" applyAlignment="1">
      <alignment horizontal="center" vertical="center" wrapText="1"/>
    </xf>
    <xf numFmtId="0" fontId="121" fillId="0" borderId="0" xfId="0" applyFont="1" applyAlignment="1" applyProtection="1">
      <alignment horizontal="center" vertical="center" wrapText="1"/>
      <protection locked="0"/>
    </xf>
    <xf numFmtId="0" fontId="122" fillId="13" borderId="0" xfId="0" applyFont="1" applyFill="1" applyAlignment="1" applyProtection="1">
      <alignment horizontal="center" vertical="center" wrapText="1"/>
      <protection locked="0"/>
    </xf>
    <xf numFmtId="0" fontId="36" fillId="0" borderId="0" xfId="0" applyFont="1" applyAlignment="1" applyProtection="1">
      <alignment horizontal="left" vertical="center" wrapText="1"/>
      <protection locked="0"/>
    </xf>
    <xf numFmtId="0" fontId="9" fillId="0" borderId="0" xfId="0" applyFont="1" applyAlignment="1" applyProtection="1">
      <alignment horizontal="left" vertical="center"/>
      <protection locked="0"/>
    </xf>
    <xf numFmtId="0" fontId="8" fillId="2" borderId="144" xfId="0" applyFont="1" applyFill="1" applyBorder="1" applyAlignment="1">
      <alignment horizontal="center" vertical="center"/>
    </xf>
    <xf numFmtId="0" fontId="8" fillId="2" borderId="78" xfId="0" applyFont="1" applyFill="1" applyBorder="1" applyAlignment="1">
      <alignment horizontal="center" vertical="center"/>
    </xf>
    <xf numFmtId="0" fontId="8" fillId="0" borderId="78" xfId="0" applyFont="1" applyBorder="1" applyAlignment="1" applyProtection="1">
      <alignment horizontal="center" vertical="center" wrapText="1"/>
      <protection locked="0"/>
    </xf>
    <xf numFmtId="0" fontId="8" fillId="0" borderId="145"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1" xfId="0" applyFont="1" applyBorder="1" applyAlignment="1" applyProtection="1">
      <alignment horizontal="left" vertical="center"/>
      <protection locked="0"/>
    </xf>
    <xf numFmtId="0" fontId="8" fillId="0" borderId="3"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2" borderId="141" xfId="0" applyFont="1" applyFill="1" applyBorder="1" applyAlignment="1">
      <alignment horizontal="center" vertical="center"/>
    </xf>
    <xf numFmtId="0" fontId="8" fillId="2" borderId="142" xfId="0" applyFont="1" applyFill="1" applyBorder="1" applyAlignment="1">
      <alignment horizontal="center" vertical="center"/>
    </xf>
    <xf numFmtId="165" fontId="8" fillId="0" borderId="142" xfId="0" applyNumberFormat="1" applyFont="1" applyBorder="1" applyAlignment="1" applyProtection="1">
      <alignment horizontal="center" vertical="center" wrapText="1"/>
      <protection locked="0"/>
    </xf>
    <xf numFmtId="165" fontId="8" fillId="0" borderId="78" xfId="0" applyNumberFormat="1" applyFont="1" applyBorder="1" applyAlignment="1" applyProtection="1">
      <alignment horizontal="center" vertical="center" wrapText="1"/>
      <protection locked="0"/>
    </xf>
    <xf numFmtId="0" fontId="8" fillId="2" borderId="142" xfId="0" applyFont="1" applyFill="1" applyBorder="1" applyAlignment="1" applyProtection="1">
      <alignment horizontal="center" vertical="center" wrapText="1"/>
      <protection locked="0"/>
    </xf>
    <xf numFmtId="0" fontId="8" fillId="2" borderId="78" xfId="0" applyFont="1" applyFill="1" applyBorder="1" applyAlignment="1" applyProtection="1">
      <alignment horizontal="center" vertical="center" wrapText="1"/>
      <protection locked="0"/>
    </xf>
    <xf numFmtId="0" fontId="8" fillId="0" borderId="142" xfId="0" applyFont="1" applyBorder="1" applyAlignment="1" applyProtection="1">
      <alignment horizontal="center" vertical="center" wrapText="1"/>
      <protection locked="0"/>
    </xf>
    <xf numFmtId="0" fontId="8" fillId="0" borderId="143" xfId="0" applyFont="1" applyBorder="1" applyAlignment="1" applyProtection="1">
      <alignment horizontal="center" vertical="center" wrapText="1"/>
      <protection locked="0"/>
    </xf>
    <xf numFmtId="0" fontId="8" fillId="2" borderId="144" xfId="0" applyFont="1" applyFill="1" applyBorder="1" applyAlignment="1">
      <alignment horizontal="center" vertical="center" wrapText="1"/>
    </xf>
    <xf numFmtId="0" fontId="11" fillId="0" borderId="78" xfId="0" applyFont="1" applyBorder="1" applyAlignment="1" applyProtection="1">
      <alignment horizontal="center" vertical="center" wrapText="1"/>
      <protection locked="0"/>
    </xf>
    <xf numFmtId="0" fontId="11" fillId="0" borderId="145" xfId="0" applyFont="1" applyBorder="1" applyAlignment="1" applyProtection="1">
      <alignment horizontal="center" vertical="center" wrapText="1"/>
      <protection locked="0"/>
    </xf>
    <xf numFmtId="0" fontId="24" fillId="2" borderId="144" xfId="0" applyFont="1" applyFill="1" applyBorder="1" applyAlignment="1">
      <alignment horizontal="center" vertical="center" wrapText="1"/>
    </xf>
    <xf numFmtId="0" fontId="24" fillId="2" borderId="78" xfId="0" applyFont="1" applyFill="1" applyBorder="1" applyAlignment="1">
      <alignment horizontal="center" vertical="center"/>
    </xf>
    <xf numFmtId="0" fontId="24" fillId="2" borderId="144" xfId="0" applyFont="1" applyFill="1" applyBorder="1" applyAlignment="1">
      <alignment horizontal="center" vertical="center"/>
    </xf>
    <xf numFmtId="0" fontId="8" fillId="2" borderId="78" xfId="0" applyFont="1" applyFill="1" applyBorder="1" applyAlignment="1">
      <alignment horizontal="center" vertical="center" wrapText="1"/>
    </xf>
    <xf numFmtId="0" fontId="8" fillId="2" borderId="154" xfId="0" applyFont="1" applyFill="1" applyBorder="1" applyAlignment="1">
      <alignment horizontal="center" vertical="center" wrapText="1"/>
    </xf>
    <xf numFmtId="0" fontId="8" fillId="2" borderId="155" xfId="0" applyFont="1" applyFill="1" applyBorder="1" applyAlignment="1">
      <alignment horizontal="center" vertical="center" wrapText="1"/>
    </xf>
    <xf numFmtId="0" fontId="8" fillId="2" borderId="146" xfId="0" applyFont="1" applyFill="1" applyBorder="1" applyAlignment="1">
      <alignment horizontal="center" vertical="center" wrapText="1"/>
    </xf>
    <xf numFmtId="0" fontId="8" fillId="2" borderId="92" xfId="0" applyFont="1" applyFill="1" applyBorder="1" applyAlignment="1">
      <alignment horizontal="center" vertical="center" wrapText="1"/>
    </xf>
    <xf numFmtId="0" fontId="8" fillId="2" borderId="147" xfId="0" applyFont="1" applyFill="1" applyBorder="1" applyAlignment="1">
      <alignment horizontal="center" vertical="center" wrapText="1"/>
    </xf>
    <xf numFmtId="0" fontId="8" fillId="2" borderId="148" xfId="0" applyFont="1" applyFill="1" applyBorder="1" applyAlignment="1">
      <alignment horizontal="center" vertical="center" wrapText="1"/>
    </xf>
    <xf numFmtId="0" fontId="8" fillId="2" borderId="115" xfId="0" applyFont="1" applyFill="1" applyBorder="1" applyAlignment="1">
      <alignment horizontal="center" vertical="center" wrapText="1"/>
    </xf>
    <xf numFmtId="0" fontId="8" fillId="2" borderId="149" xfId="0" applyFont="1" applyFill="1" applyBorder="1" applyAlignment="1">
      <alignment horizontal="center" vertical="center" wrapText="1"/>
    </xf>
    <xf numFmtId="0" fontId="8" fillId="0" borderId="146" xfId="0" applyFont="1" applyBorder="1" applyAlignment="1">
      <alignment horizontal="left" vertical="center" wrapText="1"/>
    </xf>
    <xf numFmtId="0" fontId="8" fillId="0" borderId="92" xfId="0" applyFont="1" applyBorder="1" applyAlignment="1">
      <alignment horizontal="left" vertical="center" wrapText="1"/>
    </xf>
    <xf numFmtId="0" fontId="8" fillId="0" borderId="147" xfId="0" applyFont="1" applyBorder="1" applyAlignment="1">
      <alignment horizontal="left" vertical="center" wrapText="1"/>
    </xf>
    <xf numFmtId="0" fontId="8" fillId="0" borderId="150" xfId="0" applyFont="1" applyBorder="1" applyAlignment="1">
      <alignment horizontal="left" vertical="center" wrapText="1"/>
    </xf>
    <xf numFmtId="0" fontId="8" fillId="0" borderId="0" xfId="0" applyFont="1" applyAlignment="1">
      <alignment horizontal="left" vertical="center" wrapText="1"/>
    </xf>
    <xf numFmtId="0" fontId="8" fillId="0" borderId="151" xfId="0" applyFont="1" applyBorder="1" applyAlignment="1">
      <alignment horizontal="left" vertical="center" wrapText="1"/>
    </xf>
    <xf numFmtId="0" fontId="8" fillId="2" borderId="146" xfId="0" applyFont="1" applyFill="1" applyBorder="1" applyAlignment="1" applyProtection="1">
      <alignment horizontal="center" vertical="center"/>
      <protection locked="0"/>
    </xf>
    <xf numFmtId="0" fontId="8" fillId="2" borderId="92" xfId="0" applyFont="1" applyFill="1" applyBorder="1" applyAlignment="1" applyProtection="1">
      <alignment horizontal="center" vertical="center"/>
      <protection locked="0"/>
    </xf>
    <xf numFmtId="0" fontId="8" fillId="2" borderId="147" xfId="0" applyFont="1" applyFill="1" applyBorder="1" applyAlignment="1" applyProtection="1">
      <alignment horizontal="center" vertical="center"/>
      <protection locked="0"/>
    </xf>
    <xf numFmtId="0" fontId="8" fillId="2" borderId="13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140" xfId="0" applyFont="1" applyFill="1" applyBorder="1" applyAlignment="1" applyProtection="1">
      <alignment horizontal="center" vertical="center"/>
      <protection locked="0"/>
    </xf>
    <xf numFmtId="0" fontId="8" fillId="0" borderId="146" xfId="0" applyFont="1" applyBorder="1" applyAlignment="1" applyProtection="1">
      <alignment horizontal="left" vertical="center"/>
      <protection locked="0"/>
    </xf>
    <xf numFmtId="0" fontId="8" fillId="0" borderId="92" xfId="0" applyFont="1" applyBorder="1" applyAlignment="1" applyProtection="1">
      <alignment horizontal="left" vertical="center"/>
      <protection locked="0"/>
    </xf>
    <xf numFmtId="0" fontId="8" fillId="0" borderId="139" xfId="0" applyFont="1" applyBorder="1" applyAlignment="1" applyProtection="1">
      <alignment horizontal="left" vertical="center"/>
      <protection locked="0"/>
    </xf>
    <xf numFmtId="0" fontId="8" fillId="0" borderId="24" xfId="0" applyFont="1" applyBorder="1" applyAlignment="1" applyProtection="1">
      <alignment horizontal="left" vertical="center"/>
      <protection locked="0"/>
    </xf>
    <xf numFmtId="0" fontId="8" fillId="2" borderId="1" xfId="0" applyFont="1" applyFill="1" applyBorder="1" applyAlignment="1" applyProtection="1">
      <alignment horizontal="center" vertical="center" wrapText="1"/>
      <protection locked="0"/>
    </xf>
    <xf numFmtId="0" fontId="8" fillId="2" borderId="16" xfId="0" applyFont="1" applyFill="1" applyBorder="1" applyAlignment="1" applyProtection="1">
      <alignment horizontal="center" vertical="center" wrapText="1"/>
      <protection locked="0"/>
    </xf>
    <xf numFmtId="0" fontId="8" fillId="0" borderId="152" xfId="0" applyFont="1" applyBorder="1" applyAlignment="1" applyProtection="1">
      <alignment horizontal="left" vertical="center" wrapText="1"/>
      <protection locked="0"/>
    </xf>
    <xf numFmtId="0" fontId="8" fillId="0" borderId="92" xfId="0" applyFont="1" applyBorder="1" applyAlignment="1" applyProtection="1">
      <alignment horizontal="left" vertical="center" wrapText="1"/>
      <protection locked="0"/>
    </xf>
    <xf numFmtId="0" fontId="8" fillId="0" borderId="153" xfId="0" applyFont="1" applyBorder="1" applyAlignment="1" applyProtection="1">
      <alignment horizontal="left" vertical="center" wrapText="1"/>
      <protection locked="0"/>
    </xf>
    <xf numFmtId="0" fontId="8" fillId="0" borderId="26" xfId="0" applyFont="1" applyBorder="1" applyAlignment="1" applyProtection="1">
      <alignment horizontal="left" vertical="center" wrapText="1"/>
      <protection locked="0"/>
    </xf>
    <xf numFmtId="0" fontId="8" fillId="0" borderId="24" xfId="0" applyFont="1" applyBorder="1" applyAlignment="1" applyProtection="1">
      <alignment horizontal="left" vertical="center" wrapText="1"/>
      <protection locked="0"/>
    </xf>
    <xf numFmtId="0" fontId="8" fillId="0" borderId="25" xfId="0" applyFont="1" applyBorder="1" applyAlignment="1" applyProtection="1">
      <alignment horizontal="left" vertical="center" wrapText="1"/>
      <protection locked="0"/>
    </xf>
    <xf numFmtId="0" fontId="8" fillId="0" borderId="130" xfId="0" applyFont="1" applyBorder="1" applyAlignment="1" applyProtection="1">
      <alignment horizontal="left" vertical="center" wrapText="1"/>
      <protection locked="0"/>
    </xf>
    <xf numFmtId="0" fontId="8" fillId="0" borderId="27" xfId="0" applyFont="1" applyBorder="1" applyAlignment="1" applyProtection="1">
      <alignment horizontal="left" vertical="center" wrapText="1"/>
      <protection locked="0"/>
    </xf>
    <xf numFmtId="0" fontId="87" fillId="0" borderId="77" xfId="0" applyFont="1" applyBorder="1" applyAlignment="1">
      <alignment horizontal="left" vertical="center" wrapText="1"/>
    </xf>
    <xf numFmtId="0" fontId="8" fillId="0" borderId="77" xfId="0" applyFont="1" applyBorder="1" applyAlignment="1">
      <alignment horizontal="left" vertical="center" wrapText="1"/>
    </xf>
    <xf numFmtId="0" fontId="9" fillId="0" borderId="0" xfId="0" applyFont="1" applyAlignment="1" applyProtection="1">
      <alignment horizontal="left" vertical="center" wrapText="1"/>
      <protection locked="0"/>
    </xf>
    <xf numFmtId="0" fontId="11" fillId="2" borderId="75"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0" borderId="10" xfId="0"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0" borderId="9"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6" fillId="0" borderId="10" xfId="0" applyFont="1" applyBorder="1" applyAlignment="1" applyProtection="1">
      <alignment horizontal="center" wrapText="1"/>
      <protection locked="0"/>
    </xf>
    <xf numFmtId="0" fontId="16" fillId="0" borderId="0" xfId="0" applyFont="1" applyAlignment="1" applyProtection="1">
      <alignment horizontal="center" wrapText="1"/>
      <protection locked="0"/>
    </xf>
    <xf numFmtId="0" fontId="16" fillId="0" borderId="60" xfId="0" applyFont="1" applyBorder="1" applyAlignment="1" applyProtection="1">
      <alignment horizontal="center" wrapText="1"/>
      <protection locked="0"/>
    </xf>
    <xf numFmtId="0" fontId="16" fillId="0" borderId="26" xfId="0" applyFont="1" applyBorder="1" applyAlignment="1" applyProtection="1">
      <alignment horizontal="center" wrapText="1"/>
      <protection locked="0"/>
    </xf>
    <xf numFmtId="0" fontId="16" fillId="0" borderId="24" xfId="0" applyFont="1" applyBorder="1" applyAlignment="1" applyProtection="1">
      <alignment horizontal="center" wrapText="1"/>
      <protection locked="0"/>
    </xf>
    <xf numFmtId="0" fontId="16" fillId="0" borderId="27" xfId="0" applyFont="1" applyBorder="1" applyAlignment="1" applyProtection="1">
      <alignment horizontal="center" wrapText="1"/>
      <protection locked="0"/>
    </xf>
    <xf numFmtId="0" fontId="11" fillId="0" borderId="2" xfId="0" applyFont="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0" fontId="11" fillId="0" borderId="4" xfId="0" applyFont="1" applyBorder="1" applyAlignment="1" applyProtection="1">
      <alignment horizontal="left" vertical="center" wrapText="1"/>
      <protection locked="0"/>
    </xf>
    <xf numFmtId="0" fontId="11" fillId="0" borderId="5" xfId="0"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2" borderId="1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0" borderId="26" xfId="0" applyFont="1" applyBorder="1" applyAlignment="1" applyProtection="1">
      <alignment horizontal="left" vertical="center" wrapText="1"/>
      <protection locked="0"/>
    </xf>
    <xf numFmtId="0" fontId="11" fillId="0" borderId="24" xfId="0" applyFont="1" applyBorder="1" applyAlignment="1" applyProtection="1">
      <alignment horizontal="left" vertical="center" wrapText="1"/>
      <protection locked="0"/>
    </xf>
    <xf numFmtId="0" fontId="11" fillId="0" borderId="25"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11" fillId="2" borderId="18"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164" fontId="11" fillId="0" borderId="21" xfId="0" applyNumberFormat="1" applyFont="1" applyBorder="1" applyAlignment="1" applyProtection="1">
      <alignment horizontal="center" vertical="center" wrapText="1"/>
      <protection locked="0"/>
    </xf>
    <xf numFmtId="164" fontId="11" fillId="0" borderId="19" xfId="0" applyNumberFormat="1" applyFont="1" applyBorder="1" applyAlignment="1" applyProtection="1">
      <alignment horizontal="center" vertical="center" wrapText="1"/>
      <protection locked="0"/>
    </xf>
    <xf numFmtId="164" fontId="11" fillId="0" borderId="20" xfId="0" applyNumberFormat="1" applyFont="1" applyBorder="1" applyAlignment="1" applyProtection="1">
      <alignment horizontal="center" vertical="center" wrapText="1"/>
      <protection locked="0"/>
    </xf>
    <xf numFmtId="164" fontId="11" fillId="0" borderId="5" xfId="0" applyNumberFormat="1" applyFont="1" applyBorder="1" applyAlignment="1" applyProtection="1">
      <alignment horizontal="center" vertical="center" wrapText="1"/>
      <protection locked="0"/>
    </xf>
    <xf numFmtId="164" fontId="11" fillId="0" borderId="6" xfId="0" applyNumberFormat="1" applyFont="1" applyBorder="1" applyAlignment="1" applyProtection="1">
      <alignment horizontal="center" vertical="center" wrapText="1"/>
      <protection locked="0"/>
    </xf>
    <xf numFmtId="164" fontId="11" fillId="0" borderId="7" xfId="0" applyNumberFormat="1" applyFont="1" applyBorder="1" applyAlignment="1" applyProtection="1">
      <alignment horizontal="center" vertical="center" wrapText="1"/>
      <protection locked="0"/>
    </xf>
    <xf numFmtId="0" fontId="11" fillId="2" borderId="2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0" borderId="83" xfId="0" applyFont="1" applyBorder="1" applyAlignment="1" applyProtection="1">
      <alignment horizontal="center" vertical="center" wrapText="1"/>
      <protection locked="0"/>
    </xf>
    <xf numFmtId="0" fontId="11" fillId="0" borderId="131" xfId="0" applyFont="1" applyBorder="1" applyAlignment="1" applyProtection="1">
      <alignment horizontal="center" vertical="center" wrapText="1"/>
      <protection locked="0"/>
    </xf>
    <xf numFmtId="0" fontId="11" fillId="0" borderId="30" xfId="0" applyFont="1" applyBorder="1" applyAlignment="1" applyProtection="1">
      <alignment horizontal="center" vertical="center" wrapText="1"/>
      <protection locked="0"/>
    </xf>
    <xf numFmtId="0" fontId="8" fillId="0" borderId="2" xfId="0" applyFont="1" applyBorder="1" applyAlignment="1" applyProtection="1">
      <alignment horizontal="left" vertical="center" wrapText="1"/>
      <protection locked="0"/>
    </xf>
    <xf numFmtId="0" fontId="8" fillId="0" borderId="10"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36" fillId="2" borderId="11" xfId="0" applyFont="1" applyFill="1" applyBorder="1" applyAlignment="1">
      <alignment horizontal="center" vertical="center" wrapText="1"/>
    </xf>
    <xf numFmtId="0" fontId="36" fillId="2" borderId="1" xfId="0" applyFont="1" applyFill="1" applyBorder="1" applyAlignment="1">
      <alignment horizontal="center" vertical="center" wrapText="1"/>
    </xf>
    <xf numFmtId="0" fontId="36" fillId="0" borderId="11" xfId="0" applyFont="1" applyBorder="1" applyAlignment="1" applyProtection="1">
      <alignment horizontal="center" vertical="center" wrapText="1"/>
      <protection locked="0"/>
    </xf>
    <xf numFmtId="0" fontId="36" fillId="0" borderId="12" xfId="0" applyFont="1" applyBorder="1" applyAlignment="1" applyProtection="1">
      <alignment horizontal="center" vertical="center" wrapText="1"/>
      <protection locked="0"/>
    </xf>
    <xf numFmtId="0" fontId="36" fillId="0" borderId="1" xfId="0" applyFont="1" applyBorder="1" applyAlignment="1" applyProtection="1">
      <alignment horizontal="center" vertical="center" wrapText="1"/>
      <protection locked="0"/>
    </xf>
    <xf numFmtId="0" fontId="36" fillId="0" borderId="14" xfId="0" applyFont="1" applyBorder="1" applyAlignment="1" applyProtection="1">
      <alignment horizontal="center" vertical="center" wrapText="1"/>
      <protection locked="0"/>
    </xf>
    <xf numFmtId="0" fontId="36" fillId="15" borderId="7" xfId="0" applyFont="1" applyFill="1" applyBorder="1" applyAlignment="1" applyProtection="1">
      <alignment horizontal="center" vertical="center" wrapText="1"/>
      <protection locked="0"/>
    </xf>
    <xf numFmtId="0" fontId="36" fillId="15" borderId="40" xfId="0" applyFont="1" applyFill="1" applyBorder="1" applyAlignment="1" applyProtection="1">
      <alignment horizontal="center" vertical="center" wrapText="1"/>
      <protection locked="0"/>
    </xf>
    <xf numFmtId="0" fontId="36" fillId="15" borderId="61" xfId="0" applyFont="1" applyFill="1" applyBorder="1" applyAlignment="1" applyProtection="1">
      <alignment horizontal="center" vertical="center" wrapText="1"/>
      <protection locked="0"/>
    </xf>
    <xf numFmtId="0" fontId="36" fillId="0" borderId="18" xfId="0" applyFont="1" applyBorder="1" applyAlignment="1" applyProtection="1">
      <alignment horizontal="center" vertical="center"/>
      <protection locked="0"/>
    </xf>
    <xf numFmtId="0" fontId="36" fillId="0" borderId="19" xfId="0" applyFont="1" applyBorder="1" applyAlignment="1" applyProtection="1">
      <alignment horizontal="center" vertical="center"/>
      <protection locked="0"/>
    </xf>
    <xf numFmtId="0" fontId="36" fillId="0" borderId="20" xfId="0" applyFont="1" applyBorder="1" applyAlignment="1" applyProtection="1">
      <alignment horizontal="center" vertical="center"/>
      <protection locked="0"/>
    </xf>
    <xf numFmtId="0" fontId="36" fillId="0" borderId="28" xfId="0" applyFont="1" applyBorder="1" applyAlignment="1" applyProtection="1">
      <alignment horizontal="center" vertical="center"/>
      <protection locked="0"/>
    </xf>
    <xf numFmtId="0" fontId="36" fillId="0" borderId="0" xfId="0" applyFont="1" applyAlignment="1" applyProtection="1">
      <alignment horizontal="center" vertical="center"/>
      <protection locked="0"/>
    </xf>
    <xf numFmtId="0" fontId="36" fillId="0" borderId="9" xfId="0" applyFont="1" applyBorder="1" applyAlignment="1" applyProtection="1">
      <alignment horizontal="center" vertical="center"/>
      <protection locked="0"/>
    </xf>
    <xf numFmtId="0" fontId="36" fillId="0" borderId="23" xfId="0" applyFont="1" applyBorder="1" applyAlignment="1" applyProtection="1">
      <alignment horizontal="center" vertical="center"/>
      <protection locked="0"/>
    </xf>
    <xf numFmtId="0" fontId="36" fillId="0" borderId="24" xfId="0" applyFont="1" applyBorder="1" applyAlignment="1" applyProtection="1">
      <alignment horizontal="center" vertical="center"/>
      <protection locked="0"/>
    </xf>
    <xf numFmtId="0" fontId="36" fillId="0" borderId="25" xfId="0" applyFont="1" applyBorder="1" applyAlignment="1" applyProtection="1">
      <alignment horizontal="center" vertical="center"/>
      <protection locked="0"/>
    </xf>
    <xf numFmtId="0" fontId="36" fillId="2" borderId="10" xfId="0" applyFont="1" applyFill="1" applyBorder="1" applyAlignment="1">
      <alignment horizontal="center" vertical="center" wrapText="1"/>
    </xf>
    <xf numFmtId="0" fontId="36" fillId="2" borderId="0" xfId="0" applyFont="1" applyFill="1" applyAlignment="1">
      <alignment horizontal="center" vertical="center" wrapText="1"/>
    </xf>
    <xf numFmtId="0" fontId="36" fillId="2" borderId="9" xfId="0" applyFont="1" applyFill="1" applyBorder="1" applyAlignment="1">
      <alignment horizontal="center" vertical="center" wrapText="1"/>
    </xf>
    <xf numFmtId="0" fontId="36" fillId="2" borderId="26" xfId="0" applyFont="1" applyFill="1" applyBorder="1" applyAlignment="1">
      <alignment horizontal="center" vertical="center" wrapText="1"/>
    </xf>
    <xf numFmtId="0" fontId="36" fillId="2" borderId="24" xfId="0" applyFont="1" applyFill="1" applyBorder="1" applyAlignment="1">
      <alignment horizontal="center" vertical="center" wrapText="1"/>
    </xf>
    <xf numFmtId="0" fontId="36" fillId="2" borderId="25" xfId="0" applyFont="1" applyFill="1" applyBorder="1" applyAlignment="1">
      <alignment horizontal="center" vertical="center" wrapText="1"/>
    </xf>
    <xf numFmtId="0" fontId="36" fillId="0" borderId="10" xfId="0" applyFont="1" applyBorder="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36" fillId="0" borderId="9" xfId="0" applyFont="1" applyBorder="1" applyAlignment="1" applyProtection="1">
      <alignment horizontal="center" vertical="center" wrapText="1"/>
      <protection locked="0"/>
    </xf>
    <xf numFmtId="0" fontId="36" fillId="0" borderId="26" xfId="0" applyFont="1" applyBorder="1" applyAlignment="1" applyProtection="1">
      <alignment horizontal="center" vertical="center" wrapText="1"/>
      <protection locked="0"/>
    </xf>
    <xf numFmtId="0" fontId="36" fillId="0" borderId="24" xfId="0" applyFont="1" applyBorder="1" applyAlignment="1" applyProtection="1">
      <alignment horizontal="center" vertical="center" wrapText="1"/>
      <protection locked="0"/>
    </xf>
    <xf numFmtId="0" fontId="36" fillId="0" borderId="25" xfId="0" applyFont="1" applyBorder="1" applyAlignment="1" applyProtection="1">
      <alignment horizontal="center" vertical="center" wrapText="1"/>
      <protection locked="0"/>
    </xf>
    <xf numFmtId="0" fontId="36" fillId="2" borderId="16" xfId="0" applyFont="1" applyFill="1" applyBorder="1" applyAlignment="1">
      <alignment horizontal="center" vertical="center" wrapText="1"/>
    </xf>
    <xf numFmtId="0" fontId="36" fillId="0" borderId="36" xfId="0" applyFont="1" applyBorder="1" applyAlignment="1" applyProtection="1">
      <alignment horizontal="center" vertical="center" wrapText="1"/>
      <protection locked="0"/>
    </xf>
    <xf numFmtId="0" fontId="36" fillId="0" borderId="16" xfId="0" applyFont="1" applyBorder="1" applyAlignment="1" applyProtection="1">
      <alignment horizontal="center" vertical="center" wrapText="1"/>
      <protection locked="0"/>
    </xf>
    <xf numFmtId="0" fontId="11" fillId="0" borderId="0" xfId="0" applyFont="1" applyAlignment="1">
      <alignment horizontal="center" vertical="top" wrapText="1"/>
    </xf>
    <xf numFmtId="0" fontId="11" fillId="0" borderId="0" xfId="0" applyFont="1" applyAlignment="1">
      <alignment horizontal="left" vertical="top" wrapText="1"/>
    </xf>
    <xf numFmtId="0" fontId="11" fillId="0" borderId="3" xfId="0" applyFont="1" applyBorder="1" applyAlignment="1" applyProtection="1">
      <alignment horizontal="center" vertical="center" wrapText="1"/>
      <protection locked="0"/>
    </xf>
    <xf numFmtId="0" fontId="11" fillId="0" borderId="24" xfId="0" applyFont="1" applyBorder="1" applyAlignment="1" applyProtection="1">
      <alignment horizontal="center" vertical="center" wrapText="1"/>
      <protection locked="0"/>
    </xf>
    <xf numFmtId="0" fontId="45" fillId="2" borderId="2" xfId="0" applyFont="1" applyFill="1" applyBorder="1" applyAlignment="1">
      <alignment horizontal="center" vertical="center"/>
    </xf>
    <xf numFmtId="0" fontId="45" fillId="2" borderId="3" xfId="0" applyFont="1" applyFill="1" applyBorder="1" applyAlignment="1">
      <alignment horizontal="center" vertical="center"/>
    </xf>
    <xf numFmtId="0" fontId="45" fillId="2" borderId="4" xfId="0" applyFont="1" applyFill="1" applyBorder="1" applyAlignment="1">
      <alignment horizontal="center" vertical="center"/>
    </xf>
    <xf numFmtId="0" fontId="45" fillId="2" borderId="26" xfId="0" applyFont="1" applyFill="1" applyBorder="1" applyAlignment="1">
      <alignment horizontal="center" vertical="center"/>
    </xf>
    <xf numFmtId="0" fontId="45" fillId="2" borderId="24" xfId="0" applyFont="1" applyFill="1" applyBorder="1" applyAlignment="1">
      <alignment horizontal="center" vertical="center"/>
    </xf>
    <xf numFmtId="0" fontId="45" fillId="2" borderId="25" xfId="0" applyFont="1" applyFill="1" applyBorder="1" applyAlignment="1">
      <alignment horizontal="center" vertical="center"/>
    </xf>
    <xf numFmtId="0" fontId="11" fillId="0" borderId="3" xfId="0" applyFont="1" applyBorder="1" applyAlignment="1">
      <alignment horizontal="center" vertical="center"/>
    </xf>
    <xf numFmtId="0" fontId="11" fillId="0" borderId="24" xfId="0" applyFont="1" applyBorder="1" applyAlignment="1">
      <alignment horizontal="center" vertical="center"/>
    </xf>
    <xf numFmtId="0" fontId="11" fillId="0" borderId="37" xfId="0" applyFont="1" applyBorder="1" applyAlignment="1" applyProtection="1">
      <alignment horizontal="center" vertical="center" wrapText="1"/>
      <protection locked="0"/>
    </xf>
    <xf numFmtId="0" fontId="11" fillId="0" borderId="27" xfId="0" applyFont="1" applyBorder="1" applyAlignment="1" applyProtection="1">
      <alignment horizontal="center" vertical="center" wrapText="1"/>
      <protection locked="0"/>
    </xf>
    <xf numFmtId="0" fontId="11" fillId="0" borderId="11" xfId="0" applyFont="1" applyBorder="1" applyAlignment="1" applyProtection="1">
      <alignment horizontal="left" vertical="center" wrapText="1"/>
      <protection locked="0"/>
    </xf>
    <xf numFmtId="0" fontId="11" fillId="0" borderId="12" xfId="0"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0" fontId="11" fillId="0" borderId="14" xfId="0" applyFont="1" applyBorder="1" applyAlignment="1" applyProtection="1">
      <alignment horizontal="left" vertical="center" wrapText="1"/>
      <protection locked="0"/>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6"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5"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0" borderId="4" xfId="0" applyFont="1" applyBorder="1" applyAlignment="1" applyProtection="1">
      <alignment horizontal="center" vertical="center" wrapText="1"/>
      <protection locked="0"/>
    </xf>
    <xf numFmtId="0" fontId="11" fillId="0" borderId="25" xfId="0" applyFont="1" applyBorder="1" applyAlignment="1" applyProtection="1">
      <alignment horizontal="center" vertical="center" wrapText="1"/>
      <protection locked="0"/>
    </xf>
    <xf numFmtId="0" fontId="11" fillId="2" borderId="26"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0" borderId="1" xfId="0"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11" fillId="2" borderId="1" xfId="0" applyFont="1" applyFill="1" applyBorder="1" applyAlignment="1">
      <alignment horizontal="center" vertical="center"/>
    </xf>
    <xf numFmtId="0" fontId="11" fillId="0" borderId="37" xfId="0" applyFont="1" applyBorder="1" applyAlignment="1" applyProtection="1">
      <alignment horizontal="left" vertical="center" wrapText="1"/>
      <protection locked="0"/>
    </xf>
    <xf numFmtId="0" fontId="11" fillId="0" borderId="30" xfId="0" applyFont="1" applyBorder="1" applyAlignment="1" applyProtection="1">
      <alignment horizontal="left" vertical="center" wrapText="1"/>
      <protection locked="0"/>
    </xf>
    <xf numFmtId="0" fontId="11" fillId="0" borderId="2" xfId="0" applyFont="1" applyBorder="1" applyAlignment="1" applyProtection="1">
      <alignment horizontal="center" vertical="center" wrapText="1"/>
      <protection locked="0"/>
    </xf>
    <xf numFmtId="0" fontId="11" fillId="2" borderId="11" xfId="0" applyFont="1" applyFill="1" applyBorder="1" applyAlignment="1">
      <alignment horizontal="center" vertical="center" wrapText="1"/>
    </xf>
    <xf numFmtId="0" fontId="11" fillId="0" borderId="21" xfId="0" applyFont="1" applyBorder="1" applyAlignment="1" applyProtection="1">
      <alignment horizontal="left" vertical="center" wrapText="1"/>
      <protection locked="0"/>
    </xf>
    <xf numFmtId="0" fontId="11" fillId="0" borderId="19" xfId="0" applyFont="1" applyBorder="1" applyAlignment="1" applyProtection="1">
      <alignment horizontal="left" vertical="center" wrapText="1"/>
      <protection locked="0"/>
    </xf>
    <xf numFmtId="0" fontId="11" fillId="0" borderId="22" xfId="0" applyFont="1" applyBorder="1" applyAlignment="1" applyProtection="1">
      <alignment horizontal="left" vertical="center" wrapText="1"/>
      <protection locked="0"/>
    </xf>
    <xf numFmtId="0" fontId="11" fillId="0" borderId="41" xfId="0" applyFont="1" applyBorder="1" applyAlignment="1" applyProtection="1">
      <alignment horizontal="center" vertical="center"/>
      <protection locked="0"/>
    </xf>
    <xf numFmtId="0" fontId="11" fillId="0" borderId="11" xfId="0" applyFont="1" applyBorder="1" applyAlignment="1" applyProtection="1">
      <alignment horizontal="center" vertical="center"/>
      <protection locked="0"/>
    </xf>
    <xf numFmtId="0" fontId="11" fillId="0" borderId="13"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2" fillId="0" borderId="8" xfId="0" applyFont="1" applyBorder="1" applyAlignment="1" applyProtection="1">
      <alignment horizontal="center" vertical="center"/>
      <protection locked="0"/>
    </xf>
    <xf numFmtId="0" fontId="12" fillId="0" borderId="38"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0" fontId="14" fillId="0" borderId="8" xfId="0" applyFont="1" applyBorder="1" applyAlignment="1">
      <alignment horizontal="left" vertical="center" wrapText="1"/>
    </xf>
    <xf numFmtId="0" fontId="14" fillId="0" borderId="38" xfId="0" applyFont="1" applyBorder="1" applyAlignment="1">
      <alignment horizontal="left" vertical="center" wrapText="1"/>
    </xf>
    <xf numFmtId="0" fontId="14" fillId="0" borderId="39" xfId="0" applyFont="1" applyBorder="1" applyAlignment="1">
      <alignment horizontal="left" vertical="center" wrapText="1"/>
    </xf>
    <xf numFmtId="0" fontId="12" fillId="0" borderId="2" xfId="0" applyFont="1" applyBorder="1" applyAlignment="1" applyProtection="1">
      <alignment horizontal="center" vertical="center" wrapText="1"/>
      <protection locked="0"/>
    </xf>
    <xf numFmtId="0" fontId="12" fillId="0" borderId="3"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9" xfId="0" applyFont="1" applyBorder="1" applyAlignment="1" applyProtection="1">
      <alignment horizontal="center" vertical="center" wrapText="1"/>
      <protection locked="0"/>
    </xf>
    <xf numFmtId="0" fontId="147" fillId="0" borderId="1" xfId="0" applyFont="1" applyBorder="1" applyAlignment="1">
      <alignment vertical="center" wrapText="1"/>
    </xf>
    <xf numFmtId="0" fontId="12" fillId="18" borderId="8" xfId="0" applyFont="1" applyFill="1" applyBorder="1" applyAlignment="1" applyProtection="1">
      <alignment horizontal="center" vertical="center"/>
      <protection locked="0"/>
    </xf>
    <xf numFmtId="0" fontId="12" fillId="18" borderId="38" xfId="0" applyFont="1" applyFill="1" applyBorder="1" applyAlignment="1" applyProtection="1">
      <alignment horizontal="center" vertical="center"/>
      <protection locked="0"/>
    </xf>
    <xf numFmtId="0" fontId="12" fillId="18" borderId="39" xfId="0" applyFont="1" applyFill="1" applyBorder="1" applyAlignment="1" applyProtection="1">
      <alignment horizontal="center" vertical="center"/>
      <protection locked="0"/>
    </xf>
    <xf numFmtId="0" fontId="147" fillId="0" borderId="8" xfId="0" applyFont="1" applyBorder="1" applyAlignment="1">
      <alignment horizontal="left" vertical="center" wrapText="1"/>
    </xf>
    <xf numFmtId="0" fontId="147" fillId="0" borderId="38" xfId="0" applyFont="1" applyBorder="1" applyAlignment="1">
      <alignment horizontal="left" vertical="center" wrapText="1"/>
    </xf>
    <xf numFmtId="0" fontId="147" fillId="0" borderId="39" xfId="0" applyFont="1" applyBorder="1" applyAlignment="1">
      <alignment horizontal="left" vertical="center" wrapText="1"/>
    </xf>
    <xf numFmtId="0" fontId="12" fillId="3" borderId="1" xfId="0" applyFont="1" applyFill="1" applyBorder="1" applyAlignment="1" applyProtection="1">
      <alignment horizontal="center" vertical="center"/>
      <protection locked="0"/>
    </xf>
    <xf numFmtId="0" fontId="12" fillId="3" borderId="38" xfId="0" applyFont="1" applyFill="1" applyBorder="1" applyAlignment="1" applyProtection="1">
      <alignment horizontal="center" vertical="center"/>
      <protection locked="0"/>
    </xf>
    <xf numFmtId="0" fontId="12" fillId="3" borderId="39" xfId="0" applyFont="1" applyFill="1" applyBorder="1" applyAlignment="1" applyProtection="1">
      <alignment horizontal="center" vertical="center"/>
      <protection locked="0"/>
    </xf>
    <xf numFmtId="0" fontId="12" fillId="3" borderId="8"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26" fillId="0" borderId="1" xfId="0" applyFont="1" applyBorder="1" applyAlignment="1">
      <alignment horizontal="left" vertical="center" wrapText="1"/>
    </xf>
    <xf numFmtId="0" fontId="12" fillId="5" borderId="8" xfId="0" applyFont="1" applyFill="1" applyBorder="1" applyAlignment="1" applyProtection="1">
      <alignment horizontal="center" vertical="center"/>
      <protection locked="0"/>
    </xf>
    <xf numFmtId="0" fontId="12" fillId="5" borderId="38" xfId="0" applyFont="1" applyFill="1" applyBorder="1" applyAlignment="1" applyProtection="1">
      <alignment horizontal="center" vertical="center"/>
      <protection locked="0"/>
    </xf>
    <xf numFmtId="0" fontId="12" fillId="5" borderId="39"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wrapText="1"/>
      <protection locked="0"/>
    </xf>
    <xf numFmtId="0" fontId="26" fillId="0" borderId="1" xfId="0" applyFont="1" applyBorder="1" applyAlignment="1">
      <alignment vertical="center" wrapText="1"/>
    </xf>
    <xf numFmtId="0" fontId="12" fillId="4" borderId="8" xfId="0" applyFont="1" applyFill="1" applyBorder="1" applyAlignment="1" applyProtection="1">
      <alignment horizontal="center" vertical="center"/>
      <protection locked="0"/>
    </xf>
    <xf numFmtId="0" fontId="12" fillId="4" borderId="38" xfId="0" applyFont="1" applyFill="1" applyBorder="1" applyAlignment="1" applyProtection="1">
      <alignment horizontal="center" vertical="center"/>
      <protection locked="0"/>
    </xf>
    <xf numFmtId="0" fontId="12" fillId="4" borderId="39" xfId="0" applyFont="1" applyFill="1" applyBorder="1" applyAlignment="1" applyProtection="1">
      <alignment horizontal="center" vertical="center"/>
      <protection locked="0"/>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4" xfId="0" applyFont="1" applyBorder="1" applyAlignment="1">
      <alignment vertical="center" wrapText="1"/>
    </xf>
    <xf numFmtId="0" fontId="0" fillId="0" borderId="3" xfId="0" applyBorder="1" applyAlignment="1"/>
    <xf numFmtId="0" fontId="0" fillId="0" borderId="4" xfId="0" applyBorder="1" applyAlignment="1"/>
    <xf numFmtId="0" fontId="0" fillId="0" borderId="5" xfId="0" applyBorder="1" applyAlignment="1"/>
    <xf numFmtId="0" fontId="0" fillId="0" borderId="6" xfId="0" applyBorder="1" applyAlignment="1"/>
    <xf numFmtId="0" fontId="0" fillId="0" borderId="7" xfId="0" applyBorder="1" applyAlignment="1"/>
    <xf numFmtId="0" fontId="12" fillId="5" borderId="1" xfId="0" applyFont="1" applyFill="1" applyBorder="1" applyAlignment="1" applyProtection="1">
      <alignment horizontal="center" vertical="center"/>
      <protection locked="0"/>
    </xf>
    <xf numFmtId="0" fontId="12" fillId="5" borderId="3" xfId="0" applyFont="1" applyFill="1" applyBorder="1" applyAlignment="1" applyProtection="1">
      <alignment horizontal="center" vertical="center"/>
      <protection locked="0"/>
    </xf>
    <xf numFmtId="0" fontId="12" fillId="5" borderId="6" xfId="0" applyFont="1" applyFill="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9"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2" fillId="0" borderId="8" xfId="0" applyFont="1" applyBorder="1" applyAlignment="1" applyProtection="1">
      <alignment horizontal="center" vertical="center" wrapText="1"/>
      <protection locked="0"/>
    </xf>
    <xf numFmtId="0" fontId="12" fillId="0" borderId="38" xfId="0" applyFont="1" applyBorder="1" applyAlignment="1" applyProtection="1">
      <alignment horizontal="center" vertical="center" wrapText="1"/>
      <protection locked="0"/>
    </xf>
    <xf numFmtId="0" fontId="12" fillId="0" borderId="39" xfId="0" applyFont="1" applyBorder="1" applyAlignment="1" applyProtection="1">
      <alignment horizontal="center" vertical="center" wrapText="1"/>
      <protection locked="0"/>
    </xf>
    <xf numFmtId="0" fontId="26" fillId="0" borderId="8" xfId="0" applyFont="1" applyBorder="1" applyAlignment="1">
      <alignment horizontal="left" vertical="center" wrapText="1"/>
    </xf>
    <xf numFmtId="0" fontId="26" fillId="0" borderId="38" xfId="0" applyFont="1" applyBorder="1" applyAlignment="1">
      <alignment horizontal="left" vertical="center" wrapText="1"/>
    </xf>
    <xf numFmtId="0" fontId="26" fillId="0" borderId="39" xfId="0" applyFont="1" applyBorder="1" applyAlignment="1">
      <alignment horizontal="left" vertical="center" wrapText="1"/>
    </xf>
    <xf numFmtId="0" fontId="12" fillId="5" borderId="2" xfId="0" applyFont="1" applyFill="1" applyBorder="1" applyAlignment="1" applyProtection="1">
      <alignment horizontal="center" vertical="center"/>
      <protection locked="0"/>
    </xf>
    <xf numFmtId="0" fontId="12" fillId="5" borderId="4" xfId="0" applyFont="1" applyFill="1" applyBorder="1" applyAlignment="1" applyProtection="1">
      <alignment horizontal="center" vertical="center"/>
      <protection locked="0"/>
    </xf>
    <xf numFmtId="0" fontId="12" fillId="5" borderId="10" xfId="0" applyFont="1" applyFill="1" applyBorder="1" applyAlignment="1" applyProtection="1">
      <alignment horizontal="center" vertical="center"/>
      <protection locked="0"/>
    </xf>
    <xf numFmtId="0" fontId="12" fillId="5" borderId="0" xfId="0" applyFont="1" applyFill="1" applyAlignment="1" applyProtection="1">
      <alignment horizontal="center" vertical="center"/>
      <protection locked="0"/>
    </xf>
    <xf numFmtId="0" fontId="12" fillId="5" borderId="9" xfId="0" applyFont="1" applyFill="1" applyBorder="1" applyAlignment="1" applyProtection="1">
      <alignment horizontal="center" vertical="center"/>
      <protection locked="0"/>
    </xf>
    <xf numFmtId="0" fontId="12" fillId="5" borderId="5" xfId="0" applyFont="1" applyFill="1" applyBorder="1" applyAlignment="1" applyProtection="1">
      <alignment horizontal="center" vertical="center"/>
      <protection locked="0"/>
    </xf>
    <xf numFmtId="0" fontId="12" fillId="5" borderId="7" xfId="0" applyFont="1" applyFill="1" applyBorder="1" applyAlignment="1" applyProtection="1">
      <alignment horizontal="center"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26" fillId="0" borderId="10" xfId="0" applyFont="1" applyBorder="1" applyAlignment="1">
      <alignment horizontal="left" vertical="center" wrapText="1"/>
    </xf>
    <xf numFmtId="0" fontId="26" fillId="0" borderId="0" xfId="0" applyFont="1" applyAlignment="1">
      <alignment horizontal="left" vertical="center" wrapText="1"/>
    </xf>
    <xf numFmtId="0" fontId="26" fillId="0" borderId="9" xfId="0" applyFont="1" applyBorder="1" applyAlignment="1">
      <alignment horizontal="left"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14" fillId="0" borderId="1" xfId="0" applyFont="1" applyBorder="1" applyAlignment="1">
      <alignment horizontal="left" vertical="center" wrapText="1"/>
    </xf>
    <xf numFmtId="0" fontId="8" fillId="0" borderId="6" xfId="0" applyFont="1" applyBorder="1" applyAlignment="1" applyProtection="1">
      <alignment horizontal="left" wrapText="1"/>
      <protection locked="0"/>
    </xf>
    <xf numFmtId="0" fontId="8" fillId="0" borderId="0" xfId="0" applyFont="1" applyAlignment="1" applyProtection="1">
      <alignment horizontal="left" wrapText="1"/>
      <protection locked="0"/>
    </xf>
    <xf numFmtId="0" fontId="14" fillId="0" borderId="1" xfId="0" applyFont="1" applyBorder="1" applyAlignment="1">
      <alignment horizontal="left" vertical="center"/>
    </xf>
    <xf numFmtId="0" fontId="12" fillId="4" borderId="78" xfId="0" applyFont="1" applyFill="1" applyBorder="1" applyAlignment="1" applyProtection="1">
      <alignment horizontal="center" vertical="center"/>
      <protection locked="0"/>
    </xf>
    <xf numFmtId="0" fontId="34" fillId="0" borderId="92" xfId="0" applyFont="1" applyBorder="1" applyAlignment="1">
      <alignment horizontal="center"/>
    </xf>
    <xf numFmtId="0" fontId="34" fillId="0" borderId="6" xfId="0" applyFont="1" applyBorder="1" applyAlignment="1">
      <alignment horizontal="center"/>
    </xf>
    <xf numFmtId="0" fontId="12" fillId="4" borderId="120" xfId="0" applyFont="1" applyFill="1" applyBorder="1" applyAlignment="1" applyProtection="1">
      <alignment horizontal="center" vertical="center"/>
      <protection locked="0"/>
    </xf>
    <xf numFmtId="0" fontId="12" fillId="4" borderId="121" xfId="0" applyFont="1" applyFill="1" applyBorder="1" applyAlignment="1" applyProtection="1">
      <alignment horizontal="center" vertical="center"/>
      <protection locked="0"/>
    </xf>
    <xf numFmtId="0" fontId="12" fillId="4" borderId="122" xfId="0" applyFont="1" applyFill="1" applyBorder="1" applyAlignment="1" applyProtection="1">
      <alignment horizontal="center" vertical="center"/>
      <protection locked="0"/>
    </xf>
    <xf numFmtId="0" fontId="12" fillId="0" borderId="117" xfId="0" applyFont="1" applyBorder="1" applyAlignment="1" applyProtection="1">
      <alignment horizontal="center" vertical="center"/>
      <protection locked="0"/>
    </xf>
    <xf numFmtId="0" fontId="12" fillId="0" borderId="117" xfId="0" applyFont="1" applyBorder="1" applyAlignment="1">
      <alignment horizontal="left" vertical="center" wrapText="1"/>
    </xf>
    <xf numFmtId="0" fontId="94" fillId="0" borderId="0" xfId="0" applyFont="1" applyAlignment="1">
      <alignment horizontal="left" vertical="top" wrapText="1"/>
    </xf>
    <xf numFmtId="0" fontId="19" fillId="0" borderId="0" xfId="0" applyFont="1" applyAlignment="1">
      <alignment horizontal="left" vertical="top" wrapText="1"/>
    </xf>
    <xf numFmtId="0" fontId="8" fillId="0" borderId="3" xfId="0" applyFont="1" applyBorder="1" applyAlignment="1" applyProtection="1">
      <alignment horizontal="left"/>
      <protection locked="0"/>
    </xf>
    <xf numFmtId="0" fontId="35" fillId="0" borderId="3" xfId="0" applyFont="1" applyBorder="1" applyAlignment="1" applyProtection="1">
      <alignment horizontal="left"/>
      <protection locked="0"/>
    </xf>
    <xf numFmtId="0" fontId="35" fillId="0" borderId="6" xfId="0" applyFont="1" applyBorder="1" applyAlignment="1" applyProtection="1">
      <alignment horizontal="left"/>
      <protection locked="0"/>
    </xf>
    <xf numFmtId="0" fontId="9" fillId="2" borderId="0" xfId="0" applyFont="1" applyFill="1" applyAlignment="1" applyProtection="1">
      <alignment horizontal="center" vertical="center"/>
      <protection locked="0"/>
    </xf>
    <xf numFmtId="0" fontId="12" fillId="0" borderId="0" xfId="0" applyFont="1" applyAlignment="1">
      <alignment horizontal="left" vertical="center" wrapText="1"/>
    </xf>
    <xf numFmtId="0" fontId="8" fillId="0" borderId="6" xfId="0" applyFont="1" applyBorder="1" applyAlignment="1" applyProtection="1">
      <alignment horizontal="left" vertical="center"/>
      <protection locked="0"/>
    </xf>
    <xf numFmtId="0" fontId="125" fillId="0" borderId="0" xfId="0" applyFont="1" applyAlignment="1">
      <alignment horizontal="left" vertical="top" wrapText="1"/>
    </xf>
    <xf numFmtId="0" fontId="33" fillId="0" borderId="6" xfId="0" applyFont="1" applyBorder="1" applyAlignment="1">
      <alignment horizontal="center"/>
    </xf>
    <xf numFmtId="0" fontId="92" fillId="0" borderId="0" xfId="0" applyFont="1" applyAlignment="1">
      <alignment horizontal="left" vertical="top" wrapText="1"/>
    </xf>
    <xf numFmtId="0" fontId="29" fillId="0" borderId="0" xfId="0" applyFont="1" applyAlignment="1">
      <alignment horizontal="center" vertical="top" wrapText="1"/>
    </xf>
    <xf numFmtId="0" fontId="95" fillId="0" borderId="0" xfId="0" applyFont="1" applyAlignment="1">
      <alignment horizontal="center" vertical="center" wrapText="1"/>
    </xf>
    <xf numFmtId="0" fontId="9" fillId="2" borderId="0" xfId="0" applyFont="1" applyFill="1" applyAlignment="1">
      <alignment horizontal="center" vertical="center"/>
    </xf>
    <xf numFmtId="0" fontId="8" fillId="0" borderId="0" xfId="0" applyFont="1" applyAlignment="1" applyProtection="1">
      <alignment vertical="center"/>
      <protection locked="0"/>
    </xf>
    <xf numFmtId="0" fontId="8" fillId="0" borderId="0" xfId="0" applyFont="1" applyAlignment="1" applyProtection="1">
      <alignment horizontal="left" vertical="center"/>
      <protection locked="0"/>
    </xf>
    <xf numFmtId="0" fontId="11" fillId="0" borderId="1" xfId="0" applyFont="1" applyBorder="1" applyAlignment="1" applyProtection="1">
      <alignment horizontal="left" vertical="top" wrapText="1"/>
      <protection locked="0"/>
    </xf>
    <xf numFmtId="0" fontId="0" fillId="0" borderId="3" xfId="0" applyBorder="1" applyAlignment="1" applyProtection="1">
      <protection locked="0"/>
    </xf>
    <xf numFmtId="0" fontId="0" fillId="0" borderId="4" xfId="0" applyBorder="1" applyAlignment="1" applyProtection="1">
      <protection locked="0"/>
    </xf>
    <xf numFmtId="0" fontId="0" fillId="0" borderId="10" xfId="0" applyBorder="1" applyAlignment="1" applyProtection="1">
      <protection locked="0"/>
    </xf>
    <xf numFmtId="0" fontId="0" fillId="0" borderId="0" xfId="0" applyAlignment="1" applyProtection="1">
      <protection locked="0"/>
    </xf>
    <xf numFmtId="0" fontId="0" fillId="0" borderId="9" xfId="0" applyBorder="1" applyAlignment="1" applyProtection="1">
      <protection locked="0"/>
    </xf>
    <xf numFmtId="0" fontId="0" fillId="0" borderId="5" xfId="0" applyBorder="1" applyAlignment="1" applyProtection="1">
      <protection locked="0"/>
    </xf>
    <xf numFmtId="0" fontId="0" fillId="0" borderId="6" xfId="0" applyBorder="1" applyAlignment="1" applyProtection="1">
      <protection locked="0"/>
    </xf>
    <xf numFmtId="0" fontId="0" fillId="0" borderId="7" xfId="0" applyBorder="1" applyAlignment="1" applyProtection="1">
      <protection locked="0"/>
    </xf>
    <xf numFmtId="0" fontId="11" fillId="0" borderId="31" xfId="0" applyFont="1" applyBorder="1" applyAlignment="1" applyProtection="1">
      <alignment horizontal="left" vertical="center" wrapText="1"/>
      <protection locked="0"/>
    </xf>
    <xf numFmtId="0" fontId="11" fillId="0" borderId="28" xfId="0" applyFont="1" applyBorder="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0" fontId="11" fillId="0" borderId="9" xfId="0" applyFont="1" applyBorder="1" applyAlignment="1" applyProtection="1">
      <alignment horizontal="left" vertical="center" wrapText="1"/>
      <protection locked="0"/>
    </xf>
    <xf numFmtId="0" fontId="11" fillId="0" borderId="23" xfId="0" applyFont="1" applyBorder="1" applyAlignment="1" applyProtection="1">
      <alignment horizontal="left" vertical="center" wrapText="1"/>
      <protection locked="0"/>
    </xf>
    <xf numFmtId="0" fontId="11" fillId="0" borderId="16" xfId="0" applyFont="1" applyBorder="1" applyAlignment="1" applyProtection="1">
      <alignment horizontal="left" vertical="center" wrapText="1"/>
      <protection locked="0"/>
    </xf>
    <xf numFmtId="0" fontId="11" fillId="0" borderId="10" xfId="0" applyFont="1" applyBorder="1" applyAlignment="1">
      <alignment horizontal="center" vertical="center" shrinkToFit="1"/>
    </xf>
    <xf numFmtId="0" fontId="11" fillId="0" borderId="0" xfId="0" applyFont="1" applyAlignment="1">
      <alignment horizontal="center" vertical="center" shrinkToFit="1"/>
    </xf>
    <xf numFmtId="0" fontId="11" fillId="0" borderId="9" xfId="0" applyFont="1" applyBorder="1" applyAlignment="1">
      <alignment horizontal="center" vertical="center" shrinkToFit="1"/>
    </xf>
    <xf numFmtId="0" fontId="11" fillId="0" borderId="2" xfId="0" applyFont="1" applyBorder="1" applyAlignment="1" applyProtection="1">
      <alignment horizontal="center" vertical="center" shrinkToFit="1"/>
      <protection locked="0"/>
    </xf>
    <xf numFmtId="0" fontId="11" fillId="0" borderId="3" xfId="0" applyFont="1" applyBorder="1" applyAlignment="1" applyProtection="1">
      <alignment horizontal="center" vertical="center" shrinkToFit="1"/>
      <protection locked="0"/>
    </xf>
    <xf numFmtId="0" fontId="11" fillId="0" borderId="5" xfId="0" applyFont="1" applyBorder="1" applyAlignment="1" applyProtection="1">
      <alignment horizontal="center" vertical="center" shrinkToFit="1"/>
      <protection locked="0"/>
    </xf>
    <xf numFmtId="0" fontId="11" fillId="0" borderId="6" xfId="0"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wrapText="1"/>
      <protection locked="0"/>
    </xf>
    <xf numFmtId="0" fontId="11" fillId="0" borderId="16" xfId="0" applyFont="1" applyBorder="1" applyAlignment="1" applyProtection="1">
      <alignment horizontal="center" vertical="center" wrapText="1"/>
      <protection locked="0"/>
    </xf>
    <xf numFmtId="0" fontId="11" fillId="0" borderId="14" xfId="0" applyFont="1" applyBorder="1" applyAlignment="1" applyProtection="1">
      <alignment horizontal="center" vertical="center" wrapText="1"/>
      <protection locked="0"/>
    </xf>
    <xf numFmtId="0" fontId="11" fillId="0" borderId="66" xfId="0" applyFont="1" applyBorder="1" applyAlignment="1" applyProtection="1">
      <alignment horizontal="center" vertical="center" wrapText="1"/>
      <protection locked="0"/>
    </xf>
    <xf numFmtId="0" fontId="11" fillId="0" borderId="5"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0" xfId="0" applyFont="1" applyAlignment="1" applyProtection="1">
      <alignment horizontal="center" vertical="center" shrinkToFit="1"/>
      <protection locked="0"/>
    </xf>
    <xf numFmtId="0" fontId="11" fillId="0" borderId="17" xfId="0" applyFont="1" applyBorder="1" applyAlignment="1" applyProtection="1">
      <alignment horizontal="center" vertical="center" wrapText="1"/>
      <protection locked="0"/>
    </xf>
    <xf numFmtId="0" fontId="11" fillId="0" borderId="26" xfId="0" applyFont="1" applyBorder="1" applyAlignment="1">
      <alignment horizontal="center" vertical="center" shrinkToFit="1"/>
    </xf>
    <xf numFmtId="0" fontId="11" fillId="0" borderId="24" xfId="0" applyFont="1" applyBorder="1" applyAlignment="1">
      <alignment horizontal="center" vertical="center" shrinkToFit="1"/>
    </xf>
    <xf numFmtId="0" fontId="11" fillId="0" borderId="25" xfId="0" applyFont="1" applyBorder="1" applyAlignment="1">
      <alignment horizontal="center" vertical="center" shrinkToFit="1"/>
    </xf>
    <xf numFmtId="0" fontId="11" fillId="0" borderId="26" xfId="0" applyFont="1" applyBorder="1" applyAlignment="1" applyProtection="1">
      <alignment horizontal="center" vertical="center" wrapText="1"/>
      <protection locked="0"/>
    </xf>
    <xf numFmtId="0" fontId="11" fillId="0" borderId="24" xfId="0" applyFont="1" applyBorder="1" applyAlignment="1" applyProtection="1">
      <alignment horizontal="center" vertical="center" shrinkToFit="1"/>
      <protection locked="0"/>
    </xf>
    <xf numFmtId="0" fontId="11" fillId="0" borderId="29" xfId="0" applyFont="1" applyBorder="1" applyAlignment="1" applyProtection="1">
      <alignment horizontal="left" vertical="center" wrapText="1"/>
      <protection locked="0"/>
    </xf>
    <xf numFmtId="0" fontId="11" fillId="0" borderId="34" xfId="0" applyFont="1" applyBorder="1" applyAlignment="1" applyProtection="1">
      <alignment horizontal="center" vertical="center" wrapText="1"/>
      <protection locked="0"/>
    </xf>
    <xf numFmtId="0" fontId="11" fillId="0" borderId="62" xfId="0" applyFont="1" applyBorder="1" applyAlignment="1" applyProtection="1">
      <alignment horizontal="center" vertical="center" wrapText="1"/>
      <protection locked="0"/>
    </xf>
    <xf numFmtId="0" fontId="11" fillId="0" borderId="64" xfId="0" applyFont="1" applyBorder="1" applyAlignment="1" applyProtection="1">
      <alignment horizontal="center" vertical="center" wrapText="1"/>
      <protection locked="0"/>
    </xf>
    <xf numFmtId="0" fontId="11" fillId="0" borderId="61" xfId="0" applyFont="1" applyBorder="1" applyAlignment="1" applyProtection="1">
      <alignment horizontal="center" vertical="center" wrapText="1"/>
      <protection locked="0"/>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1" fillId="0" borderId="28" xfId="0" applyFont="1" applyBorder="1" applyAlignment="1">
      <alignment horizontal="left" vertical="center" wrapText="1"/>
    </xf>
    <xf numFmtId="0" fontId="11" fillId="0" borderId="0" xfId="0" applyFont="1" applyAlignment="1">
      <alignment horizontal="left" vertical="center" wrapText="1"/>
    </xf>
    <xf numFmtId="0" fontId="11" fillId="0" borderId="9" xfId="0" applyFont="1" applyBorder="1" applyAlignment="1">
      <alignment horizontal="left" vertical="center" wrapText="1"/>
    </xf>
    <xf numFmtId="0" fontId="11" fillId="0" borderId="29"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19" xfId="0" applyFont="1" applyBorder="1" applyAlignment="1">
      <alignment horizontal="center" vertical="center" shrinkToFit="1"/>
    </xf>
    <xf numFmtId="0" fontId="11" fillId="0" borderId="19" xfId="0" applyFont="1" applyBorder="1" applyAlignment="1" applyProtection="1">
      <alignment horizontal="center" vertical="center" wrapText="1"/>
      <protection locked="0"/>
    </xf>
    <xf numFmtId="0" fontId="11" fillId="0" borderId="21" xfId="0" applyFont="1" applyBorder="1" applyAlignment="1">
      <alignment horizontal="center" vertical="center" shrinkToFit="1"/>
    </xf>
    <xf numFmtId="0" fontId="11" fillId="0" borderId="20" xfId="0" applyFont="1" applyBorder="1" applyAlignment="1">
      <alignment horizontal="center" vertical="center" shrinkToFit="1"/>
    </xf>
    <xf numFmtId="0" fontId="11" fillId="0" borderId="21" xfId="0" applyFont="1" applyBorder="1" applyAlignment="1" applyProtection="1">
      <alignment horizontal="center" vertical="center" shrinkToFit="1"/>
      <protection locked="0"/>
    </xf>
    <xf numFmtId="0" fontId="11" fillId="0" borderId="19" xfId="0" applyFont="1" applyBorder="1" applyAlignment="1" applyProtection="1">
      <alignment horizontal="center" vertical="center" shrinkToFit="1"/>
      <protection locked="0"/>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1" xfId="0" applyFont="1" applyBorder="1" applyAlignment="1" applyProtection="1">
      <alignment horizontal="center" vertical="center" wrapText="1"/>
      <protection locked="0"/>
    </xf>
    <xf numFmtId="0" fontId="11" fillId="0" borderId="20" xfId="0" applyFont="1" applyBorder="1" applyAlignment="1" applyProtection="1">
      <alignment horizontal="center" vertical="center" wrapText="1"/>
      <protection locked="0"/>
    </xf>
    <xf numFmtId="0" fontId="76" fillId="0" borderId="31" xfId="0" applyFont="1" applyBorder="1" applyAlignment="1" applyProtection="1">
      <alignment horizontal="left" vertical="center" wrapText="1"/>
      <protection locked="0"/>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22" xfId="0" applyFont="1" applyBorder="1" applyAlignment="1" applyProtection="1">
      <alignment horizontal="center" vertical="center" wrapText="1"/>
      <protection locked="0"/>
    </xf>
    <xf numFmtId="0" fontId="11" fillId="0" borderId="60" xfId="0" applyFont="1" applyBorder="1" applyAlignment="1" applyProtection="1">
      <alignment horizontal="center" vertical="center" wrapText="1"/>
      <protection locked="0"/>
    </xf>
    <xf numFmtId="0" fontId="24" fillId="0" borderId="0" xfId="0" applyFont="1" applyAlignment="1">
      <alignment horizontal="left" vertical="top" wrapText="1"/>
    </xf>
    <xf numFmtId="0" fontId="24" fillId="0" borderId="24" xfId="0" applyFont="1" applyBorder="1" applyAlignment="1">
      <alignment horizontal="left" vertical="top" wrapText="1"/>
    </xf>
    <xf numFmtId="0" fontId="11" fillId="2" borderId="23" xfId="0" applyFont="1" applyFill="1" applyBorder="1" applyAlignment="1">
      <alignment horizontal="center" vertical="center" wrapText="1"/>
    </xf>
    <xf numFmtId="0" fontId="18" fillId="2" borderId="62" xfId="0" applyFont="1" applyFill="1" applyBorder="1" applyAlignment="1">
      <alignment horizontal="center" vertical="center" wrapText="1"/>
    </xf>
    <xf numFmtId="0" fontId="18" fillId="2" borderId="74" xfId="0" applyFont="1" applyFill="1" applyBorder="1" applyAlignment="1">
      <alignment horizontal="center" vertical="center" wrapText="1"/>
    </xf>
    <xf numFmtId="0" fontId="11" fillId="0" borderId="34" xfId="0" applyFont="1" applyBorder="1" applyAlignment="1" applyProtection="1">
      <alignment horizontal="center" vertical="center" shrinkToFit="1"/>
      <protection locked="0"/>
    </xf>
    <xf numFmtId="0" fontId="11" fillId="0" borderId="66" xfId="0" applyFont="1" applyBorder="1" applyAlignment="1" applyProtection="1">
      <alignment horizontal="center" vertical="center" shrinkToFit="1"/>
      <protection locked="0"/>
    </xf>
    <xf numFmtId="0" fontId="11" fillId="0" borderId="63" xfId="0" applyFont="1" applyBorder="1" applyAlignment="1" applyProtection="1">
      <alignment horizontal="center" vertical="center" shrinkToFit="1"/>
      <protection locked="0"/>
    </xf>
    <xf numFmtId="0" fontId="11" fillId="0" borderId="64" xfId="0" applyFont="1" applyBorder="1" applyAlignment="1" applyProtection="1">
      <alignment horizontal="center" vertical="center" shrinkToFit="1"/>
      <protection locked="0"/>
    </xf>
    <xf numFmtId="0" fontId="11" fillId="0" borderId="65" xfId="0" applyFont="1" applyBorder="1" applyAlignment="1" applyProtection="1">
      <alignment horizontal="center" vertical="center" shrinkToFit="1"/>
      <protection locked="0"/>
    </xf>
    <xf numFmtId="0" fontId="11" fillId="0" borderId="74" xfId="0" applyFont="1" applyBorder="1" applyAlignment="1" applyProtection="1">
      <alignment horizontal="center" vertical="center" shrinkToFit="1"/>
      <protection locked="0"/>
    </xf>
    <xf numFmtId="0" fontId="11" fillId="0" borderId="21" xfId="0" applyFont="1" applyBorder="1" applyAlignment="1">
      <alignment horizontal="left" vertical="center" wrapText="1"/>
    </xf>
    <xf numFmtId="0" fontId="11" fillId="0" borderId="10" xfId="0" applyFont="1" applyBorder="1" applyAlignment="1">
      <alignment horizontal="left" vertical="center" wrapText="1"/>
    </xf>
    <xf numFmtId="0" fontId="11" fillId="0" borderId="5" xfId="0" applyFont="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8" fillId="0" borderId="24" xfId="0" applyFont="1" applyBorder="1" applyAlignment="1">
      <alignment horizontal="left" vertical="center" wrapText="1"/>
    </xf>
    <xf numFmtId="0" fontId="11" fillId="0" borderId="8" xfId="0" applyFont="1" applyBorder="1" applyAlignment="1">
      <alignment vertical="center"/>
    </xf>
    <xf numFmtId="0" fontId="11" fillId="0" borderId="38" xfId="0" applyFont="1" applyBorder="1" applyAlignment="1">
      <alignment vertical="center"/>
    </xf>
    <xf numFmtId="0" fontId="11" fillId="0" borderId="39" xfId="0" applyFont="1" applyBorder="1" applyAlignment="1">
      <alignment vertical="center"/>
    </xf>
    <xf numFmtId="0" fontId="11" fillId="0" borderId="8" xfId="0" applyFont="1" applyBorder="1" applyAlignment="1">
      <alignment vertical="center" wrapText="1"/>
    </xf>
    <xf numFmtId="0" fontId="11" fillId="0" borderId="38" xfId="0" applyFont="1" applyBorder="1" applyAlignment="1">
      <alignment vertical="center" wrapText="1"/>
    </xf>
    <xf numFmtId="0" fontId="11" fillId="0" borderId="72" xfId="0" applyFont="1" applyBorder="1" applyAlignment="1">
      <alignment vertical="center" wrapText="1"/>
    </xf>
    <xf numFmtId="0" fontId="11" fillId="0" borderId="35" xfId="0" applyFont="1" applyBorder="1" applyAlignment="1">
      <alignment horizontal="left" vertical="center" wrapText="1"/>
    </xf>
    <xf numFmtId="0" fontId="11" fillId="0" borderId="49" xfId="0" applyFont="1" applyBorder="1" applyAlignment="1">
      <alignment horizontal="left" vertical="center" wrapText="1"/>
    </xf>
    <xf numFmtId="0" fontId="11" fillId="0" borderId="36" xfId="0" applyFont="1" applyBorder="1" applyAlignment="1">
      <alignment horizontal="left" vertical="center" wrapText="1"/>
    </xf>
    <xf numFmtId="0" fontId="11" fillId="0" borderId="73" xfId="0" applyFont="1" applyBorder="1" applyAlignment="1">
      <alignment horizontal="left" vertical="center" wrapText="1"/>
    </xf>
    <xf numFmtId="0" fontId="8" fillId="0" borderId="1" xfId="0" applyFont="1" applyBorder="1" applyAlignment="1">
      <alignment horizontal="left" vertical="center" wrapText="1"/>
    </xf>
    <xf numFmtId="0" fontId="8" fillId="0" borderId="14" xfId="0" applyFont="1" applyBorder="1" applyAlignment="1">
      <alignment horizontal="left" vertical="center" wrapText="1"/>
    </xf>
    <xf numFmtId="0" fontId="11" fillId="0" borderId="50"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51" xfId="0" applyFont="1" applyBorder="1" applyAlignment="1">
      <alignment horizontal="left" vertical="center" wrapText="1"/>
    </xf>
    <xf numFmtId="0" fontId="11" fillId="0" borderId="52" xfId="0" applyFont="1" applyBorder="1" applyAlignment="1">
      <alignment horizontal="left" vertical="center" wrapText="1"/>
    </xf>
    <xf numFmtId="0" fontId="11" fillId="0" borderId="24" xfId="0" applyFont="1" applyBorder="1" applyAlignment="1">
      <alignment horizontal="left" vertical="center" wrapText="1"/>
    </xf>
    <xf numFmtId="0" fontId="11" fillId="0" borderId="25" xfId="0" applyFont="1" applyBorder="1" applyAlignment="1">
      <alignment horizontal="left" vertical="center" wrapText="1"/>
    </xf>
    <xf numFmtId="0" fontId="11" fillId="0" borderId="124" xfId="0" applyFont="1" applyBorder="1" applyAlignment="1">
      <alignment vertical="center" wrapText="1"/>
    </xf>
    <xf numFmtId="0" fontId="11" fillId="0" borderId="125" xfId="0" applyFont="1" applyBorder="1" applyAlignment="1">
      <alignment vertical="center" wrapText="1"/>
    </xf>
    <xf numFmtId="0" fontId="11" fillId="0" borderId="126" xfId="0" applyFont="1" applyBorder="1" applyAlignment="1">
      <alignment vertical="center" wrapText="1"/>
    </xf>
    <xf numFmtId="0" fontId="11" fillId="0" borderId="5" xfId="0" applyFont="1" applyBorder="1" applyAlignment="1">
      <alignment vertical="center" wrapText="1"/>
    </xf>
    <xf numFmtId="0" fontId="11" fillId="0" borderId="6" xfId="0" applyFont="1" applyBorder="1" applyAlignment="1">
      <alignment vertical="center" wrapText="1"/>
    </xf>
    <xf numFmtId="0" fontId="11" fillId="0" borderId="30" xfId="0" applyFont="1" applyBorder="1" applyAlignment="1">
      <alignment vertical="center" wrapText="1"/>
    </xf>
    <xf numFmtId="0" fontId="11" fillId="0" borderId="39" xfId="0" applyFont="1" applyBorder="1" applyAlignment="1">
      <alignment vertical="center" wrapText="1"/>
    </xf>
    <xf numFmtId="0" fontId="11" fillId="0" borderId="2"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11" fillId="0" borderId="37" xfId="0" applyFont="1" applyBorder="1" applyAlignment="1">
      <alignment vertical="center" wrapText="1"/>
    </xf>
    <xf numFmtId="0" fontId="24" fillId="0" borderId="18" xfId="0" applyFont="1" applyBorder="1" applyAlignment="1" applyProtection="1">
      <alignment horizontal="center" vertical="center" wrapText="1"/>
      <protection locked="0"/>
    </xf>
    <xf numFmtId="0" fontId="24" fillId="0" borderId="19" xfId="0" applyFont="1" applyBorder="1" applyAlignment="1" applyProtection="1">
      <alignment horizontal="center" vertical="center" wrapText="1"/>
      <protection locked="0"/>
    </xf>
    <xf numFmtId="0" fontId="24" fillId="0" borderId="20" xfId="0" applyFont="1" applyBorder="1" applyAlignment="1" applyProtection="1">
      <alignment horizontal="center" vertical="center" wrapText="1"/>
      <protection locked="0"/>
    </xf>
    <xf numFmtId="0" fontId="24" fillId="0" borderId="133" xfId="0" applyFont="1" applyBorder="1" applyAlignment="1" applyProtection="1">
      <alignment horizontal="center" vertical="center" wrapText="1"/>
      <protection locked="0"/>
    </xf>
    <xf numFmtId="0" fontId="24" fillId="0" borderId="38" xfId="0" applyFont="1" applyBorder="1" applyAlignment="1" applyProtection="1">
      <alignment horizontal="center" vertical="center" wrapText="1"/>
      <protection locked="0"/>
    </xf>
    <xf numFmtId="0" fontId="24" fillId="0" borderId="39" xfId="0" applyFont="1" applyBorder="1" applyAlignment="1" applyProtection="1">
      <alignment horizontal="center" vertical="center" wrapText="1"/>
      <protection locked="0"/>
    </xf>
    <xf numFmtId="0" fontId="24" fillId="0" borderId="134" xfId="0" applyFont="1" applyBorder="1" applyAlignment="1" applyProtection="1">
      <alignment horizontal="center" vertical="center" wrapText="1"/>
      <protection locked="0"/>
    </xf>
    <xf numFmtId="0" fontId="24" fillId="0" borderId="49" xfId="0" applyFont="1" applyBorder="1" applyAlignment="1" applyProtection="1">
      <alignment horizontal="center" vertical="center" wrapText="1"/>
      <protection locked="0"/>
    </xf>
    <xf numFmtId="0" fontId="24" fillId="0" borderId="36" xfId="0" applyFont="1" applyBorder="1" applyAlignment="1" applyProtection="1">
      <alignment horizontal="center" vertical="center" wrapText="1"/>
      <protection locked="0"/>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11" fillId="0" borderId="53" xfId="0" applyFont="1" applyBorder="1" applyAlignment="1">
      <alignment horizontal="center" vertical="center" wrapText="1"/>
    </xf>
    <xf numFmtId="0" fontId="11" fillId="0" borderId="58" xfId="0" applyFont="1" applyBorder="1" applyAlignment="1">
      <alignment vertical="center" wrapText="1"/>
    </xf>
    <xf numFmtId="0" fontId="11" fillId="0" borderId="69" xfId="0" applyFont="1" applyBorder="1" applyAlignment="1">
      <alignment vertical="center" wrapText="1"/>
    </xf>
    <xf numFmtId="0" fontId="11" fillId="0" borderId="1" xfId="0" applyFont="1" applyBorder="1" applyAlignment="1">
      <alignment vertical="center" wrapText="1"/>
    </xf>
    <xf numFmtId="0" fontId="11" fillId="0" borderId="14" xfId="0" applyFont="1" applyBorder="1" applyAlignment="1">
      <alignment vertical="center" wrapText="1"/>
    </xf>
    <xf numFmtId="0" fontId="11" fillId="0" borderId="59" xfId="0" applyFont="1" applyBorder="1" applyAlignment="1">
      <alignment vertical="center" wrapText="1"/>
    </xf>
    <xf numFmtId="0" fontId="11" fillId="0" borderId="70" xfId="0" applyFont="1" applyBorder="1" applyAlignment="1">
      <alignment vertical="center" wrapText="1"/>
    </xf>
    <xf numFmtId="0" fontId="18" fillId="2" borderId="45" xfId="0" applyFont="1" applyFill="1" applyBorder="1" applyAlignment="1" applyProtection="1">
      <alignment horizontal="center" vertical="center" wrapText="1"/>
      <protection locked="0"/>
    </xf>
    <xf numFmtId="0" fontId="18" fillId="2" borderId="46" xfId="0" applyFont="1" applyFill="1" applyBorder="1" applyAlignment="1" applyProtection="1">
      <alignment horizontal="center" vertical="center" wrapText="1"/>
      <protection locked="0"/>
    </xf>
    <xf numFmtId="0" fontId="18" fillId="2" borderId="47" xfId="0" applyFont="1" applyFill="1" applyBorder="1" applyAlignment="1" applyProtection="1">
      <alignment horizontal="center" vertical="center" wrapText="1"/>
      <protection locked="0"/>
    </xf>
    <xf numFmtId="0" fontId="18" fillId="2" borderId="48" xfId="0" applyFont="1" applyFill="1" applyBorder="1" applyAlignment="1" applyProtection="1">
      <alignment horizontal="center" vertical="center" wrapText="1"/>
      <protection locked="0"/>
    </xf>
    <xf numFmtId="0" fontId="17" fillId="2" borderId="48" xfId="0" applyFont="1" applyFill="1" applyBorder="1" applyAlignment="1" applyProtection="1">
      <alignment horizontal="center" vertical="center" wrapText="1"/>
      <protection locked="0"/>
    </xf>
    <xf numFmtId="0" fontId="17" fillId="2" borderId="46" xfId="0" applyFont="1" applyFill="1" applyBorder="1" applyAlignment="1" applyProtection="1">
      <alignment horizontal="center" vertical="center" wrapText="1"/>
      <protection locked="0"/>
    </xf>
    <xf numFmtId="0" fontId="17" fillId="2" borderId="67" xfId="0" applyFont="1" applyFill="1" applyBorder="1" applyAlignment="1" applyProtection="1">
      <alignment horizontal="center" vertical="center" wrapText="1"/>
      <protection locked="0"/>
    </xf>
    <xf numFmtId="0" fontId="11" fillId="0" borderId="54" xfId="0" applyFont="1" applyBorder="1" applyAlignment="1">
      <alignment horizontal="left" vertical="center" wrapText="1"/>
    </xf>
    <xf numFmtId="0" fontId="11" fillId="0" borderId="55" xfId="0" applyFont="1" applyBorder="1" applyAlignment="1">
      <alignment horizontal="left" vertical="center" wrapText="1"/>
    </xf>
    <xf numFmtId="0" fontId="11" fillId="0" borderId="56" xfId="0" applyFont="1" applyBorder="1" applyAlignment="1">
      <alignment vertical="center" wrapText="1"/>
    </xf>
    <xf numFmtId="0" fontId="11" fillId="0" borderId="51" xfId="0" applyFont="1" applyBorder="1" applyAlignment="1">
      <alignment vertical="center" wrapText="1"/>
    </xf>
    <xf numFmtId="0" fontId="11" fillId="0" borderId="52" xfId="0" applyFont="1" applyBorder="1" applyAlignment="1">
      <alignment vertical="center" wrapText="1"/>
    </xf>
    <xf numFmtId="0" fontId="11" fillId="0" borderId="57" xfId="0" applyFont="1" applyBorder="1" applyAlignment="1">
      <alignment vertical="center" wrapText="1"/>
    </xf>
    <xf numFmtId="0" fontId="11" fillId="0" borderId="54" xfId="0" applyFont="1" applyBorder="1" applyAlignment="1">
      <alignment vertical="center" wrapText="1"/>
    </xf>
    <xf numFmtId="0" fontId="11" fillId="0" borderId="55" xfId="0" applyFont="1" applyBorder="1" applyAlignment="1">
      <alignment vertical="center" wrapText="1"/>
    </xf>
    <xf numFmtId="0" fontId="11" fillId="0" borderId="68" xfId="0" applyFont="1" applyBorder="1" applyAlignment="1">
      <alignment vertical="center" wrapText="1"/>
    </xf>
    <xf numFmtId="0" fontId="11" fillId="0" borderId="71" xfId="0" applyFont="1" applyBorder="1" applyAlignment="1">
      <alignment vertical="center" wrapText="1"/>
    </xf>
    <xf numFmtId="0" fontId="8" fillId="2" borderId="41"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0" borderId="1" xfId="0" applyFont="1" applyBorder="1" applyAlignment="1" applyProtection="1">
      <alignment horizontal="center" vertical="center" wrapText="1"/>
      <protection locked="0"/>
    </xf>
    <xf numFmtId="0" fontId="8" fillId="0" borderId="40" xfId="0" applyFont="1" applyBorder="1" applyAlignment="1" applyProtection="1">
      <alignment horizontal="center" vertical="center" wrapText="1"/>
      <protection locked="0"/>
    </xf>
    <xf numFmtId="0" fontId="8" fillId="0" borderId="16" xfId="0" applyFont="1" applyBorder="1" applyAlignment="1" applyProtection="1">
      <alignment horizontal="center" vertical="center" wrapText="1"/>
      <protection locked="0"/>
    </xf>
    <xf numFmtId="0" fontId="8" fillId="2" borderId="40" xfId="0" applyFont="1" applyFill="1" applyBorder="1" applyAlignment="1">
      <alignment horizontal="center" vertical="center" wrapText="1"/>
    </xf>
    <xf numFmtId="49" fontId="46" fillId="0" borderId="40" xfId="3" applyNumberFormat="1" applyBorder="1" applyAlignment="1" applyProtection="1">
      <alignment vertical="center" wrapText="1"/>
      <protection locked="0"/>
    </xf>
    <xf numFmtId="49" fontId="8" fillId="0" borderId="40" xfId="0" applyNumberFormat="1" applyFont="1" applyBorder="1" applyAlignment="1" applyProtection="1">
      <alignment horizontal="center" vertical="center" wrapText="1"/>
      <protection locked="0"/>
    </xf>
    <xf numFmtId="49" fontId="8" fillId="0" borderId="61" xfId="0" applyNumberFormat="1" applyFont="1" applyBorder="1" applyAlignment="1" applyProtection="1">
      <alignment horizontal="center" vertical="center" wrapText="1"/>
      <protection locked="0"/>
    </xf>
    <xf numFmtId="49" fontId="8" fillId="0" borderId="16" xfId="0" applyNumberFormat="1" applyFont="1" applyBorder="1" applyAlignment="1" applyProtection="1">
      <alignment horizontal="center" vertical="center" wrapText="1"/>
      <protection locked="0"/>
    </xf>
    <xf numFmtId="49" fontId="8" fillId="0" borderId="17" xfId="0" applyNumberFormat="1" applyFont="1" applyBorder="1" applyAlignment="1" applyProtection="1">
      <alignment horizontal="center" vertical="center" wrapText="1"/>
      <protection locked="0"/>
    </xf>
    <xf numFmtId="0" fontId="8" fillId="2" borderId="7"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0" borderId="10"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2" borderId="75" xfId="0" applyFont="1" applyFill="1" applyBorder="1" applyAlignment="1">
      <alignment horizontal="center" vertical="center" wrapText="1"/>
    </xf>
    <xf numFmtId="0" fontId="8" fillId="2" borderId="112" xfId="0" applyFont="1" applyFill="1" applyBorder="1" applyAlignment="1">
      <alignment horizontal="center" vertical="center" wrapText="1"/>
    </xf>
    <xf numFmtId="0" fontId="8" fillId="2" borderId="113" xfId="0" applyFont="1" applyFill="1" applyBorder="1" applyAlignment="1">
      <alignment horizontal="center" vertical="center" wrapText="1"/>
    </xf>
    <xf numFmtId="0" fontId="8" fillId="0" borderId="9"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49" fontId="49" fillId="2" borderId="8" xfId="0" applyNumberFormat="1" applyFont="1" applyFill="1" applyBorder="1" applyAlignment="1">
      <alignment horizontal="center" vertical="center" wrapText="1"/>
    </xf>
    <xf numFmtId="49" fontId="49" fillId="2" borderId="38" xfId="0" applyNumberFormat="1" applyFont="1" applyFill="1" applyBorder="1" applyAlignment="1">
      <alignment horizontal="center" vertical="center" wrapText="1"/>
    </xf>
    <xf numFmtId="168" fontId="11" fillId="0" borderId="35" xfId="0" applyNumberFormat="1" applyFont="1" applyBorder="1" applyAlignment="1" applyProtection="1">
      <alignment horizontal="center" vertical="center" wrapText="1"/>
      <protection locked="0"/>
    </xf>
    <xf numFmtId="168" fontId="11" fillId="0" borderId="49" xfId="0" applyNumberFormat="1" applyFont="1" applyBorder="1" applyAlignment="1" applyProtection="1">
      <alignment horizontal="center" vertical="center" wrapText="1"/>
      <protection locked="0"/>
    </xf>
    <xf numFmtId="49" fontId="11" fillId="0" borderId="2" xfId="0" applyNumberFormat="1" applyFont="1" applyBorder="1" applyAlignment="1" applyProtection="1">
      <alignment horizontal="center" vertical="center" wrapText="1"/>
      <protection locked="0"/>
    </xf>
    <xf numFmtId="49" fontId="11" fillId="0" borderId="3" xfId="0" applyNumberFormat="1" applyFont="1" applyBorder="1" applyAlignment="1" applyProtection="1">
      <alignment horizontal="center" vertical="center" wrapText="1"/>
      <protection locked="0"/>
    </xf>
    <xf numFmtId="49" fontId="11" fillId="0" borderId="4" xfId="0" applyNumberFormat="1" applyFont="1" applyBorder="1" applyAlignment="1" applyProtection="1">
      <alignment horizontal="center" vertical="center" wrapText="1"/>
      <protection locked="0"/>
    </xf>
    <xf numFmtId="49" fontId="11" fillId="0" borderId="26" xfId="0" applyNumberFormat="1" applyFont="1" applyBorder="1" applyAlignment="1" applyProtection="1">
      <alignment horizontal="center" vertical="center" wrapText="1"/>
      <protection locked="0"/>
    </xf>
    <xf numFmtId="49" fontId="11" fillId="0" borderId="24" xfId="0" applyNumberFormat="1" applyFont="1" applyBorder="1" applyAlignment="1" applyProtection="1">
      <alignment horizontal="center" vertical="center" wrapText="1"/>
      <protection locked="0"/>
    </xf>
    <xf numFmtId="49" fontId="11" fillId="0" borderId="25" xfId="0" applyNumberFormat="1" applyFont="1" applyBorder="1" applyAlignment="1" applyProtection="1">
      <alignment horizontal="center" vertical="center" wrapText="1"/>
      <protection locked="0"/>
    </xf>
    <xf numFmtId="0" fontId="8" fillId="0" borderId="92" xfId="0" applyFont="1" applyBorder="1" applyAlignment="1" applyProtection="1">
      <alignment horizontal="center" vertical="center" wrapText="1"/>
      <protection locked="0"/>
    </xf>
    <xf numFmtId="0" fontId="8" fillId="0" borderId="130" xfId="0" applyFont="1" applyBorder="1" applyAlignment="1" applyProtection="1">
      <alignment horizontal="center" vertical="center" wrapText="1"/>
      <protection locked="0"/>
    </xf>
    <xf numFmtId="0" fontId="8" fillId="0" borderId="30" xfId="0" applyFont="1" applyBorder="1" applyAlignment="1" applyProtection="1">
      <alignment horizontal="center" vertical="center" wrapText="1"/>
      <protection locked="0"/>
    </xf>
    <xf numFmtId="0" fontId="8" fillId="2" borderId="9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87" xfId="0" applyFont="1" applyFill="1" applyBorder="1" applyAlignment="1">
      <alignment horizontal="center" vertical="center" wrapText="1"/>
    </xf>
    <xf numFmtId="0" fontId="8" fillId="2" borderId="88" xfId="0" applyFont="1" applyFill="1" applyBorder="1" applyAlignment="1">
      <alignment horizontal="center" vertical="center" wrapText="1"/>
    </xf>
    <xf numFmtId="0" fontId="8" fillId="2" borderId="90" xfId="0" applyFont="1" applyFill="1" applyBorder="1" applyAlignment="1">
      <alignment horizontal="center" vertical="center" wrapText="1"/>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91" xfId="0" applyFont="1" applyBorder="1" applyAlignment="1" applyProtection="1">
      <alignment horizontal="center" vertical="center" wrapText="1"/>
      <protection locked="0"/>
    </xf>
    <xf numFmtId="0" fontId="8" fillId="0" borderId="88" xfId="0" applyFont="1" applyBorder="1" applyAlignment="1" applyProtection="1">
      <alignment horizontal="center" vertical="center" wrapText="1"/>
      <protection locked="0"/>
    </xf>
    <xf numFmtId="0" fontId="8" fillId="0" borderId="90" xfId="0" applyFont="1" applyBorder="1" applyAlignment="1" applyProtection="1">
      <alignment horizontal="center" vertical="center" wrapText="1"/>
      <protection locked="0"/>
    </xf>
    <xf numFmtId="0" fontId="8" fillId="2" borderId="2" xfId="0" applyFont="1" applyFill="1" applyBorder="1" applyAlignment="1">
      <alignment horizontal="center" vertical="center" wrapText="1"/>
    </xf>
    <xf numFmtId="0" fontId="8" fillId="2" borderId="91" xfId="0" applyFont="1" applyFill="1" applyBorder="1" applyAlignment="1">
      <alignment horizontal="center" vertical="center" wrapText="1"/>
    </xf>
    <xf numFmtId="49" fontId="46" fillId="0" borderId="2" xfId="3" applyNumberFormat="1" applyBorder="1" applyAlignment="1" applyProtection="1">
      <alignment vertical="center" wrapText="1"/>
      <protection locked="0"/>
    </xf>
    <xf numFmtId="49" fontId="8" fillId="0" borderId="3" xfId="0" applyNumberFormat="1" applyFont="1" applyBorder="1" applyAlignment="1" applyProtection="1">
      <alignment horizontal="center" vertical="center" wrapText="1"/>
      <protection locked="0"/>
    </xf>
    <xf numFmtId="49" fontId="8" fillId="0" borderId="99" xfId="0" applyNumberFormat="1" applyFont="1" applyBorder="1" applyAlignment="1" applyProtection="1">
      <alignment horizontal="center" vertical="center" wrapText="1"/>
      <protection locked="0"/>
    </xf>
    <xf numFmtId="49" fontId="8" fillId="0" borderId="91" xfId="0" applyNumberFormat="1" applyFont="1" applyBorder="1" applyAlignment="1" applyProtection="1">
      <alignment horizontal="center" vertical="center" wrapText="1"/>
      <protection locked="0"/>
    </xf>
    <xf numFmtId="49" fontId="8" fillId="0" borderId="88" xfId="0" applyNumberFormat="1" applyFont="1" applyBorder="1" applyAlignment="1" applyProtection="1">
      <alignment horizontal="center" vertical="center" wrapText="1"/>
      <protection locked="0"/>
    </xf>
    <xf numFmtId="49" fontId="8" fillId="0" borderId="89" xfId="0" applyNumberFormat="1" applyFont="1" applyBorder="1" applyAlignment="1" applyProtection="1">
      <alignment horizontal="center" vertical="center" wrapText="1"/>
      <protection locked="0"/>
    </xf>
    <xf numFmtId="49" fontId="14" fillId="2" borderId="8" xfId="0" applyNumberFormat="1" applyFont="1" applyFill="1" applyBorder="1" applyAlignment="1">
      <alignment horizontal="center" vertical="center" wrapText="1"/>
    </xf>
    <xf numFmtId="49" fontId="14" fillId="2" borderId="38" xfId="0" applyNumberFormat="1" applyFont="1" applyFill="1" applyBorder="1" applyAlignment="1">
      <alignment horizontal="center" vertical="center" wrapText="1"/>
    </xf>
    <xf numFmtId="0" fontId="8" fillId="0" borderId="0" xfId="0" applyFont="1" applyAlignment="1" applyProtection="1">
      <alignment horizontal="left"/>
      <protection locked="0"/>
    </xf>
    <xf numFmtId="0" fontId="8" fillId="2" borderId="101" xfId="0" applyFont="1" applyFill="1" applyBorder="1" applyAlignment="1">
      <alignment horizontal="center" vertical="center" wrapText="1"/>
    </xf>
    <xf numFmtId="0" fontId="8" fillId="2" borderId="96" xfId="0" applyFont="1" applyFill="1" applyBorder="1" applyAlignment="1">
      <alignment horizontal="center" vertical="center" wrapText="1"/>
    </xf>
    <xf numFmtId="0" fontId="8" fillId="0" borderId="94" xfId="0" applyFont="1" applyBorder="1" applyAlignment="1" applyProtection="1">
      <alignment horizontal="center" vertical="center" wrapText="1"/>
      <protection locked="0"/>
    </xf>
    <xf numFmtId="0" fontId="8" fillId="0" borderId="102" xfId="0" applyFont="1" applyBorder="1" applyAlignment="1" applyProtection="1">
      <alignment horizontal="center" vertical="center" wrapText="1"/>
      <protection locked="0"/>
    </xf>
    <xf numFmtId="0" fontId="8" fillId="0" borderId="97" xfId="0" applyFont="1" applyBorder="1" applyAlignment="1" applyProtection="1">
      <alignment horizontal="center" vertical="center" wrapText="1"/>
      <protection locked="0"/>
    </xf>
    <xf numFmtId="0" fontId="9" fillId="0" borderId="0" xfId="0" applyFont="1" applyAlignment="1" applyProtection="1">
      <alignment horizontal="center" vertical="center"/>
      <protection locked="0"/>
    </xf>
    <xf numFmtId="0" fontId="9" fillId="0" borderId="0" xfId="0" applyFont="1" applyAlignment="1" applyProtection="1">
      <alignment horizontal="left" vertical="top" wrapText="1"/>
      <protection locked="0"/>
    </xf>
    <xf numFmtId="0" fontId="8" fillId="0" borderId="0" xfId="0" applyFont="1" applyAlignment="1" applyProtection="1">
      <alignment horizontal="left" vertical="top"/>
      <protection locked="0"/>
    </xf>
    <xf numFmtId="0" fontId="11" fillId="0" borderId="82" xfId="0" applyFont="1" applyBorder="1" applyAlignment="1" applyProtection="1">
      <alignment horizontal="center" vertical="center" wrapText="1"/>
      <protection locked="0"/>
    </xf>
    <xf numFmtId="0" fontId="11" fillId="0" borderId="84" xfId="0" applyFont="1" applyBorder="1" applyAlignment="1" applyProtection="1">
      <alignment horizontal="center" vertical="center" wrapText="1"/>
      <protection locked="0"/>
    </xf>
    <xf numFmtId="0" fontId="11" fillId="0" borderId="85" xfId="0" applyFont="1" applyBorder="1" applyAlignment="1" applyProtection="1">
      <alignment horizontal="center" vertical="center" wrapText="1"/>
      <protection locked="0"/>
    </xf>
    <xf numFmtId="0" fontId="11" fillId="0" borderId="86" xfId="0" applyFont="1" applyBorder="1" applyAlignment="1" applyProtection="1">
      <alignment horizontal="center" vertical="center" wrapText="1"/>
      <protection locked="0"/>
    </xf>
    <xf numFmtId="0" fontId="11" fillId="0" borderId="87" xfId="0" applyFont="1" applyBorder="1" applyAlignment="1" applyProtection="1">
      <alignment horizontal="center" vertical="center" wrapText="1"/>
      <protection locked="0"/>
    </xf>
    <xf numFmtId="0" fontId="11" fillId="0" borderId="88" xfId="0" applyFont="1" applyBorder="1" applyAlignment="1" applyProtection="1">
      <alignment horizontal="center" vertical="center" wrapText="1"/>
      <protection locked="0"/>
    </xf>
    <xf numFmtId="0" fontId="11" fillId="0" borderId="89" xfId="0" applyFont="1" applyBorder="1" applyAlignment="1" applyProtection="1">
      <alignment horizontal="center" vertical="center" wrapText="1"/>
      <protection locked="0"/>
    </xf>
    <xf numFmtId="0" fontId="124" fillId="0" borderId="18" xfId="0" applyFont="1" applyBorder="1" applyAlignment="1" applyProtection="1">
      <alignment horizontal="left" vertical="center" wrapText="1"/>
      <protection locked="0"/>
    </xf>
    <xf numFmtId="0" fontId="124" fillId="0" borderId="19" xfId="0" applyFont="1" applyBorder="1" applyAlignment="1" applyProtection="1">
      <alignment horizontal="left" vertical="center" wrapText="1"/>
      <protection locked="0"/>
    </xf>
    <xf numFmtId="0" fontId="124" fillId="0" borderId="22" xfId="0" applyFont="1" applyBorder="1" applyAlignment="1" applyProtection="1">
      <alignment horizontal="left" vertical="center" wrapText="1"/>
      <protection locked="0"/>
    </xf>
    <xf numFmtId="0" fontId="124" fillId="0" borderId="23" xfId="0" applyFont="1" applyBorder="1" applyAlignment="1" applyProtection="1">
      <alignment horizontal="left" vertical="center" wrapText="1"/>
      <protection locked="0"/>
    </xf>
    <xf numFmtId="0" fontId="124" fillId="0" borderId="24" xfId="0" applyFont="1" applyBorder="1" applyAlignment="1" applyProtection="1">
      <alignment horizontal="left" vertical="center" wrapText="1"/>
      <protection locked="0"/>
    </xf>
    <xf numFmtId="0" fontId="124" fillId="0" borderId="27" xfId="0" applyFont="1" applyBorder="1" applyAlignment="1" applyProtection="1">
      <alignment horizontal="left" vertical="center" wrapText="1"/>
      <protection locked="0"/>
    </xf>
    <xf numFmtId="0" fontId="117" fillId="0" borderId="0" xfId="0" applyFont="1" applyAlignment="1" applyProtection="1">
      <alignment horizontal="center"/>
      <protection locked="0"/>
    </xf>
    <xf numFmtId="0" fontId="33" fillId="0" borderId="0" xfId="0" applyFont="1" applyAlignment="1" applyProtection="1">
      <alignment horizontal="center"/>
      <protection locked="0"/>
    </xf>
    <xf numFmtId="0" fontId="33" fillId="0" borderId="24" xfId="0" applyFont="1" applyBorder="1" applyAlignment="1" applyProtection="1">
      <alignment horizontal="center"/>
      <protection locked="0"/>
    </xf>
    <xf numFmtId="0" fontId="8" fillId="2" borderId="93" xfId="0" applyFont="1" applyFill="1" applyBorder="1" applyAlignment="1">
      <alignment horizontal="center" vertical="center" wrapText="1"/>
    </xf>
    <xf numFmtId="0" fontId="8" fillId="2" borderId="94" xfId="0" applyFont="1" applyFill="1" applyBorder="1" applyAlignment="1">
      <alignment horizontal="center" vertical="center" wrapText="1"/>
    </xf>
    <xf numFmtId="0" fontId="8" fillId="0" borderId="95" xfId="0" applyFont="1" applyBorder="1" applyAlignment="1" applyProtection="1">
      <alignment horizontal="center" vertical="center" wrapText="1"/>
      <protection locked="0"/>
    </xf>
    <xf numFmtId="0" fontId="8" fillId="0" borderId="99" xfId="0" applyFont="1" applyBorder="1" applyAlignment="1" applyProtection="1">
      <alignment horizontal="center" vertical="center" wrapText="1"/>
      <protection locked="0"/>
    </xf>
    <xf numFmtId="0" fontId="8" fillId="0" borderId="103"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129" fillId="0" borderId="3" xfId="0" applyFont="1" applyBorder="1" applyAlignment="1" applyProtection="1">
      <alignment horizontal="center" vertical="center" wrapText="1"/>
      <protection locked="0"/>
    </xf>
    <xf numFmtId="0" fontId="36" fillId="0" borderId="6" xfId="0" applyFont="1" applyBorder="1" applyAlignment="1" applyProtection="1">
      <alignment horizontal="center" vertical="center" wrapText="1"/>
      <protection locked="0"/>
    </xf>
    <xf numFmtId="49" fontId="8" fillId="0" borderId="1" xfId="0" applyNumberFormat="1" applyFont="1" applyBorder="1" applyAlignment="1" applyProtection="1">
      <alignment horizontal="center" vertical="center" wrapText="1"/>
      <protection locked="0"/>
    </xf>
    <xf numFmtId="0" fontId="8" fillId="2" borderId="104" xfId="0" applyFont="1" applyFill="1" applyBorder="1" applyAlignment="1">
      <alignment horizontal="center" vertical="center" wrapText="1"/>
    </xf>
    <xf numFmtId="49" fontId="46" fillId="0" borderId="1" xfId="3" applyNumberFormat="1" applyBorder="1" applyAlignment="1" applyProtection="1">
      <alignment vertical="center" wrapText="1"/>
      <protection locked="0"/>
    </xf>
    <xf numFmtId="49" fontId="8" fillId="0" borderId="1" xfId="0" applyNumberFormat="1" applyFont="1" applyBorder="1" applyAlignment="1" applyProtection="1">
      <alignment horizontal="center" vertical="center"/>
      <protection locked="0"/>
    </xf>
    <xf numFmtId="49" fontId="8" fillId="0" borderId="16" xfId="0" applyNumberFormat="1" applyFont="1" applyBorder="1" applyAlignment="1" applyProtection="1">
      <alignment horizontal="center" vertical="center"/>
      <protection locked="0"/>
    </xf>
    <xf numFmtId="0" fontId="8" fillId="0" borderId="105" xfId="0" applyFont="1" applyBorder="1" applyAlignment="1" applyProtection="1">
      <alignment horizontal="center" vertical="center" wrapText="1"/>
      <protection locked="0"/>
    </xf>
    <xf numFmtId="0" fontId="8" fillId="0" borderId="106" xfId="0" applyFont="1" applyBorder="1" applyAlignment="1" applyProtection="1">
      <alignment horizontal="center" vertical="center" wrapText="1"/>
      <protection locked="0"/>
    </xf>
    <xf numFmtId="0" fontId="8" fillId="2" borderId="96" xfId="0" applyFont="1" applyFill="1" applyBorder="1" applyAlignment="1">
      <alignment horizontal="center" vertical="center"/>
    </xf>
    <xf numFmtId="0" fontId="8" fillId="2" borderId="1" xfId="0" applyFont="1" applyFill="1" applyBorder="1" applyAlignment="1">
      <alignment horizontal="center" vertical="center"/>
    </xf>
    <xf numFmtId="49" fontId="8" fillId="0" borderId="6" xfId="0" applyNumberFormat="1" applyFont="1" applyBorder="1" applyAlignment="1" applyProtection="1">
      <alignment horizontal="center" vertical="center" wrapText="1"/>
      <protection locked="0"/>
    </xf>
    <xf numFmtId="49" fontId="8" fillId="0" borderId="103" xfId="0" applyNumberFormat="1" applyFont="1" applyBorder="1" applyAlignment="1" applyProtection="1">
      <alignment horizontal="center" vertical="center" wrapText="1"/>
      <protection locked="0"/>
    </xf>
    <xf numFmtId="49" fontId="12" fillId="2" borderId="2" xfId="0" applyNumberFormat="1" applyFont="1" applyFill="1" applyBorder="1" applyAlignment="1">
      <alignment horizontal="center" vertical="center" wrapText="1"/>
    </xf>
    <xf numFmtId="49" fontId="12" fillId="2" borderId="3" xfId="0" applyNumberFormat="1" applyFont="1" applyFill="1" applyBorder="1" applyAlignment="1">
      <alignment horizontal="center" vertical="center" wrapText="1"/>
    </xf>
    <xf numFmtId="49" fontId="12" fillId="2" borderId="4" xfId="0" applyNumberFormat="1" applyFont="1" applyFill="1" applyBorder="1" applyAlignment="1">
      <alignment horizontal="center" vertical="center" wrapText="1"/>
    </xf>
    <xf numFmtId="168" fontId="8" fillId="0" borderId="8" xfId="0" applyNumberFormat="1" applyFont="1" applyBorder="1" applyAlignment="1" applyProtection="1">
      <alignment horizontal="center" vertical="center" wrapText="1"/>
      <protection locked="0"/>
    </xf>
    <xf numFmtId="168" fontId="8" fillId="0" borderId="38" xfId="0" applyNumberFormat="1" applyFont="1" applyBorder="1" applyAlignment="1" applyProtection="1">
      <alignment horizontal="center" vertical="center" wrapText="1"/>
      <protection locked="0"/>
    </xf>
    <xf numFmtId="168" fontId="8" fillId="0" borderId="39" xfId="0" applyNumberFormat="1" applyFont="1" applyBorder="1" applyAlignment="1" applyProtection="1">
      <alignment horizontal="center" vertical="center" wrapText="1"/>
      <protection locked="0"/>
    </xf>
    <xf numFmtId="0" fontId="8" fillId="0" borderId="2"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0" fontId="8" fillId="0" borderId="37" xfId="0" applyFont="1" applyBorder="1" applyAlignment="1" applyProtection="1">
      <alignment horizontal="left" vertical="center"/>
      <protection locked="0"/>
    </xf>
    <xf numFmtId="0" fontId="8" fillId="0" borderId="5" xfId="0" applyFont="1" applyBorder="1" applyAlignment="1" applyProtection="1">
      <alignment horizontal="left" vertical="center"/>
      <protection locked="0"/>
    </xf>
    <xf numFmtId="0" fontId="8" fillId="0" borderId="30" xfId="0" applyFont="1" applyBorder="1" applyAlignment="1" applyProtection="1">
      <alignment horizontal="left" vertical="center"/>
      <protection locked="0"/>
    </xf>
    <xf numFmtId="0" fontId="11" fillId="0" borderId="108" xfId="0" applyFont="1" applyBorder="1" applyAlignment="1" applyProtection="1">
      <alignment horizontal="center" vertical="center" wrapText="1"/>
      <protection locked="0"/>
    </xf>
    <xf numFmtId="0" fontId="118" fillId="0" borderId="2" xfId="0" applyFont="1" applyBorder="1" applyAlignment="1" applyProtection="1">
      <alignment horizontal="left" vertical="center"/>
      <protection locked="0"/>
    </xf>
    <xf numFmtId="0" fontId="11" fillId="2" borderId="21" xfId="0" applyFont="1" applyFill="1" applyBorder="1" applyAlignment="1" applyProtection="1">
      <alignment horizontal="center" vertical="center" wrapText="1"/>
      <protection locked="0"/>
    </xf>
    <xf numFmtId="0" fontId="11" fillId="2" borderId="19" xfId="0" applyFont="1" applyFill="1" applyBorder="1" applyAlignment="1" applyProtection="1">
      <alignment horizontal="center" vertical="center" wrapText="1"/>
      <protection locked="0"/>
    </xf>
    <xf numFmtId="0" fontId="11" fillId="2" borderId="20" xfId="0" applyFont="1" applyFill="1" applyBorder="1" applyAlignment="1" applyProtection="1">
      <alignment horizontal="center" vertical="center" wrapText="1"/>
      <protection locked="0"/>
    </xf>
    <xf numFmtId="0" fontId="11" fillId="2" borderId="26" xfId="0" applyFont="1" applyFill="1" applyBorder="1" applyAlignment="1" applyProtection="1">
      <alignment horizontal="center" vertical="center" wrapText="1"/>
      <protection locked="0"/>
    </xf>
    <xf numFmtId="0" fontId="11" fillId="2" borderId="24" xfId="0" applyFont="1" applyFill="1" applyBorder="1" applyAlignment="1" applyProtection="1">
      <alignment horizontal="center" vertical="center" wrapText="1"/>
      <protection locked="0"/>
    </xf>
    <xf numFmtId="0" fontId="11" fillId="2" borderId="25" xfId="0" applyFont="1" applyFill="1" applyBorder="1" applyAlignment="1" applyProtection="1">
      <alignment horizontal="center" vertical="center" wrapText="1"/>
      <protection locked="0"/>
    </xf>
    <xf numFmtId="0" fontId="36" fillId="2" borderId="19" xfId="0" applyFont="1" applyFill="1" applyBorder="1" applyAlignment="1" applyProtection="1">
      <alignment horizontal="center" vertical="center" wrapText="1"/>
      <protection locked="0"/>
    </xf>
    <xf numFmtId="0" fontId="36" fillId="2" borderId="22" xfId="0" applyFont="1" applyFill="1" applyBorder="1" applyAlignment="1" applyProtection="1">
      <alignment horizontal="center" vertical="center" wrapText="1"/>
      <protection locked="0"/>
    </xf>
    <xf numFmtId="0" fontId="36" fillId="2" borderId="24" xfId="0" applyFont="1" applyFill="1" applyBorder="1" applyAlignment="1" applyProtection="1">
      <alignment horizontal="center" vertical="center" wrapText="1"/>
      <protection locked="0"/>
    </xf>
    <xf numFmtId="0" fontId="36" fillId="2" borderId="27" xfId="0" applyFont="1" applyFill="1" applyBorder="1" applyAlignment="1" applyProtection="1">
      <alignment horizontal="center" vertical="center" wrapText="1"/>
      <protection locked="0"/>
    </xf>
    <xf numFmtId="0" fontId="24" fillId="0" borderId="24" xfId="0" applyFont="1" applyBorder="1" applyAlignment="1" applyProtection="1">
      <alignment horizontal="left" vertical="center" wrapText="1"/>
      <protection locked="0"/>
    </xf>
    <xf numFmtId="0" fontId="11" fillId="2" borderId="76" xfId="0" applyFont="1" applyFill="1" applyBorder="1" applyAlignment="1" applyProtection="1">
      <alignment horizontal="center" vertical="center" wrapText="1"/>
      <protection locked="0"/>
    </xf>
    <xf numFmtId="0" fontId="11" fillId="2" borderId="32" xfId="0" applyFont="1" applyFill="1" applyBorder="1" applyAlignment="1" applyProtection="1">
      <alignment horizontal="center" vertical="center" wrapText="1"/>
      <protection locked="0"/>
    </xf>
    <xf numFmtId="0" fontId="11" fillId="2" borderId="118" xfId="0" applyFont="1" applyFill="1" applyBorder="1" applyAlignment="1" applyProtection="1">
      <alignment horizontal="center" vertical="center" wrapText="1"/>
      <protection locked="0"/>
    </xf>
    <xf numFmtId="0" fontId="11" fillId="2" borderId="33" xfId="0" applyFont="1" applyFill="1" applyBorder="1" applyAlignment="1" applyProtection="1">
      <alignment horizontal="center" vertical="center" wrapText="1"/>
      <protection locked="0"/>
    </xf>
    <xf numFmtId="0" fontId="11" fillId="2" borderId="133" xfId="0" applyFont="1" applyFill="1" applyBorder="1" applyAlignment="1" applyProtection="1">
      <alignment horizontal="center" vertical="center" wrapText="1"/>
      <protection locked="0"/>
    </xf>
    <xf numFmtId="0" fontId="11" fillId="2" borderId="38" xfId="0" applyFont="1" applyFill="1" applyBorder="1" applyAlignment="1" applyProtection="1">
      <alignment horizontal="center" vertical="center" wrapText="1"/>
      <protection locked="0"/>
    </xf>
    <xf numFmtId="0" fontId="11" fillId="2" borderId="39" xfId="0" applyFont="1" applyFill="1" applyBorder="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21" fillId="0" borderId="0" xfId="0" applyFont="1" applyAlignment="1">
      <alignment horizontal="center" vertical="center" wrapText="1"/>
    </xf>
    <xf numFmtId="0" fontId="21" fillId="0" borderId="0" xfId="0" applyFont="1" applyAlignment="1" applyProtection="1">
      <alignment horizontal="center" vertical="center" wrapText="1"/>
      <protection locked="0"/>
    </xf>
    <xf numFmtId="0" fontId="8" fillId="2" borderId="79" xfId="0" applyFont="1" applyFill="1" applyBorder="1" applyAlignment="1">
      <alignment horizontal="center" vertical="center"/>
    </xf>
    <xf numFmtId="0" fontId="8" fillId="2" borderId="80" xfId="0" applyFont="1" applyFill="1" applyBorder="1" applyAlignment="1">
      <alignment horizontal="center" vertical="center"/>
    </xf>
    <xf numFmtId="0" fontId="8" fillId="2" borderId="81" xfId="0" applyFont="1" applyFill="1" applyBorder="1" applyAlignment="1">
      <alignment horizontal="center" vertical="center"/>
    </xf>
    <xf numFmtId="0" fontId="8" fillId="0" borderId="100" xfId="0" applyFont="1" applyBorder="1" applyAlignment="1" applyProtection="1">
      <alignment horizontal="center" vertical="center" wrapText="1"/>
      <protection locked="0"/>
    </xf>
    <xf numFmtId="0" fontId="8" fillId="0" borderId="39" xfId="0" applyFont="1" applyBorder="1" applyAlignment="1" applyProtection="1">
      <alignment horizontal="center" vertical="center" wrapText="1"/>
      <protection locked="0"/>
    </xf>
    <xf numFmtId="0" fontId="76" fillId="0" borderId="3" xfId="0" applyFont="1" applyBorder="1" applyAlignment="1" applyProtection="1">
      <alignment horizontal="center" vertical="center" wrapText="1"/>
      <protection locked="0"/>
    </xf>
    <xf numFmtId="0" fontId="8" fillId="0" borderId="4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99"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3" xfId="0" applyFont="1" applyBorder="1" applyAlignment="1">
      <alignment horizontal="center" vertical="center" wrapText="1"/>
    </xf>
    <xf numFmtId="0" fontId="8" fillId="2" borderId="101" xfId="0" applyFont="1" applyFill="1" applyBorder="1" applyAlignment="1">
      <alignment horizontal="center" vertical="center"/>
    </xf>
    <xf numFmtId="0" fontId="8" fillId="2" borderId="40" xfId="0" applyFont="1" applyFill="1" applyBorder="1" applyAlignment="1">
      <alignment horizontal="center" vertical="center"/>
    </xf>
    <xf numFmtId="0" fontId="24" fillId="2" borderId="96" xfId="0" applyFont="1" applyFill="1" applyBorder="1" applyAlignment="1">
      <alignment horizontal="center" vertical="center" wrapText="1"/>
    </xf>
    <xf numFmtId="0" fontId="24" fillId="2" borderId="1" xfId="0" applyFont="1" applyFill="1" applyBorder="1" applyAlignment="1">
      <alignment horizontal="center" vertical="center"/>
    </xf>
    <xf numFmtId="0" fontId="24" fillId="2" borderId="96" xfId="0" applyFont="1" applyFill="1" applyBorder="1" applyAlignment="1">
      <alignment horizontal="center" vertical="center"/>
    </xf>
    <xf numFmtId="0" fontId="11" fillId="0" borderId="3" xfId="0" applyFont="1" applyBorder="1" applyAlignment="1" applyProtection="1">
      <alignment horizontal="center" vertical="center"/>
      <protection locked="0"/>
    </xf>
    <xf numFmtId="0" fontId="11" fillId="0" borderId="37"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27" xfId="0" applyFont="1" applyBorder="1" applyAlignment="1" applyProtection="1">
      <alignment horizontal="center" vertical="center"/>
      <protection locked="0"/>
    </xf>
    <xf numFmtId="0" fontId="36" fillId="2" borderId="31"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4" xfId="0" applyFont="1" applyFill="1" applyBorder="1" applyAlignment="1">
      <alignment horizontal="center" vertical="center" wrapText="1"/>
    </xf>
    <xf numFmtId="0" fontId="36" fillId="2" borderId="29" xfId="0" applyFont="1" applyFill="1" applyBorder="1" applyAlignment="1">
      <alignment horizontal="center" vertical="center" wrapText="1"/>
    </xf>
    <xf numFmtId="0" fontId="36" fillId="2" borderId="6" xfId="0" applyFont="1" applyFill="1" applyBorder="1" applyAlignment="1">
      <alignment horizontal="center" vertical="center" wrapText="1"/>
    </xf>
    <xf numFmtId="0" fontId="36" fillId="2" borderId="7" xfId="0" applyFont="1" applyFill="1" applyBorder="1" applyAlignment="1">
      <alignment horizontal="center" vertical="center" wrapText="1"/>
    </xf>
    <xf numFmtId="0" fontId="11" fillId="0" borderId="2" xfId="0" applyFont="1" applyBorder="1" applyAlignment="1" applyProtection="1">
      <alignment horizontal="center" vertical="center"/>
      <protection locked="0"/>
    </xf>
    <xf numFmtId="0" fontId="11" fillId="0" borderId="5" xfId="0" applyFont="1" applyBorder="1" applyAlignment="1" applyProtection="1">
      <alignment horizontal="center" vertical="center"/>
      <protection locked="0"/>
    </xf>
    <xf numFmtId="0" fontId="11" fillId="0" borderId="6" xfId="0" applyFont="1" applyBorder="1" applyAlignment="1" applyProtection="1">
      <alignment horizontal="center" vertical="center"/>
      <protection locked="0"/>
    </xf>
    <xf numFmtId="0" fontId="11" fillId="0" borderId="30" xfId="0" applyFont="1" applyBorder="1" applyAlignment="1" applyProtection="1">
      <alignment horizontal="center" vertical="center"/>
      <protection locked="0"/>
    </xf>
    <xf numFmtId="0" fontId="8" fillId="0" borderId="38" xfId="0" applyFont="1" applyBorder="1" applyAlignment="1" applyProtection="1">
      <alignment horizontal="center" vertical="center" wrapText="1"/>
      <protection locked="0"/>
    </xf>
    <xf numFmtId="0" fontId="8" fillId="0" borderId="72" xfId="0" applyFont="1" applyBorder="1" applyAlignment="1" applyProtection="1">
      <alignment horizontal="center" vertical="center" wrapText="1"/>
      <protection locked="0"/>
    </xf>
    <xf numFmtId="0" fontId="12" fillId="2" borderId="8" xfId="0" applyFont="1" applyFill="1" applyBorder="1" applyAlignment="1">
      <alignment horizontal="center" vertical="center"/>
    </xf>
    <xf numFmtId="0" fontId="12" fillId="2" borderId="38" xfId="0" applyFont="1" applyFill="1" applyBorder="1" applyAlignment="1">
      <alignment horizontal="center" vertical="center"/>
    </xf>
    <xf numFmtId="0" fontId="12" fillId="2" borderId="39" xfId="0" applyFont="1" applyFill="1" applyBorder="1" applyAlignment="1">
      <alignment horizontal="center" vertical="center"/>
    </xf>
    <xf numFmtId="49" fontId="11" fillId="0" borderId="0" xfId="0" applyNumberFormat="1" applyFont="1" applyAlignment="1" applyProtection="1">
      <alignment horizontal="center" vertical="center" wrapText="1"/>
      <protection locked="0"/>
    </xf>
    <xf numFmtId="49" fontId="11" fillId="0" borderId="9" xfId="0" applyNumberFormat="1" applyFont="1" applyBorder="1" applyAlignment="1" applyProtection="1">
      <alignment horizontal="center" vertical="center" wrapText="1"/>
      <protection locked="0"/>
    </xf>
    <xf numFmtId="49" fontId="14" fillId="2" borderId="39" xfId="0" applyNumberFormat="1" applyFont="1" applyFill="1" applyBorder="1" applyAlignment="1">
      <alignment horizontal="center" vertical="center" wrapText="1"/>
    </xf>
    <xf numFmtId="168" fontId="11" fillId="0" borderId="8" xfId="0" applyNumberFormat="1" applyFont="1" applyBorder="1" applyAlignment="1" applyProtection="1">
      <alignment horizontal="center" vertical="center" wrapText="1"/>
      <protection locked="0"/>
    </xf>
    <xf numFmtId="168" fontId="11" fillId="0" borderId="38" xfId="0" applyNumberFormat="1" applyFont="1" applyBorder="1" applyAlignment="1" applyProtection="1">
      <alignment horizontal="center" vertical="center" wrapText="1"/>
      <protection locked="0"/>
    </xf>
    <xf numFmtId="168" fontId="11" fillId="0" borderId="39" xfId="0" applyNumberFormat="1" applyFont="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11" fillId="0" borderId="42" xfId="0" applyFont="1" applyBorder="1" applyAlignment="1" applyProtection="1">
      <alignment horizontal="left" vertical="center" wrapText="1"/>
      <protection locked="0"/>
    </xf>
    <xf numFmtId="0" fontId="11" fillId="0" borderId="43" xfId="0" applyFont="1" applyBorder="1" applyAlignment="1" applyProtection="1">
      <alignment horizontal="left" vertical="center" wrapText="1"/>
      <protection locked="0"/>
    </xf>
    <xf numFmtId="0" fontId="11" fillId="0" borderId="44" xfId="0" applyFont="1" applyBorder="1" applyAlignment="1" applyProtection="1">
      <alignment horizontal="left" vertical="center" wrapText="1"/>
      <protection locked="0"/>
    </xf>
    <xf numFmtId="0" fontId="11" fillId="2" borderId="41" xfId="0" applyFont="1" applyFill="1" applyBorder="1" applyAlignment="1">
      <alignment horizontal="center" vertical="center" wrapText="1"/>
    </xf>
    <xf numFmtId="0" fontId="11" fillId="2" borderId="11" xfId="0" applyFont="1" applyFill="1" applyBorder="1" applyAlignment="1">
      <alignment horizontal="center" vertical="center"/>
    </xf>
    <xf numFmtId="0" fontId="11" fillId="0" borderId="0" xfId="0" applyFont="1" applyAlignment="1" applyProtection="1">
      <alignment horizontal="left" vertical="center"/>
      <protection locked="0"/>
    </xf>
    <xf numFmtId="0" fontId="8" fillId="2" borderId="109" xfId="0" applyFont="1" applyFill="1" applyBorder="1" applyAlignment="1">
      <alignment horizontal="center" vertical="center" wrapText="1"/>
    </xf>
    <xf numFmtId="0" fontId="8" fillId="2" borderId="110" xfId="0" applyFont="1" applyFill="1" applyBorder="1" applyAlignment="1">
      <alignment horizontal="center" vertical="center" wrapText="1"/>
    </xf>
    <xf numFmtId="0" fontId="25" fillId="0" borderId="40" xfId="0" applyFont="1" applyBorder="1" applyAlignment="1" applyProtection="1">
      <alignment horizontal="center" vertical="center" wrapText="1"/>
      <protection locked="0"/>
    </xf>
    <xf numFmtId="0" fontId="8" fillId="0" borderId="61" xfId="0" applyFont="1" applyBorder="1" applyAlignment="1" applyProtection="1">
      <alignment horizontal="center" vertical="center" wrapText="1"/>
      <protection locked="0"/>
    </xf>
    <xf numFmtId="0" fontId="8" fillId="0" borderId="110" xfId="0" applyFont="1" applyBorder="1" applyAlignment="1" applyProtection="1">
      <alignment horizontal="center" vertical="center" wrapText="1"/>
      <protection locked="0"/>
    </xf>
    <xf numFmtId="0" fontId="8" fillId="0" borderId="111" xfId="0" applyFont="1" applyBorder="1" applyAlignment="1" applyProtection="1">
      <alignment horizontal="center" vertical="center" wrapText="1"/>
      <protection locked="0"/>
    </xf>
    <xf numFmtId="0" fontId="8" fillId="0" borderId="21" xfId="0" applyFont="1" applyBorder="1" applyAlignment="1" applyProtection="1">
      <alignment horizontal="center" vertical="center" wrapText="1"/>
      <protection locked="0"/>
    </xf>
    <xf numFmtId="0" fontId="8" fillId="0" borderId="19" xfId="0" applyFont="1" applyBorder="1" applyAlignment="1" applyProtection="1">
      <alignment horizontal="center" vertical="center" wrapText="1"/>
      <protection locked="0"/>
    </xf>
    <xf numFmtId="0" fontId="8" fillId="0" borderId="20" xfId="0" applyFont="1" applyBorder="1" applyAlignment="1" applyProtection="1">
      <alignment horizontal="center" vertical="center" wrapText="1"/>
      <protection locked="0"/>
    </xf>
    <xf numFmtId="0" fontId="8" fillId="2" borderId="21"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0" borderId="22" xfId="0" applyFont="1" applyBorder="1" applyAlignment="1" applyProtection="1">
      <alignment horizontal="center" vertical="center" wrapText="1"/>
      <protection locked="0"/>
    </xf>
    <xf numFmtId="0" fontId="8" fillId="0" borderId="114" xfId="0" applyFont="1" applyBorder="1" applyAlignment="1" applyProtection="1">
      <alignment horizontal="center" vertical="center" wrapText="1"/>
      <protection locked="0"/>
    </xf>
    <xf numFmtId="0" fontId="8" fillId="0" borderId="115" xfId="0" applyFont="1" applyBorder="1" applyAlignment="1" applyProtection="1">
      <alignment horizontal="center" vertical="center" wrapText="1"/>
      <protection locked="0"/>
    </xf>
    <xf numFmtId="0" fontId="8" fillId="0" borderId="116" xfId="0" applyFont="1" applyBorder="1" applyAlignment="1" applyProtection="1">
      <alignment horizontal="center" vertical="center" wrapText="1"/>
      <protection locked="0"/>
    </xf>
    <xf numFmtId="0" fontId="24" fillId="0" borderId="22" xfId="0" applyFont="1" applyBorder="1" applyAlignment="1" applyProtection="1">
      <alignment horizontal="center" vertical="center" wrapText="1"/>
      <protection locked="0"/>
    </xf>
    <xf numFmtId="0" fontId="24" fillId="0" borderId="23" xfId="0" applyFont="1" applyBorder="1" applyAlignment="1" applyProtection="1">
      <alignment horizontal="center" vertical="center" wrapText="1"/>
      <protection locked="0"/>
    </xf>
    <xf numFmtId="0" fontId="24" fillId="0" borderId="24" xfId="0" applyFont="1" applyBorder="1" applyAlignment="1" applyProtection="1">
      <alignment horizontal="center" vertical="center" wrapText="1"/>
      <protection locked="0"/>
    </xf>
    <xf numFmtId="0" fontId="24" fillId="0" borderId="27" xfId="0" applyFont="1" applyBorder="1" applyAlignment="1" applyProtection="1">
      <alignment horizontal="center" vertical="center" wrapText="1"/>
      <protection locked="0"/>
    </xf>
    <xf numFmtId="0" fontId="8" fillId="0" borderId="19" xfId="0" applyFont="1" applyBorder="1" applyAlignment="1" applyProtection="1">
      <alignment horizontal="left" vertical="center" wrapText="1"/>
      <protection locked="0"/>
    </xf>
    <xf numFmtId="0" fontId="8" fillId="0" borderId="22" xfId="0" applyFont="1" applyBorder="1" applyAlignment="1" applyProtection="1">
      <alignment horizontal="left" vertical="center" wrapText="1"/>
      <protection locked="0"/>
    </xf>
    <xf numFmtId="0" fontId="11" fillId="0" borderId="127" xfId="0" applyFont="1" applyBorder="1" applyAlignment="1">
      <alignment vertical="center" wrapText="1"/>
    </xf>
    <xf numFmtId="0" fontId="11" fillId="0" borderId="128" xfId="0" applyFont="1" applyBorder="1" applyAlignment="1">
      <alignment vertical="center" wrapText="1"/>
    </xf>
    <xf numFmtId="0" fontId="11" fillId="0" borderId="129" xfId="0" applyFont="1" applyBorder="1" applyAlignment="1">
      <alignment vertical="center" wrapText="1"/>
    </xf>
    <xf numFmtId="0" fontId="11" fillId="0" borderId="135" xfId="0" applyFont="1" applyBorder="1" applyAlignment="1">
      <alignment vertical="center" wrapText="1"/>
    </xf>
    <xf numFmtId="0" fontId="11" fillId="0" borderId="128" xfId="0" applyFont="1" applyBorder="1" applyAlignment="1">
      <alignment horizontal="left" vertical="center" wrapText="1"/>
    </xf>
    <xf numFmtId="0" fontId="11" fillId="0" borderId="135" xfId="0" applyFont="1" applyBorder="1" applyAlignment="1">
      <alignment horizontal="left" vertical="center" wrapText="1"/>
    </xf>
    <xf numFmtId="0" fontId="11" fillId="0" borderId="12" xfId="0" applyFont="1" applyBorder="1" applyAlignment="1" applyProtection="1">
      <alignment horizontal="center" vertical="center"/>
      <protection locked="0"/>
    </xf>
    <xf numFmtId="0" fontId="25" fillId="0" borderId="1" xfId="0" applyFont="1" applyBorder="1" applyAlignment="1" applyProtection="1">
      <alignment horizontal="center" vertical="center" wrapText="1"/>
      <protection locked="0"/>
    </xf>
    <xf numFmtId="0" fontId="11" fillId="2" borderId="31" xfId="0" applyFont="1" applyFill="1" applyBorder="1" applyAlignment="1">
      <alignment horizontal="center" vertical="center" wrapText="1"/>
    </xf>
    <xf numFmtId="0" fontId="11" fillId="0" borderId="31" xfId="0" applyFont="1" applyBorder="1" applyAlignment="1" applyProtection="1">
      <alignment horizontal="center" vertical="center" wrapText="1"/>
      <protection locked="0"/>
    </xf>
    <xf numFmtId="0" fontId="11" fillId="0" borderId="29" xfId="0" applyFont="1" applyBorder="1" applyAlignment="1" applyProtection="1">
      <alignment horizontal="center" vertical="center" wrapText="1"/>
      <protection locked="0"/>
    </xf>
    <xf numFmtId="0" fontId="12" fillId="0" borderId="31" xfId="0" applyFont="1" applyBorder="1" applyAlignment="1" applyProtection="1">
      <alignment horizontal="center" vertical="center" wrapText="1"/>
      <protection locked="0"/>
    </xf>
    <xf numFmtId="0" fontId="12" fillId="0" borderId="29" xfId="0" applyFont="1" applyBorder="1" applyAlignment="1" applyProtection="1">
      <alignment horizontal="center" vertical="center" wrapText="1"/>
      <protection locked="0"/>
    </xf>
    <xf numFmtId="0" fontId="36" fillId="0" borderId="2" xfId="0" applyFont="1" applyBorder="1" applyAlignment="1" applyProtection="1">
      <alignment horizontal="center" vertical="center" wrapText="1"/>
      <protection locked="0"/>
    </xf>
    <xf numFmtId="0" fontId="36" fillId="0" borderId="3" xfId="0" applyFont="1" applyBorder="1" applyAlignment="1" applyProtection="1">
      <alignment horizontal="center" vertical="center" wrapText="1"/>
      <protection locked="0"/>
    </xf>
    <xf numFmtId="0" fontId="36" fillId="0" borderId="4" xfId="0" applyFont="1" applyBorder="1" applyAlignment="1" applyProtection="1">
      <alignment horizontal="center" vertical="center" wrapText="1"/>
      <protection locked="0"/>
    </xf>
    <xf numFmtId="0" fontId="11" fillId="0" borderId="107" xfId="0" applyFont="1" applyBorder="1" applyAlignment="1" applyProtection="1">
      <alignment horizontal="center" vertical="center" wrapText="1"/>
      <protection locked="0"/>
    </xf>
    <xf numFmtId="0" fontId="76" fillId="0" borderId="137" xfId="0" applyFont="1" applyBorder="1" applyAlignment="1" applyProtection="1">
      <alignment horizontal="left" vertical="center" wrapText="1"/>
      <protection locked="0"/>
    </xf>
    <xf numFmtId="0" fontId="11" fillId="0" borderId="138" xfId="0" applyFont="1" applyBorder="1" applyAlignment="1" applyProtection="1">
      <alignment horizontal="left" vertical="center" wrapText="1"/>
      <protection locked="0"/>
    </xf>
    <xf numFmtId="0" fontId="36" fillId="0" borderId="8" xfId="0" applyFont="1" applyBorder="1" applyAlignment="1" applyProtection="1">
      <alignment horizontal="center" vertical="center" wrapText="1"/>
      <protection locked="0"/>
    </xf>
    <xf numFmtId="0" fontId="36" fillId="0" borderId="38" xfId="0" applyFont="1" applyBorder="1" applyAlignment="1" applyProtection="1">
      <alignment horizontal="center" vertical="center" wrapText="1"/>
      <protection locked="0"/>
    </xf>
    <xf numFmtId="0" fontId="36" fillId="0" borderId="39" xfId="0" applyFont="1" applyBorder="1" applyAlignment="1" applyProtection="1">
      <alignment horizontal="center" vertical="center" wrapText="1"/>
      <protection locked="0"/>
    </xf>
    <xf numFmtId="0" fontId="11" fillId="0" borderId="137" xfId="0" applyFont="1" applyBorder="1" applyAlignment="1" applyProtection="1">
      <alignment horizontal="left" vertical="center" wrapText="1"/>
      <protection locked="0"/>
    </xf>
    <xf numFmtId="0" fontId="36" fillId="0" borderId="28" xfId="0" applyFont="1" applyBorder="1" applyAlignment="1" applyProtection="1">
      <alignment horizontal="center" vertical="center" wrapText="1"/>
      <protection locked="0"/>
    </xf>
    <xf numFmtId="0" fontId="36" fillId="0" borderId="29" xfId="0" applyFont="1" applyBorder="1" applyAlignment="1" applyProtection="1">
      <alignment horizontal="center" vertical="center" wrapText="1"/>
      <protection locked="0"/>
    </xf>
    <xf numFmtId="0" fontId="36" fillId="0" borderId="7" xfId="0" applyFont="1" applyBorder="1" applyAlignment="1" applyProtection="1">
      <alignment horizontal="center" vertical="center" wrapText="1"/>
      <protection locked="0"/>
    </xf>
    <xf numFmtId="0" fontId="36" fillId="0" borderId="5" xfId="0" applyFont="1" applyBorder="1" applyAlignment="1" applyProtection="1">
      <alignment horizontal="center" vertical="center" wrapText="1"/>
      <protection locked="0"/>
    </xf>
    <xf numFmtId="0" fontId="36" fillId="0" borderId="23" xfId="0" applyFont="1" applyBorder="1" applyAlignment="1" applyProtection="1">
      <alignment horizontal="center" vertical="center" wrapText="1"/>
      <protection locked="0"/>
    </xf>
    <xf numFmtId="0" fontId="11" fillId="0" borderId="139" xfId="0" applyFont="1" applyBorder="1" applyAlignment="1" applyProtection="1">
      <alignment horizontal="left" vertical="center" wrapText="1"/>
      <protection locked="0"/>
    </xf>
    <xf numFmtId="0" fontId="8" fillId="0" borderId="26" xfId="0" applyFont="1" applyBorder="1" applyAlignment="1" applyProtection="1">
      <alignment horizontal="left" vertical="center"/>
      <protection locked="0"/>
    </xf>
    <xf numFmtId="0" fontId="8" fillId="0" borderId="27" xfId="0" applyFont="1" applyBorder="1" applyAlignment="1" applyProtection="1">
      <alignment horizontal="left" vertical="center"/>
      <protection locked="0"/>
    </xf>
    <xf numFmtId="0" fontId="11" fillId="0" borderId="26" xfId="0" applyFont="1" applyBorder="1" applyAlignment="1" applyProtection="1">
      <alignment horizontal="center" vertical="center" shrinkToFit="1"/>
      <protection locked="0"/>
    </xf>
    <xf numFmtId="0" fontId="11" fillId="0" borderId="140" xfId="0" applyFont="1" applyBorder="1" applyAlignment="1" applyProtection="1">
      <alignment horizontal="center" vertical="center" wrapText="1"/>
      <protection locked="0"/>
    </xf>
    <xf numFmtId="0" fontId="9" fillId="6" borderId="0" xfId="0" applyFont="1" applyFill="1" applyAlignment="1" applyProtection="1">
      <alignment horizontal="left" vertical="center" wrapText="1"/>
      <protection locked="0"/>
    </xf>
    <xf numFmtId="169" fontId="8" fillId="0" borderId="13" xfId="0" applyNumberFormat="1" applyFont="1" applyBorder="1" applyAlignment="1" applyProtection="1">
      <alignment horizontal="center" vertical="center" wrapText="1"/>
      <protection locked="0"/>
    </xf>
    <xf numFmtId="169" fontId="8" fillId="0" borderId="1" xfId="0" applyNumberFormat="1" applyFont="1" applyBorder="1" applyAlignment="1" applyProtection="1">
      <alignment horizontal="center" vertical="center" wrapText="1"/>
      <protection locked="0"/>
    </xf>
    <xf numFmtId="169" fontId="11" fillId="0" borderId="1" xfId="0" applyNumberFormat="1" applyFont="1" applyBorder="1" applyAlignment="1" applyProtection="1">
      <alignment horizontal="center" vertical="center" wrapText="1"/>
      <protection locked="0"/>
    </xf>
    <xf numFmtId="169" fontId="11" fillId="0" borderId="1" xfId="0" applyNumberFormat="1" applyFont="1" applyBorder="1" applyAlignment="1" applyProtection="1">
      <alignment horizontal="center" vertical="center" wrapText="1" shrinkToFit="1"/>
      <protection locked="0"/>
    </xf>
    <xf numFmtId="0" fontId="11" fillId="0" borderId="1" xfId="0" applyFont="1" applyBorder="1" applyAlignment="1" applyProtection="1">
      <alignment horizontal="center" vertical="center" wrapText="1" shrinkToFit="1"/>
      <protection locked="0"/>
    </xf>
    <xf numFmtId="0" fontId="11" fillId="0" borderId="31"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23" xfId="0" applyFont="1" applyBorder="1" applyAlignment="1">
      <alignment horizontal="left" vertical="center" wrapText="1"/>
    </xf>
    <xf numFmtId="169" fontId="24" fillId="0" borderId="3" xfId="0" applyNumberFormat="1" applyFont="1" applyBorder="1" applyAlignment="1" applyProtection="1">
      <alignment horizontal="left" vertical="top" wrapText="1"/>
      <protection locked="0"/>
    </xf>
    <xf numFmtId="169" fontId="24" fillId="0" borderId="37" xfId="0" applyNumberFormat="1" applyFont="1" applyBorder="1" applyAlignment="1" applyProtection="1">
      <alignment horizontal="left" vertical="top" wrapText="1"/>
      <protection locked="0"/>
    </xf>
    <xf numFmtId="169" fontId="24" fillId="0" borderId="0" xfId="0" applyNumberFormat="1" applyFont="1" applyAlignment="1" applyProtection="1">
      <alignment horizontal="left" vertical="top" wrapText="1"/>
      <protection locked="0"/>
    </xf>
    <xf numFmtId="169" fontId="24" fillId="0" borderId="60" xfId="0" applyNumberFormat="1" applyFont="1" applyBorder="1" applyAlignment="1" applyProtection="1">
      <alignment horizontal="left" vertical="top" wrapText="1"/>
      <protection locked="0"/>
    </xf>
    <xf numFmtId="169" fontId="24" fillId="0" borderId="24" xfId="0" applyNumberFormat="1" applyFont="1" applyBorder="1" applyAlignment="1" applyProtection="1">
      <alignment horizontal="left" vertical="top" wrapText="1"/>
      <protection locked="0"/>
    </xf>
    <xf numFmtId="169" fontId="24" fillId="0" borderId="27" xfId="0" applyNumberFormat="1" applyFont="1" applyBorder="1" applyAlignment="1" applyProtection="1">
      <alignment horizontal="left" vertical="top" wrapText="1"/>
      <protection locked="0"/>
    </xf>
    <xf numFmtId="0" fontId="46" fillId="0" borderId="24" xfId="3" applyNumberFormat="1" applyBorder="1" applyAlignment="1" applyProtection="1">
      <alignment horizontal="left" vertical="center" wrapText="1"/>
    </xf>
    <xf numFmtId="0" fontId="17" fillId="2" borderId="41" xfId="0" applyFont="1" applyFill="1" applyBorder="1" applyAlignment="1" applyProtection="1">
      <alignment horizontal="center" vertical="center" wrapText="1"/>
      <protection locked="0"/>
    </xf>
    <xf numFmtId="0" fontId="17" fillId="2" borderId="11" xfId="0" applyFont="1" applyFill="1" applyBorder="1" applyAlignment="1" applyProtection="1">
      <alignment horizontal="center" vertical="center" wrapText="1"/>
      <protection locked="0"/>
    </xf>
    <xf numFmtId="0" fontId="17" fillId="2" borderId="13" xfId="0" applyFont="1" applyFill="1" applyBorder="1" applyAlignment="1" applyProtection="1">
      <alignment horizontal="center" vertical="center" wrapText="1"/>
      <protection locked="0"/>
    </xf>
    <xf numFmtId="0" fontId="17" fillId="2" borderId="1" xfId="0" applyFont="1" applyFill="1" applyBorder="1" applyAlignment="1" applyProtection="1">
      <alignment horizontal="center" vertical="center" wrapText="1"/>
      <protection locked="0"/>
    </xf>
    <xf numFmtId="0" fontId="75" fillId="0" borderId="11" xfId="0" applyFont="1" applyBorder="1" applyAlignment="1" applyProtection="1">
      <alignment horizontal="center" vertical="center"/>
      <protection locked="0"/>
    </xf>
    <xf numFmtId="0" fontId="75" fillId="0" borderId="1" xfId="0" applyFont="1" applyBorder="1" applyAlignment="1" applyProtection="1">
      <alignment horizontal="center" vertical="center"/>
      <protection locked="0"/>
    </xf>
    <xf numFmtId="0" fontId="12" fillId="2" borderId="11" xfId="0" applyFont="1" applyFill="1" applyBorder="1" applyAlignment="1">
      <alignment horizontal="center" vertical="center" wrapText="1"/>
    </xf>
    <xf numFmtId="0" fontId="12" fillId="2" borderId="1" xfId="0" applyFont="1" applyFill="1" applyBorder="1" applyAlignment="1">
      <alignment horizontal="center" vertical="center" wrapText="1"/>
    </xf>
    <xf numFmtId="169" fontId="9" fillId="0" borderId="11" xfId="0" applyNumberFormat="1" applyFont="1" applyBorder="1" applyAlignment="1">
      <alignment horizontal="center" vertical="center" wrapText="1"/>
    </xf>
    <xf numFmtId="169" fontId="9" fillId="0" borderId="1" xfId="0" applyNumberFormat="1" applyFont="1" applyBorder="1" applyAlignment="1">
      <alignment horizontal="center" vertical="center" wrapText="1"/>
    </xf>
    <xf numFmtId="0" fontId="12" fillId="2" borderId="21" xfId="0" applyFont="1" applyFill="1" applyBorder="1" applyAlignment="1" applyProtection="1">
      <alignment horizontal="center" vertical="center" wrapText="1"/>
      <protection locked="0"/>
    </xf>
    <xf numFmtId="0" fontId="12" fillId="2" borderId="19" xfId="0" applyFont="1" applyFill="1" applyBorder="1" applyAlignment="1" applyProtection="1">
      <alignment horizontal="center" vertical="center" wrapText="1"/>
      <protection locked="0"/>
    </xf>
    <xf numFmtId="0" fontId="12" fillId="2" borderId="20" xfId="0" applyFont="1" applyFill="1" applyBorder="1" applyAlignment="1" applyProtection="1">
      <alignment horizontal="center" vertical="center" wrapText="1"/>
      <protection locked="0"/>
    </xf>
    <xf numFmtId="0" fontId="12" fillId="2" borderId="5" xfId="0" applyFont="1" applyFill="1" applyBorder="1" applyAlignment="1" applyProtection="1">
      <alignment horizontal="center" vertical="center" wrapText="1"/>
      <protection locked="0"/>
    </xf>
    <xf numFmtId="0" fontId="12" fillId="2" borderId="6" xfId="0" applyFont="1" applyFill="1" applyBorder="1" applyAlignment="1" applyProtection="1">
      <alignment horizontal="center" vertical="center" wrapText="1"/>
      <protection locked="0"/>
    </xf>
    <xf numFmtId="0" fontId="12" fillId="2" borderId="7" xfId="0" applyFont="1" applyFill="1" applyBorder="1" applyAlignment="1" applyProtection="1">
      <alignment horizontal="center" vertical="center" wrapText="1"/>
      <protection locked="0"/>
    </xf>
    <xf numFmtId="169" fontId="17" fillId="0" borderId="21" xfId="0" applyNumberFormat="1" applyFont="1" applyBorder="1" applyAlignment="1">
      <alignment horizontal="center" vertical="center" wrapText="1"/>
    </xf>
    <xf numFmtId="169" fontId="17" fillId="0" borderId="19" xfId="0" applyNumberFormat="1" applyFont="1" applyBorder="1" applyAlignment="1">
      <alignment horizontal="center" vertical="center" wrapText="1"/>
    </xf>
    <xf numFmtId="169" fontId="17" fillId="0" borderId="20" xfId="0" applyNumberFormat="1" applyFont="1" applyBorder="1" applyAlignment="1">
      <alignment horizontal="center" vertical="center" wrapText="1"/>
    </xf>
    <xf numFmtId="169" fontId="17" fillId="0" borderId="5" xfId="0" applyNumberFormat="1" applyFont="1" applyBorder="1" applyAlignment="1">
      <alignment horizontal="center" vertical="center" wrapText="1"/>
    </xf>
    <xf numFmtId="169" fontId="17" fillId="0" borderId="6" xfId="0" applyNumberFormat="1" applyFont="1" applyBorder="1" applyAlignment="1">
      <alignment horizontal="center" vertical="center" wrapText="1"/>
    </xf>
    <xf numFmtId="169" fontId="17" fillId="0" borderId="7" xfId="0" applyNumberFormat="1" applyFont="1" applyBorder="1" applyAlignment="1">
      <alignment horizontal="center" vertical="center" wrapText="1"/>
    </xf>
    <xf numFmtId="0" fontId="73" fillId="0" borderId="21" xfId="3" applyNumberFormat="1" applyFont="1" applyBorder="1" applyAlignment="1" applyProtection="1">
      <alignment horizontal="center" vertical="center" wrapText="1"/>
    </xf>
    <xf numFmtId="0" fontId="73" fillId="0" borderId="19" xfId="3" applyNumberFormat="1" applyFont="1" applyBorder="1" applyAlignment="1" applyProtection="1">
      <alignment horizontal="center" vertical="center" wrapText="1"/>
    </xf>
    <xf numFmtId="0" fontId="73" fillId="0" borderId="22" xfId="3" applyNumberFormat="1" applyFont="1" applyBorder="1" applyAlignment="1" applyProtection="1">
      <alignment horizontal="center" vertical="center" wrapText="1"/>
    </xf>
    <xf numFmtId="0" fontId="73" fillId="0" borderId="5" xfId="3" applyNumberFormat="1" applyFont="1" applyBorder="1" applyAlignment="1" applyProtection="1">
      <alignment horizontal="center" vertical="center" wrapText="1"/>
    </xf>
    <xf numFmtId="0" fontId="73" fillId="0" borderId="6" xfId="3" applyNumberFormat="1" applyFont="1" applyBorder="1" applyAlignment="1" applyProtection="1">
      <alignment horizontal="center" vertical="center" wrapText="1"/>
    </xf>
    <xf numFmtId="0" fontId="73" fillId="0" borderId="30" xfId="3" applyNumberFormat="1" applyFont="1" applyBorder="1" applyAlignment="1" applyProtection="1">
      <alignment horizontal="center" vertical="center" wrapText="1"/>
    </xf>
    <xf numFmtId="0" fontId="12" fillId="2" borderId="13"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30"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1" fillId="0" borderId="40" xfId="0" applyFont="1" applyBorder="1" applyAlignment="1" applyProtection="1">
      <alignment horizontal="center" vertical="center" wrapText="1"/>
      <protection locked="0"/>
    </xf>
    <xf numFmtId="0" fontId="36" fillId="0" borderId="24" xfId="0" applyFont="1" applyBorder="1" applyAlignment="1">
      <alignment horizontal="center" vertical="center" wrapText="1"/>
    </xf>
    <xf numFmtId="169" fontId="46" fillId="0" borderId="24" xfId="3" applyNumberFormat="1" applyBorder="1" applyAlignment="1" applyProtection="1">
      <alignment vertical="center" wrapText="1"/>
    </xf>
    <xf numFmtId="169" fontId="46" fillId="0" borderId="24" xfId="3" applyNumberFormat="1" applyBorder="1" applyAlignment="1" applyProtection="1">
      <alignment horizontal="left" vertical="center" wrapText="1"/>
    </xf>
    <xf numFmtId="0" fontId="90" fillId="0" borderId="21" xfId="3" applyNumberFormat="1" applyFont="1" applyBorder="1" applyAlignment="1" applyProtection="1">
      <alignment horizontal="center" vertical="center" wrapText="1"/>
    </xf>
    <xf numFmtId="0" fontId="90" fillId="0" borderId="19" xfId="3" applyNumberFormat="1" applyFont="1" applyBorder="1" applyAlignment="1" applyProtection="1">
      <alignment horizontal="center" vertical="center" wrapText="1"/>
    </xf>
    <xf numFmtId="0" fontId="90" fillId="0" borderId="22" xfId="3" applyNumberFormat="1" applyFont="1" applyBorder="1" applyAlignment="1" applyProtection="1">
      <alignment horizontal="center" vertical="center" wrapText="1"/>
    </xf>
    <xf numFmtId="0" fontId="90" fillId="0" borderId="5" xfId="3" applyNumberFormat="1" applyFont="1" applyBorder="1" applyAlignment="1" applyProtection="1">
      <alignment horizontal="center" vertical="center" wrapText="1"/>
    </xf>
    <xf numFmtId="0" fontId="90" fillId="0" borderId="6" xfId="3" applyNumberFormat="1" applyFont="1" applyBorder="1" applyAlignment="1" applyProtection="1">
      <alignment horizontal="center" vertical="center" wrapText="1"/>
    </xf>
    <xf numFmtId="0" fontId="90" fillId="0" borderId="30" xfId="3" applyNumberFormat="1" applyFont="1" applyBorder="1" applyAlignment="1" applyProtection="1">
      <alignment horizontal="center" vertical="center" wrapText="1"/>
    </xf>
    <xf numFmtId="0" fontId="56" fillId="0" borderId="0" xfId="0" applyFont="1" applyAlignment="1">
      <alignment horizontal="left"/>
    </xf>
    <xf numFmtId="169" fontId="96" fillId="0" borderId="0" xfId="0" applyNumberFormat="1" applyFont="1" applyAlignment="1">
      <alignment horizontal="left" vertical="center" wrapText="1"/>
    </xf>
    <xf numFmtId="169" fontId="77" fillId="0" borderId="0" xfId="0" applyNumberFormat="1" applyFont="1" applyAlignment="1">
      <alignment horizontal="left" wrapText="1"/>
    </xf>
    <xf numFmtId="0" fontId="98" fillId="0" borderId="0" xfId="0" applyFont="1" applyAlignment="1" applyProtection="1">
      <alignment horizontal="left" vertical="center" wrapText="1"/>
      <protection locked="0"/>
    </xf>
    <xf numFmtId="169" fontId="77" fillId="0" borderId="0" xfId="0" applyNumberFormat="1" applyFont="1" applyAlignment="1">
      <alignment horizontal="left" vertical="center" wrapText="1"/>
    </xf>
    <xf numFmtId="0" fontId="9" fillId="2" borderId="41"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0" fontId="9" fillId="2" borderId="13"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0" fontId="9" fillId="2" borderId="15" xfId="0" applyFont="1" applyFill="1" applyBorder="1" applyAlignment="1" applyProtection="1">
      <alignment horizontal="center" vertical="center" wrapText="1"/>
      <protection locked="0"/>
    </xf>
    <xf numFmtId="0" fontId="9" fillId="2" borderId="16" xfId="0" applyFont="1" applyFill="1" applyBorder="1" applyAlignment="1" applyProtection="1">
      <alignment horizontal="center" vertical="center" wrapText="1"/>
      <protection locked="0"/>
    </xf>
    <xf numFmtId="0" fontId="75" fillId="0" borderId="16" xfId="0" applyFont="1" applyBorder="1" applyAlignment="1" applyProtection="1">
      <alignment horizontal="center" vertical="center"/>
      <protection locked="0"/>
    </xf>
    <xf numFmtId="169" fontId="17" fillId="0" borderId="11" xfId="0" applyNumberFormat="1" applyFont="1" applyBorder="1" applyAlignment="1">
      <alignment horizontal="left" vertical="center" wrapText="1" shrinkToFit="1"/>
    </xf>
    <xf numFmtId="169" fontId="17" fillId="0" borderId="1" xfId="0" applyNumberFormat="1" applyFont="1" applyBorder="1" applyAlignment="1">
      <alignment horizontal="left" vertical="center" wrapText="1" shrinkToFit="1"/>
    </xf>
    <xf numFmtId="169" fontId="17" fillId="0" borderId="16" xfId="0" applyNumberFormat="1" applyFont="1" applyBorder="1" applyAlignment="1">
      <alignment horizontal="left" vertical="center" wrapText="1" shrinkToFit="1"/>
    </xf>
    <xf numFmtId="169" fontId="36" fillId="0" borderId="11" xfId="0" applyNumberFormat="1" applyFont="1" applyBorder="1" applyAlignment="1">
      <alignment horizontal="left" vertical="center" wrapText="1"/>
    </xf>
    <xf numFmtId="169" fontId="36" fillId="0" borderId="12" xfId="0" applyNumberFormat="1" applyFont="1" applyBorder="1" applyAlignment="1">
      <alignment horizontal="left" vertical="center" wrapText="1"/>
    </xf>
    <xf numFmtId="169" fontId="36" fillId="0" borderId="1" xfId="0" applyNumberFormat="1" applyFont="1" applyBorder="1" applyAlignment="1">
      <alignment horizontal="left" vertical="center" wrapText="1"/>
    </xf>
    <xf numFmtId="169" fontId="36" fillId="0" borderId="14" xfId="0" applyNumberFormat="1" applyFont="1" applyBorder="1" applyAlignment="1">
      <alignment horizontal="left" vertical="center" wrapText="1"/>
    </xf>
    <xf numFmtId="169" fontId="36" fillId="0" borderId="16" xfId="0" applyNumberFormat="1" applyFont="1" applyBorder="1" applyAlignment="1">
      <alignment horizontal="left" vertical="center" wrapText="1"/>
    </xf>
    <xf numFmtId="169" fontId="36" fillId="0" borderId="17" xfId="0" applyNumberFormat="1" applyFont="1" applyBorder="1" applyAlignment="1">
      <alignment horizontal="left" vertical="center" wrapText="1"/>
    </xf>
    <xf numFmtId="0" fontId="9" fillId="0" borderId="0" xfId="0" applyFont="1" applyAlignment="1" applyProtection="1">
      <alignment horizontal="center"/>
      <protection locked="0"/>
    </xf>
    <xf numFmtId="0" fontId="9" fillId="0" borderId="24" xfId="0" applyFont="1" applyBorder="1" applyAlignment="1" applyProtection="1">
      <alignment horizontal="center"/>
      <protection locked="0"/>
    </xf>
    <xf numFmtId="169" fontId="29" fillId="0" borderId="0" xfId="0" applyNumberFormat="1" applyFont="1" applyAlignment="1" applyProtection="1">
      <alignment horizontal="center"/>
      <protection locked="0"/>
    </xf>
    <xf numFmtId="169" fontId="29" fillId="0" borderId="24" xfId="0" applyNumberFormat="1" applyFont="1" applyBorder="1" applyAlignment="1" applyProtection="1">
      <alignment horizontal="center"/>
      <protection locked="0"/>
    </xf>
    <xf numFmtId="0" fontId="29" fillId="0" borderId="0" xfId="0" applyFont="1" applyAlignment="1" applyProtection="1">
      <alignment horizontal="center"/>
      <protection locked="0"/>
    </xf>
    <xf numFmtId="0" fontId="29" fillId="0" borderId="24" xfId="0" applyFont="1" applyBorder="1" applyAlignment="1" applyProtection="1">
      <alignment horizontal="center"/>
      <protection locked="0"/>
    </xf>
    <xf numFmtId="0" fontId="28" fillId="0" borderId="0" xfId="0" applyFont="1" applyAlignment="1" applyProtection="1">
      <alignment horizontal="left" vertical="center"/>
      <protection locked="0"/>
    </xf>
    <xf numFmtId="0" fontId="27" fillId="0" borderId="0" xfId="0" applyFont="1" applyAlignment="1" applyProtection="1">
      <alignment horizontal="left" vertical="center" wrapText="1"/>
      <protection locked="0"/>
    </xf>
    <xf numFmtId="0" fontId="66" fillId="0" borderId="0" xfId="0" applyFont="1" applyAlignment="1" applyProtection="1">
      <alignment horizontal="center"/>
      <protection locked="0"/>
    </xf>
    <xf numFmtId="0" fontId="66" fillId="0" borderId="24" xfId="0" applyFont="1" applyBorder="1" applyAlignment="1" applyProtection="1">
      <alignment horizontal="center"/>
      <protection locked="0"/>
    </xf>
    <xf numFmtId="169" fontId="75" fillId="0" borderId="0" xfId="0" applyNumberFormat="1" applyFont="1" applyAlignment="1">
      <alignment horizontal="center" wrapText="1"/>
    </xf>
    <xf numFmtId="169" fontId="75" fillId="0" borderId="24" xfId="0" applyNumberFormat="1" applyFont="1" applyBorder="1" applyAlignment="1">
      <alignment horizontal="center" wrapText="1"/>
    </xf>
    <xf numFmtId="169" fontId="66" fillId="0" borderId="0" xfId="0" applyNumberFormat="1" applyFont="1" applyAlignment="1">
      <alignment horizontal="left" wrapText="1"/>
    </xf>
    <xf numFmtId="169" fontId="66" fillId="0" borderId="24" xfId="0" applyNumberFormat="1" applyFont="1" applyBorder="1" applyAlignment="1">
      <alignment horizontal="left" wrapText="1"/>
    </xf>
    <xf numFmtId="0" fontId="81" fillId="12" borderId="0" xfId="0" applyFont="1" applyFill="1" applyAlignment="1">
      <alignment horizontal="left"/>
    </xf>
    <xf numFmtId="0" fontId="8" fillId="0" borderId="0" xfId="0" applyFont="1" applyAlignment="1" applyProtection="1">
      <alignment horizontal="right"/>
      <protection locked="0"/>
    </xf>
    <xf numFmtId="0" fontId="24" fillId="12" borderId="0" xfId="0" applyFont="1" applyFill="1" applyAlignment="1">
      <alignment vertical="center" wrapText="1"/>
    </xf>
    <xf numFmtId="0" fontId="24" fillId="12" borderId="6" xfId="0" applyFont="1" applyFill="1" applyBorder="1" applyAlignment="1">
      <alignment vertical="center" wrapText="1"/>
    </xf>
    <xf numFmtId="0" fontId="116" fillId="0" borderId="1" xfId="0" applyFont="1" applyBorder="1" applyAlignment="1" applyProtection="1">
      <alignment horizontal="center" vertical="center" wrapText="1"/>
      <protection locked="0"/>
    </xf>
    <xf numFmtId="0" fontId="17" fillId="0" borderId="41" xfId="0" applyFont="1" applyBorder="1" applyAlignment="1" applyProtection="1">
      <alignment horizontal="center" vertical="center" wrapText="1"/>
      <protection locked="0"/>
    </xf>
    <xf numFmtId="0" fontId="17" fillId="0" borderId="11" xfId="0" applyFont="1" applyBorder="1" applyAlignment="1" applyProtection="1">
      <alignment horizontal="center" vertical="center" wrapText="1"/>
      <protection locked="0"/>
    </xf>
    <xf numFmtId="0" fontId="17" fillId="0" borderId="13" xfId="0"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0" fontId="12" fillId="0" borderId="11" xfId="0" applyFont="1" applyBorder="1" applyAlignment="1">
      <alignment horizontal="center" vertical="center" wrapText="1"/>
    </xf>
    <xf numFmtId="0" fontId="12" fillId="0" borderId="1" xfId="0" applyFont="1" applyBorder="1" applyAlignment="1">
      <alignment horizontal="center" vertical="center" wrapText="1"/>
    </xf>
    <xf numFmtId="0" fontId="46" fillId="0" borderId="24" xfId="3" applyNumberFormat="1" applyFill="1" applyBorder="1" applyAlignment="1" applyProtection="1">
      <alignment horizontal="left" vertical="center" wrapText="1"/>
    </xf>
    <xf numFmtId="169" fontId="138" fillId="0" borderId="24" xfId="3" applyNumberFormat="1" applyFont="1" applyFill="1" applyBorder="1" applyAlignment="1" applyProtection="1">
      <alignment horizontal="left" vertical="center" wrapText="1"/>
    </xf>
    <xf numFmtId="0" fontId="12" fillId="0" borderId="21" xfId="0" applyFont="1" applyBorder="1" applyAlignment="1" applyProtection="1">
      <alignment horizontal="center" vertical="center" wrapText="1"/>
      <protection locked="0"/>
    </xf>
    <xf numFmtId="0" fontId="12" fillId="0" borderId="19" xfId="0" applyFont="1" applyBorder="1" applyAlignment="1" applyProtection="1">
      <alignment horizontal="center" vertical="center" wrapText="1"/>
      <protection locked="0"/>
    </xf>
    <xf numFmtId="0" fontId="12" fillId="0" borderId="20" xfId="0" applyFont="1" applyBorder="1" applyAlignment="1" applyProtection="1">
      <alignment horizontal="center" vertical="center" wrapText="1"/>
      <protection locked="0"/>
    </xf>
    <xf numFmtId="0" fontId="90" fillId="0" borderId="21" xfId="3" applyNumberFormat="1" applyFont="1" applyFill="1" applyBorder="1" applyAlignment="1" applyProtection="1">
      <alignment horizontal="center" vertical="center" wrapText="1"/>
    </xf>
    <xf numFmtId="0" fontId="90" fillId="0" borderId="19" xfId="3" applyNumberFormat="1" applyFont="1" applyFill="1" applyBorder="1" applyAlignment="1" applyProtection="1">
      <alignment horizontal="center" vertical="center" wrapText="1"/>
    </xf>
    <xf numFmtId="0" fontId="90" fillId="0" borderId="22" xfId="3" applyNumberFormat="1" applyFont="1" applyFill="1" applyBorder="1" applyAlignment="1" applyProtection="1">
      <alignment horizontal="center" vertical="center" wrapText="1"/>
    </xf>
    <xf numFmtId="0" fontId="90" fillId="0" borderId="5" xfId="3" applyNumberFormat="1" applyFont="1" applyFill="1" applyBorder="1" applyAlignment="1" applyProtection="1">
      <alignment horizontal="center" vertical="center" wrapText="1"/>
    </xf>
    <xf numFmtId="0" fontId="90" fillId="0" borderId="6" xfId="3" applyNumberFormat="1" applyFont="1" applyFill="1" applyBorder="1" applyAlignment="1" applyProtection="1">
      <alignment horizontal="center" vertical="center" wrapText="1"/>
    </xf>
    <xf numFmtId="0" fontId="90" fillId="0" borderId="30" xfId="3" applyNumberFormat="1" applyFont="1" applyFill="1" applyBorder="1" applyAlignment="1" applyProtection="1">
      <alignment horizontal="center" vertical="center" wrapText="1"/>
    </xf>
    <xf numFmtId="0" fontId="73" fillId="0" borderId="21" xfId="3" applyNumberFormat="1" applyFont="1" applyFill="1" applyBorder="1" applyAlignment="1" applyProtection="1">
      <alignment horizontal="center" vertical="center" wrapText="1"/>
    </xf>
    <xf numFmtId="0" fontId="73" fillId="0" borderId="19" xfId="3" applyNumberFormat="1" applyFont="1" applyFill="1" applyBorder="1" applyAlignment="1" applyProtection="1">
      <alignment horizontal="center" vertical="center" wrapText="1"/>
    </xf>
    <xf numFmtId="0" fontId="73" fillId="0" borderId="22" xfId="3" applyNumberFormat="1" applyFont="1" applyFill="1" applyBorder="1" applyAlignment="1" applyProtection="1">
      <alignment horizontal="center" vertical="center" wrapText="1"/>
    </xf>
    <xf numFmtId="0" fontId="73" fillId="0" borderId="5" xfId="3" applyNumberFormat="1" applyFont="1" applyFill="1" applyBorder="1" applyAlignment="1" applyProtection="1">
      <alignment horizontal="center" vertical="center" wrapText="1"/>
    </xf>
    <xf numFmtId="0" fontId="73" fillId="0" borderId="6" xfId="3" applyNumberFormat="1" applyFont="1" applyFill="1" applyBorder="1" applyAlignment="1" applyProtection="1">
      <alignment horizontal="center" vertical="center" wrapText="1"/>
    </xf>
    <xf numFmtId="0" fontId="73" fillId="0" borderId="30" xfId="3" applyNumberFormat="1" applyFont="1" applyFill="1" applyBorder="1" applyAlignment="1" applyProtection="1">
      <alignment horizontal="center" vertical="center" wrapText="1"/>
    </xf>
    <xf numFmtId="169" fontId="81" fillId="12" borderId="0" xfId="0" applyNumberFormat="1" applyFont="1" applyFill="1" applyAlignment="1">
      <alignment horizontal="left"/>
    </xf>
    <xf numFmtId="169" fontId="24" fillId="12" borderId="0" xfId="0" applyNumberFormat="1" applyFont="1" applyFill="1" applyAlignment="1">
      <alignment vertical="center" wrapText="1"/>
    </xf>
    <xf numFmtId="169" fontId="24" fillId="12" borderId="6" xfId="0" applyNumberFormat="1" applyFont="1" applyFill="1" applyBorder="1" applyAlignment="1">
      <alignment vertical="center" wrapText="1"/>
    </xf>
    <xf numFmtId="0" fontId="9" fillId="0" borderId="18" xfId="0" applyFont="1" applyBorder="1" applyAlignment="1" applyProtection="1">
      <alignment horizontal="center" vertical="center" wrapText="1"/>
      <protection locked="0"/>
    </xf>
    <xf numFmtId="0" fontId="9" fillId="0" borderId="19" xfId="0" applyFont="1" applyBorder="1" applyAlignment="1" applyProtection="1">
      <alignment horizontal="center" vertical="center" wrapText="1"/>
      <protection locked="0"/>
    </xf>
    <xf numFmtId="0" fontId="9" fillId="0" borderId="20" xfId="0" applyFont="1" applyBorder="1" applyAlignment="1" applyProtection="1">
      <alignment horizontal="center" vertical="center" wrapText="1"/>
      <protection locked="0"/>
    </xf>
    <xf numFmtId="0" fontId="9" fillId="0" borderId="28"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23" xfId="0" applyFont="1" applyBorder="1" applyAlignment="1" applyProtection="1">
      <alignment horizontal="center" vertical="center" wrapText="1"/>
      <protection locked="0"/>
    </xf>
    <xf numFmtId="0" fontId="9" fillId="0" borderId="24" xfId="0" applyFont="1" applyBorder="1" applyAlignment="1" applyProtection="1">
      <alignment horizontal="center" vertical="center" wrapText="1"/>
      <protection locked="0"/>
    </xf>
    <xf numFmtId="0" fontId="9" fillId="0" borderId="25" xfId="0" applyFont="1" applyBorder="1" applyAlignment="1" applyProtection="1">
      <alignment horizontal="center" vertical="center" wrapText="1"/>
      <protection locked="0"/>
    </xf>
    <xf numFmtId="169" fontId="11" fillId="0" borderId="21" xfId="0" applyNumberFormat="1" applyFont="1" applyBorder="1" applyAlignment="1">
      <alignment horizontal="left" vertical="center" wrapText="1" shrinkToFit="1"/>
    </xf>
    <xf numFmtId="169" fontId="11" fillId="0" borderId="19" xfId="0" applyNumberFormat="1" applyFont="1" applyBorder="1" applyAlignment="1">
      <alignment horizontal="left" vertical="center" wrapText="1" shrinkToFit="1"/>
    </xf>
    <xf numFmtId="169" fontId="11" fillId="0" borderId="22" xfId="0" applyNumberFormat="1" applyFont="1" applyBorder="1" applyAlignment="1">
      <alignment horizontal="left" vertical="center" wrapText="1" shrinkToFit="1"/>
    </xf>
    <xf numFmtId="169" fontId="11" fillId="0" borderId="10" xfId="0" applyNumberFormat="1" applyFont="1" applyBorder="1" applyAlignment="1">
      <alignment horizontal="left" vertical="center" wrapText="1" shrinkToFit="1"/>
    </xf>
    <xf numFmtId="169" fontId="11" fillId="0" borderId="0" xfId="0" applyNumberFormat="1" applyFont="1" applyAlignment="1">
      <alignment horizontal="left" vertical="center" wrapText="1" shrinkToFit="1"/>
    </xf>
    <xf numFmtId="169" fontId="11" fillId="0" borderId="60" xfId="0" applyNumberFormat="1" applyFont="1" applyBorder="1" applyAlignment="1">
      <alignment horizontal="left" vertical="center" wrapText="1" shrinkToFit="1"/>
    </xf>
    <xf numFmtId="169" fontId="11" fillId="0" borderId="26" xfId="0" applyNumberFormat="1" applyFont="1" applyBorder="1" applyAlignment="1">
      <alignment horizontal="left" vertical="center" wrapText="1" shrinkToFit="1"/>
    </xf>
    <xf numFmtId="169" fontId="11" fillId="0" borderId="24" xfId="0" applyNumberFormat="1" applyFont="1" applyBorder="1" applyAlignment="1">
      <alignment horizontal="left" vertical="center" wrapText="1" shrinkToFit="1"/>
    </xf>
    <xf numFmtId="169" fontId="11" fillId="0" borderId="27" xfId="0" applyNumberFormat="1" applyFont="1" applyBorder="1" applyAlignment="1">
      <alignment horizontal="left" vertical="center" wrapText="1" shrinkToFit="1"/>
    </xf>
    <xf numFmtId="0" fontId="9" fillId="0" borderId="41"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0" borderId="13"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9" fillId="0" borderId="15" xfId="0" applyFont="1" applyBorder="1" applyAlignment="1" applyProtection="1">
      <alignment horizontal="center" vertical="center" wrapText="1"/>
      <protection locked="0"/>
    </xf>
    <xf numFmtId="0" fontId="9" fillId="0" borderId="16" xfId="0" applyFont="1" applyBorder="1" applyAlignment="1" applyProtection="1">
      <alignment horizontal="center" vertical="center" wrapText="1"/>
      <protection locked="0"/>
    </xf>
    <xf numFmtId="0" fontId="135" fillId="0" borderId="132" xfId="0" applyFont="1" applyBorder="1" applyAlignment="1">
      <alignment horizontal="center" vertical="center"/>
    </xf>
    <xf numFmtId="0" fontId="135" fillId="0" borderId="63" xfId="0" applyFont="1" applyBorder="1" applyAlignment="1">
      <alignment horizontal="center" vertical="center"/>
    </xf>
    <xf numFmtId="0" fontId="135" fillId="0" borderId="11" xfId="0" applyFont="1" applyBorder="1" applyAlignment="1" applyProtection="1">
      <alignment horizontal="center" vertical="center"/>
      <protection locked="0"/>
    </xf>
    <xf numFmtId="169" fontId="72" fillId="0" borderId="1" xfId="0" applyNumberFormat="1" applyFont="1" applyBorder="1" applyAlignment="1" applyProtection="1">
      <alignment horizontal="center" vertical="center" wrapText="1" shrinkToFit="1"/>
      <protection locked="0"/>
    </xf>
    <xf numFmtId="169" fontId="24" fillId="0" borderId="3" xfId="0" applyNumberFormat="1" applyFont="1" applyBorder="1" applyAlignment="1" applyProtection="1">
      <alignment vertical="top" wrapText="1"/>
      <protection locked="0"/>
    </xf>
    <xf numFmtId="169" fontId="24" fillId="0" borderId="37" xfId="0" applyNumberFormat="1" applyFont="1" applyBorder="1" applyAlignment="1" applyProtection="1">
      <alignment vertical="top" wrapText="1"/>
      <protection locked="0"/>
    </xf>
    <xf numFmtId="169" fontId="24" fillId="0" borderId="0" xfId="0" applyNumberFormat="1" applyFont="1" applyAlignment="1" applyProtection="1">
      <alignment vertical="top" wrapText="1"/>
      <protection locked="0"/>
    </xf>
    <xf numFmtId="169" fontId="24" fillId="0" borderId="60" xfId="0" applyNumberFormat="1" applyFont="1" applyBorder="1" applyAlignment="1" applyProtection="1">
      <alignment vertical="top" wrapText="1"/>
      <protection locked="0"/>
    </xf>
    <xf numFmtId="169" fontId="24" fillId="0" borderId="24" xfId="0" applyNumberFormat="1" applyFont="1" applyBorder="1" applyAlignment="1" applyProtection="1">
      <alignment vertical="top" wrapText="1"/>
      <protection locked="0"/>
    </xf>
    <xf numFmtId="169" fontId="24" fillId="0" borderId="27" xfId="0" applyNumberFormat="1" applyFont="1" applyBorder="1" applyAlignment="1" applyProtection="1">
      <alignment vertical="top" wrapText="1"/>
      <protection locked="0"/>
    </xf>
    <xf numFmtId="169" fontId="46" fillId="0" borderId="24" xfId="3" applyNumberFormat="1" applyFill="1" applyBorder="1" applyAlignment="1" applyProtection="1">
      <alignment horizontal="left" vertical="center" wrapText="1"/>
    </xf>
    <xf numFmtId="0" fontId="122" fillId="13" borderId="0" xfId="0" applyFont="1" applyFill="1" applyAlignment="1">
      <alignment horizontal="center" vertical="center"/>
    </xf>
    <xf numFmtId="0" fontId="122" fillId="13" borderId="0" xfId="0" applyFont="1" applyFill="1" applyAlignment="1">
      <alignment horizontal="center" vertical="center" wrapText="1"/>
    </xf>
    <xf numFmtId="0" fontId="8" fillId="0" borderId="0" xfId="0" applyFont="1" applyAlignment="1">
      <alignment horizontal="left" vertical="top" wrapText="1"/>
    </xf>
    <xf numFmtId="0" fontId="38" fillId="5" borderId="19" xfId="0" applyFont="1" applyFill="1" applyBorder="1" applyAlignment="1" applyProtection="1">
      <alignment horizontal="center" vertical="top" wrapText="1"/>
      <protection locked="0"/>
    </xf>
    <xf numFmtId="0" fontId="38" fillId="5" borderId="22" xfId="0" applyFont="1" applyFill="1" applyBorder="1" applyAlignment="1" applyProtection="1">
      <alignment horizontal="center" vertical="top" wrapText="1"/>
      <protection locked="0"/>
    </xf>
    <xf numFmtId="0" fontId="38" fillId="5" borderId="76" xfId="0" applyFont="1" applyFill="1" applyBorder="1" applyAlignment="1" applyProtection="1">
      <alignment horizontal="center" vertical="top" wrapText="1"/>
      <protection locked="0"/>
    </xf>
    <xf numFmtId="0" fontId="38" fillId="5" borderId="32" xfId="0" applyFont="1" applyFill="1" applyBorder="1" applyAlignment="1" applyProtection="1">
      <alignment horizontal="center" vertical="top" wrapText="1"/>
      <protection locked="0"/>
    </xf>
    <xf numFmtId="0" fontId="38" fillId="5" borderId="119" xfId="0" applyFont="1" applyFill="1" applyBorder="1" applyAlignment="1" applyProtection="1">
      <alignment horizontal="center" vertical="top" wrapText="1"/>
      <protection locked="0"/>
    </xf>
    <xf numFmtId="0" fontId="8" fillId="0" borderId="60" xfId="0" applyFont="1" applyBorder="1" applyAlignment="1" applyProtection="1">
      <alignment horizontal="center" vertical="center" wrapText="1"/>
      <protection locked="0"/>
    </xf>
    <xf numFmtId="0" fontId="38" fillId="5" borderId="118" xfId="0" applyFont="1" applyFill="1" applyBorder="1" applyAlignment="1" applyProtection="1">
      <alignment horizontal="center" vertical="top" wrapText="1"/>
      <protection locked="0"/>
    </xf>
    <xf numFmtId="0" fontId="38" fillId="5" borderId="33" xfId="0" applyFont="1" applyFill="1" applyBorder="1" applyAlignment="1" applyProtection="1">
      <alignment horizontal="center" vertical="top" wrapText="1"/>
      <protection locked="0"/>
    </xf>
  </cellXfs>
  <cellStyles count="16">
    <cellStyle name="Hyperlink" xfId="3" builtinId="8" customBuiltin="1"/>
    <cellStyle name="Normal" xfId="0" builtinId="0"/>
    <cellStyle name="ハイパーリンク 2" xfId="8" xr:uid="{6BB7E221-CAEE-4604-9E85-0AC6FE2DC2F5}"/>
    <cellStyle name="ハイパーリンク 3" xfId="10" xr:uid="{11455C17-8FCF-4F23-88CE-C1881E33BA23}"/>
    <cellStyle name="ハイパーリンク 4" xfId="15" xr:uid="{7462303D-CF75-475B-877C-89C43BDC51F3}"/>
    <cellStyle name="標準 2" xfId="1" xr:uid="{00000000-0005-0000-0000-000002000000}"/>
    <cellStyle name="標準 2 2" xfId="12" xr:uid="{9A69C111-0417-4B3F-A217-F08F11882DD9}"/>
    <cellStyle name="標準 3" xfId="2" xr:uid="{00000000-0005-0000-0000-000003000000}"/>
    <cellStyle name="標準 3 2" xfId="7" xr:uid="{C56CAA02-EEC9-4B7B-8C95-39BC23ECAACB}"/>
    <cellStyle name="標準 4" xfId="4" xr:uid="{C310CC20-09E6-42B0-A769-20F01B9F977C}"/>
    <cellStyle name="標準 5" xfId="5" xr:uid="{DE160E36-DD9A-4F71-9D0E-76D6552AD8B0}"/>
    <cellStyle name="標準 6" xfId="6" xr:uid="{2F93C6CB-606B-49EF-B250-7644D9765182}"/>
    <cellStyle name="標準 6 2" xfId="11" xr:uid="{9B9F352D-D802-461A-A34C-D5A873563479}"/>
    <cellStyle name="標準 6 3" xfId="14" xr:uid="{026E3FA2-C8ED-4EE8-949B-989E6EF25828}"/>
    <cellStyle name="標準 7" xfId="9" xr:uid="{E4F4DFA3-F309-43C2-9429-39C714BEC504}"/>
    <cellStyle name="標準 8" xfId="13" xr:uid="{12FFE939-EC23-4CB6-B806-E27B34CCA100}"/>
  </cellStyles>
  <dxfs count="405">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ill>
        <patternFill>
          <bgColor theme="2" tint="-9.9948118533890809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ont>
        <color rgb="FF9C0006"/>
      </font>
      <fill>
        <patternFill>
          <bgColor rgb="FFFFC7CE"/>
        </patternFill>
      </fill>
    </dxf>
    <dxf>
      <fill>
        <patternFill>
          <bgColor rgb="FFFFFF00"/>
        </patternFill>
      </fill>
    </dxf>
    <dxf>
      <fill>
        <patternFill>
          <bgColor theme="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2"/>
        </patternFill>
      </fill>
    </dxf>
    <dxf>
      <font>
        <strike val="0"/>
        <color theme="0" tint="-0.34998626667073579"/>
      </font>
    </dxf>
    <dxf>
      <fill>
        <patternFill>
          <bgColor theme="7" tint="0.79998168889431442"/>
        </patternFill>
      </fill>
    </dxf>
    <dxf>
      <fill>
        <patternFill>
          <bgColor rgb="FFFFFF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FF00"/>
        </patternFill>
      </fill>
    </dxf>
    <dxf>
      <fill>
        <patternFill>
          <bgColor rgb="FFC00000"/>
        </patternFill>
      </fill>
    </dxf>
    <dxf>
      <fill>
        <patternFill>
          <bgColor rgb="FFC00000"/>
        </patternFill>
      </fill>
    </dxf>
    <dxf>
      <fill>
        <patternFill>
          <bgColor rgb="FFFFFF00"/>
        </patternFill>
      </fill>
    </dxf>
    <dxf>
      <font>
        <color rgb="FFFF0000"/>
      </font>
      <fill>
        <patternFill>
          <bgColor rgb="FFFFEBED"/>
        </patternFill>
      </fill>
    </dxf>
    <dxf>
      <fill>
        <patternFill>
          <bgColor rgb="FFFFFF00"/>
        </patternFill>
      </fill>
    </dxf>
    <dxf>
      <font>
        <color rgb="FFFF0000"/>
      </font>
      <fill>
        <patternFill>
          <bgColor rgb="FFFFEBED"/>
        </patternFill>
      </fill>
    </dxf>
    <dxf>
      <fill>
        <patternFill>
          <bgColor rgb="FFFFFF00"/>
        </patternFill>
      </fill>
    </dxf>
    <dxf>
      <font>
        <color rgb="FFFF0000"/>
      </font>
      <fill>
        <patternFill>
          <bgColor rgb="FFFFEBED"/>
        </patternFill>
      </fill>
    </dxf>
    <dxf>
      <font>
        <color rgb="FFFF0000"/>
      </font>
      <fill>
        <patternFill>
          <bgColor rgb="FFFFEBED"/>
        </patternFill>
      </fill>
    </dxf>
    <dxf>
      <fill>
        <patternFill>
          <bgColor rgb="FFFFFF00"/>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rgb="FFFFFF00"/>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59996337778862885"/>
        </patternFill>
      </fill>
    </dxf>
    <dxf>
      <fill>
        <patternFill>
          <bgColor theme="9" tint="0.59996337778862885"/>
        </patternFill>
      </fill>
    </dxf>
    <dxf>
      <fill>
        <patternFill>
          <bgColor rgb="FFFFFF00"/>
        </patternFill>
      </fill>
    </dxf>
    <dxf>
      <fill>
        <patternFill>
          <bgColor rgb="FFC00000"/>
        </patternFill>
      </fill>
    </dxf>
    <dxf>
      <fill>
        <patternFill>
          <bgColor rgb="FFC00000"/>
        </patternFill>
      </fill>
    </dxf>
    <dxf>
      <fill>
        <patternFill>
          <bgColor rgb="FFFFFF00"/>
        </patternFill>
      </fill>
    </dxf>
    <dxf>
      <fill>
        <patternFill>
          <bgColor rgb="FFC00000"/>
        </patternFill>
      </fill>
    </dxf>
    <dxf>
      <fill>
        <patternFill>
          <bgColor rgb="FFC00000"/>
        </patternFill>
      </fill>
    </dxf>
    <dxf>
      <fill>
        <patternFill>
          <bgColor rgb="FFFFFF00"/>
        </patternFill>
      </fill>
    </dxf>
    <dxf>
      <fill>
        <patternFill>
          <bgColor rgb="FFC00000"/>
        </patternFill>
      </fill>
    </dxf>
    <dxf>
      <fill>
        <patternFill>
          <bgColor rgb="FFC00000"/>
        </patternFill>
      </fill>
    </dxf>
    <dxf>
      <fill>
        <patternFill>
          <bgColor rgb="FFFFFF00"/>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ill>
        <patternFill>
          <bgColor rgb="FFFFFF00"/>
        </patternFill>
      </fill>
    </dxf>
    <dxf>
      <font>
        <color rgb="FFFF0000"/>
      </font>
      <fill>
        <patternFill>
          <bgColor rgb="FFFFEBED"/>
        </patternFill>
      </fill>
    </dxf>
    <dxf>
      <fill>
        <patternFill>
          <bgColor rgb="FFFFFF00"/>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theme="0" tint="-0.14996795556505021"/>
        </patternFill>
      </fill>
    </dxf>
    <dxf>
      <font>
        <color rgb="FFC00000"/>
      </font>
      <fill>
        <patternFill patternType="none">
          <bgColor auto="1"/>
        </patternFill>
      </fill>
    </dxf>
    <dxf>
      <font>
        <color rgb="FFFF0000"/>
      </font>
      <fill>
        <patternFill>
          <bgColor rgb="FFFFEBED"/>
        </patternFill>
      </fill>
    </dxf>
    <dxf>
      <font>
        <color rgb="FFFF0000"/>
      </font>
      <fill>
        <patternFill>
          <bgColor rgb="FFFFEBED"/>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rgb="FFFFFF00"/>
        </patternFill>
      </fill>
    </dxf>
    <dxf>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ill>
        <patternFill>
          <bgColor theme="0" tint="-0.14996795556505021"/>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bgColor rgb="FFFFFF00"/>
        </patternFill>
      </fill>
    </dxf>
    <dxf>
      <font>
        <b/>
        <i val="0"/>
        <color rgb="FFFF0000"/>
      </font>
    </dxf>
    <dxf>
      <fill>
        <patternFill>
          <bgColor rgb="FFFFFF00"/>
        </patternFill>
      </fill>
    </dxf>
    <dxf>
      <fill>
        <patternFill>
          <bgColor rgb="FFFFFF00"/>
        </patternFill>
      </fill>
    </dxf>
    <dxf>
      <fill>
        <patternFill patternType="lightUp"/>
      </fill>
    </dxf>
    <dxf>
      <fill>
        <patternFill>
          <bgColor rgb="FFFFFF00"/>
        </patternFill>
      </fill>
    </dxf>
    <dxf>
      <fill>
        <patternFill>
          <bgColor theme="0"/>
        </patternFill>
      </fill>
    </dxf>
    <dxf>
      <fill>
        <patternFill>
          <bgColor theme="0" tint="-0.14996795556505021"/>
        </patternFill>
      </fill>
    </dxf>
    <dxf>
      <fill>
        <patternFill>
          <bgColor theme="0" tint="-0.14996795556505021"/>
        </patternFill>
      </fill>
    </dxf>
    <dxf>
      <fill>
        <patternFill>
          <bgColor theme="0"/>
        </patternFill>
      </fill>
    </dxf>
    <dxf>
      <fill>
        <patternFill patternType="lightUp"/>
      </fill>
    </dxf>
    <dxf>
      <fill>
        <patternFill>
          <bgColor rgb="FFFFFF00"/>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bgColor rgb="FFFFFF00"/>
        </patternFill>
      </fill>
    </dxf>
    <dxf>
      <fill>
        <patternFill patternType="none">
          <bgColor auto="1"/>
        </patternFill>
      </fill>
    </dxf>
    <dxf>
      <fill>
        <patternFill>
          <bgColor rgb="FFFFFF00"/>
        </patternFill>
      </fill>
    </dxf>
    <dxf>
      <fill>
        <patternFill>
          <bgColor theme="0" tint="-0.14996795556505021"/>
        </patternFill>
      </fill>
    </dxf>
    <dxf>
      <fill>
        <patternFill>
          <bgColor rgb="FFFFFF00"/>
        </patternFill>
      </fill>
    </dxf>
    <dxf>
      <font>
        <b/>
        <i val="0"/>
        <color rgb="FFFF0000"/>
      </font>
    </dxf>
    <dxf>
      <fill>
        <patternFill>
          <bgColor rgb="FFFFFF00"/>
        </patternFill>
      </fill>
    </dxf>
    <dxf>
      <font>
        <b/>
        <i val="0"/>
        <color rgb="FFFF0000"/>
      </font>
    </dxf>
    <dxf>
      <fill>
        <patternFill>
          <bgColor theme="0"/>
        </patternFill>
      </fill>
    </dxf>
    <dxf>
      <font>
        <b/>
        <i val="0"/>
        <color rgb="FFFF0000"/>
      </font>
    </dxf>
    <dxf>
      <fill>
        <patternFill>
          <bgColor rgb="FFFFFF00"/>
        </patternFill>
      </fill>
    </dxf>
    <dxf>
      <fill>
        <patternFill>
          <bgColor rgb="FFFFFF00"/>
        </patternFill>
      </fill>
    </dxf>
    <dxf>
      <fill>
        <patternFill>
          <bgColor rgb="FFFFFF00"/>
        </patternFill>
      </fill>
    </dxf>
    <dxf>
      <fill>
        <patternFill patternType="lightUp">
          <bgColor auto="1"/>
        </patternFill>
      </fill>
    </dxf>
    <dxf>
      <fill>
        <patternFill>
          <bgColor theme="0" tint="-0.14996795556505021"/>
        </patternFill>
      </fill>
    </dxf>
    <dxf>
      <fill>
        <patternFill>
          <bgColor rgb="FFFFFF00"/>
        </patternFill>
      </fill>
    </dxf>
    <dxf>
      <fill>
        <patternFill>
          <bgColor rgb="FFFFFF00"/>
        </patternFill>
      </fill>
    </dxf>
    <dxf>
      <fill>
        <patternFill>
          <bgColor theme="0"/>
        </patternFill>
      </fill>
    </dxf>
    <dxf>
      <fill>
        <patternFill>
          <bgColor rgb="FFFFFF00"/>
        </patternFill>
      </fill>
    </dxf>
    <dxf>
      <font>
        <b/>
        <i val="0"/>
        <color rgb="FFFF0000"/>
      </font>
    </dxf>
    <dxf>
      <fill>
        <patternFill>
          <bgColor rgb="FFFFFF00"/>
        </patternFill>
      </fill>
    </dxf>
    <dxf>
      <fill>
        <patternFill>
          <bgColor theme="0" tint="-0.14996795556505021"/>
        </patternFill>
      </fill>
    </dxf>
    <dxf>
      <font>
        <color auto="1"/>
      </font>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patternType="lightUp"/>
      </fill>
    </dxf>
    <dxf>
      <fill>
        <patternFill>
          <bgColor theme="0"/>
        </patternFill>
      </fill>
    </dxf>
    <dxf>
      <fill>
        <patternFill patternType="lightUp"/>
      </fill>
    </dxf>
    <dxf>
      <fill>
        <patternFill>
          <bgColor theme="0"/>
        </patternFill>
      </fill>
    </dxf>
    <dxf>
      <fill>
        <patternFill>
          <bgColor theme="0" tint="-0.14996795556505021"/>
        </patternFill>
      </fill>
    </dxf>
    <dxf>
      <fill>
        <patternFill>
          <bgColor rgb="FFFFFF00"/>
        </patternFill>
      </fill>
    </dxf>
    <dxf>
      <fill>
        <patternFill>
          <bgColor theme="0"/>
        </patternFill>
      </fill>
    </dxf>
    <dxf>
      <fill>
        <patternFill>
          <bgColor rgb="FFFFFF00"/>
        </patternFill>
      </fill>
    </dxf>
    <dxf>
      <fill>
        <patternFill>
          <bgColor theme="0" tint="-0.14996795556505021"/>
        </patternFill>
      </fill>
    </dxf>
    <dxf>
      <fill>
        <patternFill patternType="lightUp"/>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fill>
    </dxf>
    <dxf>
      <fill>
        <patternFill patternType="lightUp"/>
      </fill>
    </dxf>
    <dxf>
      <fill>
        <patternFill patternType="lightUp">
          <bgColor auto="1"/>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patternType="lightUp"/>
      </fill>
    </dxf>
    <dxf>
      <fill>
        <patternFill>
          <bgColor theme="0"/>
        </patternFill>
      </fill>
    </dxf>
    <dxf>
      <fill>
        <patternFill>
          <bgColor rgb="FFFFFF00"/>
        </patternFill>
      </fill>
    </dxf>
    <dxf>
      <fill>
        <patternFill>
          <bgColor rgb="FFFFFF00"/>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patternType="lightUp"/>
      </fill>
    </dxf>
    <dxf>
      <fill>
        <patternFill patternType="lightUp"/>
      </fill>
    </dxf>
    <dxf>
      <fill>
        <patternFill>
          <bgColor rgb="FFFFFF00"/>
        </patternFill>
      </fill>
    </dxf>
    <dxf>
      <fill>
        <patternFill patternType="lightUp"/>
      </fill>
    </dxf>
    <dxf>
      <fill>
        <patternFill patternType="lightUp"/>
      </fill>
    </dxf>
    <dxf>
      <fill>
        <patternFill>
          <bgColor rgb="FFFFFF00"/>
        </patternFill>
      </fill>
    </dxf>
    <dxf>
      <fill>
        <patternFill patternType="lightUp"/>
      </fill>
    </dxf>
    <dxf>
      <fill>
        <patternFill patternType="lightUp"/>
      </fill>
    </dxf>
    <dxf>
      <fill>
        <patternFill patternType="lightUp"/>
      </fill>
    </dxf>
    <dxf>
      <fill>
        <patternFill patternType="lightUp"/>
      </fill>
    </dxf>
    <dxf>
      <fill>
        <patternFill patternType="lightUp"/>
      </fill>
    </dxf>
    <dxf>
      <fill>
        <patternFill>
          <bgColor rgb="FFFFFF00"/>
        </patternFill>
      </fill>
    </dxf>
    <dxf>
      <fill>
        <patternFill>
          <bgColor theme="0"/>
        </patternFill>
      </fill>
    </dxf>
    <dxf>
      <fill>
        <patternFill patternType="none">
          <bgColor auto="1"/>
        </patternFill>
      </fill>
    </dxf>
    <dxf>
      <fill>
        <patternFill>
          <bgColor rgb="FFFFFF00"/>
        </patternFill>
      </fill>
    </dxf>
    <dxf>
      <fill>
        <patternFill>
          <bgColor theme="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patternType="lightUp"/>
      </fill>
    </dxf>
    <dxf>
      <fill>
        <patternFill>
          <bgColor rgb="FFFFFF00"/>
        </patternFill>
      </fill>
    </dxf>
    <dxf>
      <fill>
        <patternFill patternType="lightUp"/>
      </fill>
    </dxf>
    <dxf>
      <fill>
        <patternFill>
          <bgColor theme="0" tint="-0.14996795556505021"/>
        </patternFill>
      </fill>
    </dxf>
    <dxf>
      <fill>
        <patternFill patternType="lightUp"/>
      </fill>
    </dxf>
    <dxf>
      <fill>
        <patternFill>
          <bgColor theme="0" tint="-0.14996795556505021"/>
        </patternFill>
      </fill>
    </dxf>
    <dxf>
      <fill>
        <patternFill>
          <bgColor theme="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patternType="lightUp"/>
      </fill>
    </dxf>
    <dxf>
      <fill>
        <patternFill>
          <bgColor theme="0"/>
        </patternFill>
      </fill>
    </dxf>
    <dxf>
      <fill>
        <patternFill>
          <bgColor theme="0" tint="-0.14996795556505021"/>
        </patternFill>
      </fill>
    </dxf>
    <dxf>
      <fill>
        <patternFill>
          <bgColor rgb="FFFFFF00"/>
        </patternFill>
      </fill>
    </dxf>
    <dxf>
      <fill>
        <patternFill patternType="solid">
          <bgColor rgb="FFFFFF00"/>
        </patternFill>
      </fill>
    </dxf>
    <dxf>
      <fill>
        <patternFill patternType="lightUp">
          <bgColor auto="1"/>
        </patternFill>
      </fill>
    </dxf>
    <dxf>
      <fill>
        <patternFill patternType="none">
          <bgColor auto="1"/>
        </patternFill>
      </fill>
    </dxf>
    <dxf>
      <fill>
        <patternFill patternType="solid">
          <bgColor rgb="FFFFFF00"/>
        </patternFill>
      </fill>
    </dxf>
    <dxf>
      <fill>
        <patternFill patternType="none">
          <bgColor auto="1"/>
        </patternFill>
      </fill>
    </dxf>
    <dxf>
      <fill>
        <patternFill patternType="lightUp">
          <bgColor auto="1"/>
        </patternFill>
      </fill>
    </dxf>
    <dxf>
      <fill>
        <patternFill patternType="solid">
          <bgColor rgb="FFFFFF00"/>
        </patternFill>
      </fill>
    </dxf>
    <dxf>
      <fill>
        <patternFill patternType="none">
          <bgColor auto="1"/>
        </patternFill>
      </fill>
    </dxf>
    <dxf>
      <fill>
        <patternFill patternType="lightUp">
          <bgColor auto="1"/>
        </patternFill>
      </fill>
    </dxf>
    <dxf>
      <fill>
        <patternFill patternType="solid">
          <bgColor rgb="FFFFFF00"/>
        </patternFill>
      </fill>
    </dxf>
    <dxf>
      <fill>
        <patternFill patternType="none">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ont>
        <color auto="1"/>
      </font>
      <fill>
        <patternFill>
          <bgColor rgb="FFFFFF00"/>
        </patternFill>
      </fill>
    </dxf>
    <dxf>
      <fill>
        <patternFill patternType="lightUp">
          <bgColor auto="1"/>
        </patternFill>
      </fill>
    </dxf>
    <dxf>
      <fill>
        <patternFill patternType="lightUp">
          <bgColor auto="1"/>
        </patternFill>
      </fill>
    </dxf>
    <dxf>
      <fill>
        <patternFill patternType="lightUp"/>
      </fill>
    </dxf>
    <dxf>
      <fill>
        <patternFill patternType="lightUp">
          <bgColor auto="1"/>
        </patternFill>
      </fill>
    </dxf>
    <dxf>
      <fill>
        <patternFill patternType="lightUp"/>
      </fill>
    </dxf>
    <dxf>
      <fill>
        <patternFill>
          <bgColor rgb="FFFFFF00"/>
        </patternFill>
      </fill>
    </dxf>
    <dxf>
      <fill>
        <patternFill patternType="none">
          <bgColor auto="1"/>
        </patternFill>
      </fill>
    </dxf>
    <dxf>
      <fill>
        <patternFill>
          <bgColor theme="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patternType="lightUp"/>
      </fill>
    </dxf>
    <dxf>
      <fill>
        <patternFill patternType="lightUp"/>
      </fill>
    </dxf>
    <dxf>
      <fill>
        <patternFill patternType="lightUp"/>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bgColor auto="1"/>
        </patternFill>
      </fill>
    </dxf>
    <dxf>
      <fill>
        <patternFill patternType="lightUp"/>
      </fill>
    </dxf>
    <dxf>
      <fill>
        <patternFill>
          <bgColor rgb="FFFFFF00"/>
        </patternFill>
      </fill>
    </dxf>
    <dxf>
      <fill>
        <patternFill patternType="lightUp">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fill>
    </dxf>
    <dxf>
      <fill>
        <patternFill patternType="lightUp"/>
      </fill>
    </dxf>
    <dxf>
      <fill>
        <patternFill patternType="lightUp"/>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6CCFF"/>
      <color rgb="FFC00000"/>
      <color rgb="FFD6EDBD"/>
      <color rgb="FFFFEBED"/>
      <color rgb="FFFFCCFF"/>
      <color rgb="FFFFFF99"/>
      <color rgb="FFDDF2FF"/>
      <color rgb="FFCCECFF"/>
      <color rgb="FFFF99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fmlaLink="#REF!" lockText="1" noThreeD="1"/>
</file>

<file path=xl/ctrlProps/ctrlProp2.xml><?xml version="1.0" encoding="utf-8"?>
<formControlPr xmlns="http://schemas.microsoft.com/office/spreadsheetml/2009/9/main" objectType="CheckBox" fmlaLink="#REF!"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82</xdr:col>
          <xdr:colOff>180975</xdr:colOff>
          <xdr:row>103</xdr:row>
          <xdr:rowOff>0</xdr:rowOff>
        </xdr:from>
        <xdr:to>
          <xdr:col>84</xdr:col>
          <xdr:colOff>0</xdr:colOff>
          <xdr:row>104</xdr:row>
          <xdr:rowOff>28575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23814</xdr:colOff>
      <xdr:row>0</xdr:row>
      <xdr:rowOff>7937</xdr:rowOff>
    </xdr:from>
    <xdr:to>
      <xdr:col>4</xdr:col>
      <xdr:colOff>125414</xdr:colOff>
      <xdr:row>2</xdr:row>
      <xdr:rowOff>277177</xdr:rowOff>
    </xdr:to>
    <xdr:pic>
      <xdr:nvPicPr>
        <xdr:cNvPr id="2" name="図 1" descr="新ロゴ英語カラー背景白（低解像度）">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3814" y="7937"/>
          <a:ext cx="802640" cy="650240"/>
        </a:xfrm>
        <a:prstGeom prst="rect">
          <a:avLst/>
        </a:prstGeom>
        <a:noFill/>
        <a:ln>
          <a:noFill/>
        </a:ln>
      </xdr:spPr>
    </xdr:pic>
    <xdr:clientData/>
  </xdr:twoCellAnchor>
  <xdr:twoCellAnchor>
    <xdr:from>
      <xdr:col>27</xdr:col>
      <xdr:colOff>48709</xdr:colOff>
      <xdr:row>40</xdr:row>
      <xdr:rowOff>114300</xdr:rowOff>
    </xdr:from>
    <xdr:to>
      <xdr:col>33</xdr:col>
      <xdr:colOff>186690</xdr:colOff>
      <xdr:row>45</xdr:row>
      <xdr:rowOff>155602</xdr:rowOff>
    </xdr:to>
    <xdr:sp macro="" textlink="">
      <xdr:nvSpPr>
        <xdr:cNvPr id="3" name="七角形 1">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05000000}"/>
            </a:ext>
          </a:extLst>
        </xdr:cNvPr>
        <xdr:cNvSpPr/>
      </xdr:nvSpPr>
      <xdr:spPr>
        <a:xfrm>
          <a:off x="5748469" y="9806940"/>
          <a:ext cx="1372421" cy="1070002"/>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Official</a:t>
          </a:r>
          <a:r>
            <a:rPr kumimoji="1" lang="en-US" altLang="ja-JP" sz="1100" baseline="0">
              <a:solidFill>
                <a:schemeClr val="bg1">
                  <a:lumMod val="85000"/>
                </a:schemeClr>
              </a:solidFill>
            </a:rPr>
            <a:t> Stamp</a:t>
          </a:r>
          <a:endParaRPr kumimoji="1" lang="ja-JP" altLang="en-US" sz="1100">
            <a:solidFill>
              <a:schemeClr val="bg1">
                <a:lumMod val="85000"/>
              </a:schemeClr>
            </a:solidFill>
          </a:endParaRPr>
        </a:p>
      </xdr:txBody>
    </xdr:sp>
    <xdr:clientData/>
  </xdr:twoCellAnchor>
  <xdr:twoCellAnchor>
    <xdr:from>
      <xdr:col>27</xdr:col>
      <xdr:colOff>106680</xdr:colOff>
      <xdr:row>39</xdr:row>
      <xdr:rowOff>22860</xdr:rowOff>
    </xdr:from>
    <xdr:to>
      <xdr:col>34</xdr:col>
      <xdr:colOff>104140</xdr:colOff>
      <xdr:row>40</xdr:row>
      <xdr:rowOff>162560</xdr:rowOff>
    </xdr:to>
    <xdr:sp macro="" textlink="">
      <xdr:nvSpPr>
        <xdr:cNvPr id="4" name="七角形 3">
          <a:extLst>
            <a:ext uri="{FF2B5EF4-FFF2-40B4-BE49-F238E27FC236}">
              <a16:creationId xmlns:a16="http://schemas.microsoft.com/office/drawing/2014/main" id="{00000000-0008-0000-0000-000004000000}"/>
            </a:ext>
          </a:extLst>
        </xdr:cNvPr>
        <xdr:cNvSpPr/>
      </xdr:nvSpPr>
      <xdr:spPr>
        <a:xfrm>
          <a:off x="5806440" y="9509760"/>
          <a:ext cx="1437640" cy="345440"/>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Signature</a:t>
          </a:r>
          <a:endParaRPr kumimoji="1" lang="ja-JP" altLang="en-US" sz="1100">
            <a:solidFill>
              <a:schemeClr val="bg1">
                <a:lumMod val="85000"/>
              </a:schemeClr>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159025</xdr:colOff>
      <xdr:row>238</xdr:row>
      <xdr:rowOff>145774</xdr:rowOff>
    </xdr:from>
    <xdr:to>
      <xdr:col>35</xdr:col>
      <xdr:colOff>289888</xdr:colOff>
      <xdr:row>244</xdr:row>
      <xdr:rowOff>192155</xdr:rowOff>
    </xdr:to>
    <xdr:sp macro="" textlink="">
      <xdr:nvSpPr>
        <xdr:cNvPr id="2" name="左大かっこ 1">
          <a:extLst>
            <a:ext uri="{FF2B5EF4-FFF2-40B4-BE49-F238E27FC236}">
              <a16:creationId xmlns:a16="http://schemas.microsoft.com/office/drawing/2014/main" id="{00000000-0008-0000-0100-000002000000}"/>
            </a:ext>
          </a:extLst>
        </xdr:cNvPr>
        <xdr:cNvSpPr/>
      </xdr:nvSpPr>
      <xdr:spPr>
        <a:xfrm flipH="1">
          <a:off x="6957390" y="46475374"/>
          <a:ext cx="130863" cy="1007164"/>
        </a:xfrm>
        <a:prstGeom prst="leftBracket">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xdr:col>
      <xdr:colOff>85725</xdr:colOff>
      <xdr:row>238</xdr:row>
      <xdr:rowOff>142877</xdr:rowOff>
    </xdr:from>
    <xdr:to>
      <xdr:col>3</xdr:col>
      <xdr:colOff>26504</xdr:colOff>
      <xdr:row>244</xdr:row>
      <xdr:rowOff>172278</xdr:rowOff>
    </xdr:to>
    <xdr:sp macro="" textlink="">
      <xdr:nvSpPr>
        <xdr:cNvPr id="3" name="左大かっこ 2">
          <a:extLst>
            <a:ext uri="{FF2B5EF4-FFF2-40B4-BE49-F238E27FC236}">
              <a16:creationId xmlns:a16="http://schemas.microsoft.com/office/drawing/2014/main" id="{00000000-0008-0000-0100-000003000000}"/>
            </a:ext>
          </a:extLst>
        </xdr:cNvPr>
        <xdr:cNvSpPr/>
      </xdr:nvSpPr>
      <xdr:spPr>
        <a:xfrm>
          <a:off x="483290" y="46472477"/>
          <a:ext cx="139562" cy="990184"/>
        </a:xfrm>
        <a:prstGeom prst="leftBracket">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27</xdr:col>
      <xdr:colOff>104775</xdr:colOff>
      <xdr:row>191</xdr:row>
      <xdr:rowOff>133349</xdr:rowOff>
    </xdr:from>
    <xdr:to>
      <xdr:col>34</xdr:col>
      <xdr:colOff>123825</xdr:colOff>
      <xdr:row>197</xdr:row>
      <xdr:rowOff>133350</xdr:rowOff>
    </xdr:to>
    <xdr:sp macro="" textlink="">
      <xdr:nvSpPr>
        <xdr:cNvPr id="4" name="七角形 3">
          <a:extLst>
            <a:ext uri="{FF2B5EF4-FFF2-40B4-BE49-F238E27FC236}">
              <a16:creationId xmlns:a16="http://schemas.microsoft.com/office/drawing/2014/main" id="{00000000-0008-0000-0100-000004000000}"/>
            </a:ext>
          </a:extLst>
        </xdr:cNvPr>
        <xdr:cNvSpPr/>
      </xdr:nvSpPr>
      <xdr:spPr>
        <a:xfrm>
          <a:off x="5210175" y="41669969"/>
          <a:ext cx="1207770" cy="1143001"/>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Official</a:t>
          </a:r>
          <a:r>
            <a:rPr kumimoji="1" lang="en-US" altLang="ja-JP" sz="1100" baseline="0">
              <a:solidFill>
                <a:schemeClr val="bg1">
                  <a:lumMod val="85000"/>
                </a:schemeClr>
              </a:solidFill>
            </a:rPr>
            <a:t> Stamp</a:t>
          </a:r>
          <a:endParaRPr kumimoji="1" lang="ja-JP" altLang="en-US" sz="1100">
            <a:solidFill>
              <a:schemeClr val="bg1">
                <a:lumMod val="85000"/>
              </a:schemeClr>
            </a:solidFill>
          </a:endParaRPr>
        </a:p>
      </xdr:txBody>
    </xdr:sp>
    <xdr:clientData/>
  </xdr:twoCellAnchor>
  <xdr:twoCellAnchor>
    <xdr:from>
      <xdr:col>27</xdr:col>
      <xdr:colOff>129540</xdr:colOff>
      <xdr:row>188</xdr:row>
      <xdr:rowOff>30480</xdr:rowOff>
    </xdr:from>
    <xdr:to>
      <xdr:col>34</xdr:col>
      <xdr:colOff>127000</xdr:colOff>
      <xdr:row>189</xdr:row>
      <xdr:rowOff>170180</xdr:rowOff>
    </xdr:to>
    <xdr:sp macro="" textlink="">
      <xdr:nvSpPr>
        <xdr:cNvPr id="12" name="七角形 11">
          <a:extLst>
            <a:ext uri="{FF2B5EF4-FFF2-40B4-BE49-F238E27FC236}">
              <a16:creationId xmlns:a16="http://schemas.microsoft.com/office/drawing/2014/main" id="{00000000-0008-0000-0100-00000C000000}"/>
            </a:ext>
          </a:extLst>
        </xdr:cNvPr>
        <xdr:cNvSpPr/>
      </xdr:nvSpPr>
      <xdr:spPr>
        <a:xfrm>
          <a:off x="5356860" y="35493960"/>
          <a:ext cx="1490980" cy="330200"/>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Signature</a:t>
          </a:r>
          <a:endParaRPr kumimoji="1" lang="ja-JP" altLang="en-US" sz="1100">
            <a:solidFill>
              <a:schemeClr val="bg1">
                <a:lumMod val="85000"/>
              </a:schemeClr>
            </a:solidFill>
          </a:endParaRPr>
        </a:p>
      </xdr:txBody>
    </xdr:sp>
    <xdr:clientData/>
  </xdr:twoCellAnchor>
  <mc:AlternateContent xmlns:mc="http://schemas.openxmlformats.org/markup-compatibility/2006">
    <mc:Choice xmlns:a14="http://schemas.microsoft.com/office/drawing/2010/main" Requires="a14">
      <xdr:twoCellAnchor editAs="oneCell">
        <xdr:from>
          <xdr:col>82</xdr:col>
          <xdr:colOff>180975</xdr:colOff>
          <xdr:row>177</xdr:row>
          <xdr:rowOff>104775</xdr:rowOff>
        </xdr:from>
        <xdr:to>
          <xdr:col>84</xdr:col>
          <xdr:colOff>0</xdr:colOff>
          <xdr:row>178</xdr:row>
          <xdr:rowOff>114300</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1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4</xdr:col>
      <xdr:colOff>114300</xdr:colOff>
      <xdr:row>2</xdr:row>
      <xdr:rowOff>126365</xdr:rowOff>
    </xdr:to>
    <xdr:pic>
      <xdr:nvPicPr>
        <xdr:cNvPr id="5" name="図 4" descr="新ロゴ英語カラー背景白（低解像度）">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0" y="0"/>
          <a:ext cx="800100" cy="6604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4</xdr:col>
      <xdr:colOff>115047</xdr:colOff>
      <xdr:row>4</xdr:row>
      <xdr:rowOff>57785</xdr:rowOff>
    </xdr:to>
    <xdr:pic>
      <xdr:nvPicPr>
        <xdr:cNvPr id="2" name="図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6670" y="0"/>
          <a:ext cx="764652" cy="673100"/>
        </a:xfrm>
        <a:prstGeom prst="rect">
          <a:avLst/>
        </a:prstGeom>
        <a:noFill/>
        <a:ln>
          <a:noFill/>
        </a:ln>
      </xdr:spPr>
    </xdr:pic>
    <xdr:clientData/>
  </xdr:twoCellAnchor>
  <xdr:twoCellAnchor>
    <xdr:from>
      <xdr:col>29</xdr:col>
      <xdr:colOff>35525</xdr:colOff>
      <xdr:row>3</xdr:row>
      <xdr:rowOff>56030</xdr:rowOff>
    </xdr:from>
    <xdr:to>
      <xdr:col>36</xdr:col>
      <xdr:colOff>548874</xdr:colOff>
      <xdr:row>8</xdr:row>
      <xdr:rowOff>13113</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5881494" y="484655"/>
          <a:ext cx="1680161" cy="909583"/>
          <a:chOff x="5631061" y="1157635"/>
          <a:chExt cx="1581788" cy="712431"/>
        </a:xfrm>
      </xdr:grpSpPr>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5639443" y="1272313"/>
            <a:ext cx="1565283" cy="5977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2400">
                <a:solidFill>
                  <a:srgbClr val="FF0000"/>
                </a:solidFill>
                <a:latin typeface="Arial" panose="020B0604020202020204" pitchFamily="34" charset="0"/>
                <a:ea typeface="ADLaM Display" panose="02010000000000000000" pitchFamily="2" charset="0"/>
                <a:cs typeface="Arial" panose="020B0604020202020204" pitchFamily="34" charset="0"/>
              </a:rPr>
              <a:t>Example</a:t>
            </a:r>
          </a:p>
        </xdr:txBody>
      </xdr:sp>
      <xdr:sp macro="" textlink="">
        <xdr:nvSpPr>
          <xdr:cNvPr id="4" name="四角形: 角を丸くする 3">
            <a:extLst>
              <a:ext uri="{FF2B5EF4-FFF2-40B4-BE49-F238E27FC236}">
                <a16:creationId xmlns:a16="http://schemas.microsoft.com/office/drawing/2014/main" id="{00000000-0008-0000-0200-000004000000}"/>
              </a:ext>
            </a:extLst>
          </xdr:cNvPr>
          <xdr:cNvSpPr/>
        </xdr:nvSpPr>
        <xdr:spPr>
          <a:xfrm>
            <a:off x="5631061" y="1157635"/>
            <a:ext cx="1581788" cy="602259"/>
          </a:xfrm>
          <a:prstGeom prst="round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xdr:col>
      <xdr:colOff>27791</xdr:colOff>
      <xdr:row>11</xdr:row>
      <xdr:rowOff>130757</xdr:rowOff>
    </xdr:from>
    <xdr:to>
      <xdr:col>14</xdr:col>
      <xdr:colOff>113580</xdr:colOff>
      <xdr:row>18</xdr:row>
      <xdr:rowOff>49659</xdr:rowOff>
    </xdr:to>
    <xdr:grpSp>
      <xdr:nvGrpSpPr>
        <xdr:cNvPr id="24" name="グループ化 23">
          <a:extLst>
            <a:ext uri="{FF2B5EF4-FFF2-40B4-BE49-F238E27FC236}">
              <a16:creationId xmlns:a16="http://schemas.microsoft.com/office/drawing/2014/main" id="{00000000-0008-0000-0200-000018000000}"/>
            </a:ext>
            <a:ext uri="{147F2762-F138-4A5C-976F-8EAC2B608ADB}">
              <a16:predDERef xmlns:a16="http://schemas.microsoft.com/office/drawing/2014/main" pred="{00000000-0008-0000-0200-000005000000}"/>
            </a:ext>
          </a:extLst>
        </xdr:cNvPr>
        <xdr:cNvGrpSpPr/>
      </xdr:nvGrpSpPr>
      <xdr:grpSpPr>
        <a:xfrm>
          <a:off x="765979" y="2190538"/>
          <a:ext cx="2312257" cy="1335746"/>
          <a:chOff x="917089" y="1992630"/>
          <a:chExt cx="2619041" cy="1400623"/>
        </a:xfrm>
      </xdr:grpSpPr>
      <xdr:sp macro="" textlink="">
        <xdr:nvSpPr>
          <xdr:cNvPr id="9" name="吹き出し: 角を丸めた四角形 8">
            <a:extLst>
              <a:ext uri="{FF2B5EF4-FFF2-40B4-BE49-F238E27FC236}">
                <a16:creationId xmlns:a16="http://schemas.microsoft.com/office/drawing/2014/main" id="{00000000-0008-0000-0200-000009000000}"/>
              </a:ext>
            </a:extLst>
          </xdr:cNvPr>
          <xdr:cNvSpPr/>
        </xdr:nvSpPr>
        <xdr:spPr>
          <a:xfrm>
            <a:off x="917089" y="1992630"/>
            <a:ext cx="2619041" cy="1400623"/>
          </a:xfrm>
          <a:prstGeom prst="wedgeRoundRectCallout">
            <a:avLst>
              <a:gd name="adj1" fmla="val -22497"/>
              <a:gd name="adj2" fmla="val 96963"/>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1025032" y="2153379"/>
            <a:ext cx="2461260" cy="1118008"/>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a:t>Please select and enter </a:t>
            </a:r>
            <a:r>
              <a:rPr kumimoji="1" lang="en-US" altLang="ja-JP" sz="1500">
                <a:solidFill>
                  <a:srgbClr val="C00000"/>
                </a:solidFill>
              </a:rPr>
              <a:t>the section code</a:t>
            </a:r>
            <a:r>
              <a:rPr kumimoji="1" lang="en-US" altLang="ja-JP" sz="1500"/>
              <a:t> that best suits your research content from the list of research fields.</a:t>
            </a:r>
            <a:endParaRPr kumimoji="1" lang="ja-JP" altLang="en-US" sz="1500"/>
          </a:p>
        </xdr:txBody>
      </xdr:sp>
    </xdr:grpSp>
    <xdr:clientData/>
  </xdr:twoCellAnchor>
  <xdr:twoCellAnchor>
    <xdr:from>
      <xdr:col>2</xdr:col>
      <xdr:colOff>157978</xdr:colOff>
      <xdr:row>32</xdr:row>
      <xdr:rowOff>49754</xdr:rowOff>
    </xdr:from>
    <xdr:to>
      <xdr:col>11</xdr:col>
      <xdr:colOff>82186</xdr:colOff>
      <xdr:row>39</xdr:row>
      <xdr:rowOff>54971</xdr:rowOff>
    </xdr:to>
    <xdr:grpSp>
      <xdr:nvGrpSpPr>
        <xdr:cNvPr id="18433" name="グループ化 18432">
          <a:extLst>
            <a:ext uri="{FF2B5EF4-FFF2-40B4-BE49-F238E27FC236}">
              <a16:creationId xmlns:a16="http://schemas.microsoft.com/office/drawing/2014/main" id="{00000000-0008-0000-0200-000001480000}"/>
            </a:ext>
          </a:extLst>
        </xdr:cNvPr>
        <xdr:cNvGrpSpPr/>
      </xdr:nvGrpSpPr>
      <xdr:grpSpPr>
        <a:xfrm>
          <a:off x="396103" y="6419598"/>
          <a:ext cx="2150677" cy="1719717"/>
          <a:chOff x="867746" y="1964376"/>
          <a:chExt cx="2619041" cy="1400623"/>
        </a:xfrm>
      </xdr:grpSpPr>
      <xdr:sp macro="" textlink="">
        <xdr:nvSpPr>
          <xdr:cNvPr id="18436" name="吹き出し: 角を丸めた四角形 18435">
            <a:extLst>
              <a:ext uri="{FF2B5EF4-FFF2-40B4-BE49-F238E27FC236}">
                <a16:creationId xmlns:a16="http://schemas.microsoft.com/office/drawing/2014/main" id="{00000000-0008-0000-0200-000004480000}"/>
              </a:ext>
            </a:extLst>
          </xdr:cNvPr>
          <xdr:cNvSpPr/>
        </xdr:nvSpPr>
        <xdr:spPr>
          <a:xfrm>
            <a:off x="867746" y="1964376"/>
            <a:ext cx="2619041" cy="1400623"/>
          </a:xfrm>
          <a:prstGeom prst="wedgeRoundRectCallout">
            <a:avLst>
              <a:gd name="adj1" fmla="val -21109"/>
              <a:gd name="adj2" fmla="val 84143"/>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37" name="テキスト ボックス 18436">
            <a:extLst>
              <a:ext uri="{FF2B5EF4-FFF2-40B4-BE49-F238E27FC236}">
                <a16:creationId xmlns:a16="http://schemas.microsoft.com/office/drawing/2014/main" id="{00000000-0008-0000-0200-000005480000}"/>
              </a:ext>
            </a:extLst>
          </xdr:cNvPr>
          <xdr:cNvSpPr txBox="1"/>
        </xdr:nvSpPr>
        <xdr:spPr>
          <a:xfrm>
            <a:off x="1073234" y="2172198"/>
            <a:ext cx="2123654" cy="980929"/>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Please enter </a:t>
            </a:r>
            <a:r>
              <a:rPr kumimoji="1" lang="en-US" altLang="ja-JP" sz="1400">
                <a:solidFill>
                  <a:srgbClr val="C00000"/>
                </a:solidFill>
              </a:rPr>
              <a:t>the Graduate School Code </a:t>
            </a:r>
            <a:r>
              <a:rPr kumimoji="1" lang="en-US" altLang="ja-JP" sz="1400"/>
              <a:t>of university you have selected from </a:t>
            </a:r>
            <a:r>
              <a:rPr kumimoji="1" lang="en-US" altLang="ja-JP" sz="1400" b="1">
                <a:solidFill>
                  <a:srgbClr val="FF0000"/>
                </a:solidFill>
              </a:rPr>
              <a:t>University Information:</a:t>
            </a:r>
            <a:endParaRPr kumimoji="1" lang="ja-JP" altLang="en-US" sz="1400" b="1">
              <a:solidFill>
                <a:srgbClr val="FF0000"/>
              </a:solidFill>
            </a:endParaRPr>
          </a:p>
        </xdr:txBody>
      </xdr:sp>
    </xdr:grpSp>
    <xdr:clientData/>
  </xdr:twoCellAnchor>
  <xdr:twoCellAnchor>
    <xdr:from>
      <xdr:col>22</xdr:col>
      <xdr:colOff>220765</xdr:colOff>
      <xdr:row>42</xdr:row>
      <xdr:rowOff>142219</xdr:rowOff>
    </xdr:from>
    <xdr:to>
      <xdr:col>35</xdr:col>
      <xdr:colOff>136665</xdr:colOff>
      <xdr:row>44</xdr:row>
      <xdr:rowOff>157570</xdr:rowOff>
    </xdr:to>
    <xdr:sp macro="" textlink="">
      <xdr:nvSpPr>
        <xdr:cNvPr id="18458" name="矢印: 下 18457">
          <a:extLst>
            <a:ext uri="{FF2B5EF4-FFF2-40B4-BE49-F238E27FC236}">
              <a16:creationId xmlns:a16="http://schemas.microsoft.com/office/drawing/2014/main" id="{00000000-0008-0000-0200-00001A480000}"/>
            </a:ext>
          </a:extLst>
        </xdr:cNvPr>
        <xdr:cNvSpPr/>
      </xdr:nvSpPr>
      <xdr:spPr>
        <a:xfrm rot="18823302">
          <a:off x="6295055" y="7615841"/>
          <a:ext cx="418762" cy="2683753"/>
        </a:xfrm>
        <a:prstGeom prst="downArrow">
          <a:avLst>
            <a:gd name="adj1" fmla="val 29018"/>
            <a:gd name="adj2" fmla="val 165572"/>
          </a:avLst>
        </a:prstGeom>
        <a:solidFill>
          <a:srgbClr val="FF0000"/>
        </a:solidFill>
        <a:ln>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42983</xdr:colOff>
      <xdr:row>33</xdr:row>
      <xdr:rowOff>228616</xdr:rowOff>
    </xdr:from>
    <xdr:to>
      <xdr:col>28</xdr:col>
      <xdr:colOff>175586</xdr:colOff>
      <xdr:row>39</xdr:row>
      <xdr:rowOff>19373</xdr:rowOff>
    </xdr:to>
    <xdr:grpSp>
      <xdr:nvGrpSpPr>
        <xdr:cNvPr id="18467" name="グループ化 18466">
          <a:extLst>
            <a:ext uri="{FF2B5EF4-FFF2-40B4-BE49-F238E27FC236}">
              <a16:creationId xmlns:a16="http://schemas.microsoft.com/office/drawing/2014/main" id="{00000000-0008-0000-0200-000023480000}"/>
            </a:ext>
          </a:extLst>
        </xdr:cNvPr>
        <xdr:cNvGrpSpPr/>
      </xdr:nvGrpSpPr>
      <xdr:grpSpPr>
        <a:xfrm>
          <a:off x="3507702" y="6800866"/>
          <a:ext cx="2299540" cy="1302851"/>
          <a:chOff x="4202205" y="5184335"/>
          <a:chExt cx="2480312" cy="1330137"/>
        </a:xfrm>
      </xdr:grpSpPr>
      <xdr:sp macro="" textlink="">
        <xdr:nvSpPr>
          <xdr:cNvPr id="18456" name="吹き出し: 角を丸めた四角形 18455">
            <a:extLst>
              <a:ext uri="{FF2B5EF4-FFF2-40B4-BE49-F238E27FC236}">
                <a16:creationId xmlns:a16="http://schemas.microsoft.com/office/drawing/2014/main" id="{00000000-0008-0000-0200-000018480000}"/>
              </a:ext>
            </a:extLst>
          </xdr:cNvPr>
          <xdr:cNvSpPr/>
        </xdr:nvSpPr>
        <xdr:spPr>
          <a:xfrm>
            <a:off x="4202205" y="5184335"/>
            <a:ext cx="2480312" cy="1330137"/>
          </a:xfrm>
          <a:prstGeom prst="wedgeRoundRectCallout">
            <a:avLst>
              <a:gd name="adj1" fmla="val -20139"/>
              <a:gd name="adj2" fmla="val 102372"/>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57" name="テキスト ボックス 18456">
            <a:extLst>
              <a:ext uri="{FF2B5EF4-FFF2-40B4-BE49-F238E27FC236}">
                <a16:creationId xmlns:a16="http://schemas.microsoft.com/office/drawing/2014/main" id="{00000000-0008-0000-0200-000019480000}"/>
              </a:ext>
            </a:extLst>
          </xdr:cNvPr>
          <xdr:cNvSpPr txBox="1"/>
        </xdr:nvSpPr>
        <xdr:spPr>
          <a:xfrm>
            <a:off x="4278741" y="5435067"/>
            <a:ext cx="2269082" cy="822065"/>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If your choice of supervisor is "</a:t>
            </a:r>
            <a:r>
              <a:rPr kumimoji="1" lang="en-US" altLang="ja-JP" sz="1400">
                <a:solidFill>
                  <a:srgbClr val="C00000"/>
                </a:solidFill>
              </a:rPr>
              <a:t>Mandatory</a:t>
            </a:r>
            <a:r>
              <a:rPr kumimoji="1" lang="en-US" altLang="ja-JP" sz="1400"/>
              <a:t>" ,you must fill in "Supervisor of choice".</a:t>
            </a:r>
            <a:endParaRPr kumimoji="1" lang="ja-JP" altLang="en-US" sz="1400"/>
          </a:p>
        </xdr:txBody>
      </xdr:sp>
    </xdr:grpSp>
    <xdr:clientData/>
  </xdr:twoCellAnchor>
  <xdr:twoCellAnchor>
    <xdr:from>
      <xdr:col>28</xdr:col>
      <xdr:colOff>11801</xdr:colOff>
      <xdr:row>36</xdr:row>
      <xdr:rowOff>107677</xdr:rowOff>
    </xdr:from>
    <xdr:to>
      <xdr:col>37</xdr:col>
      <xdr:colOff>31097</xdr:colOff>
      <xdr:row>41</xdr:row>
      <xdr:rowOff>10342</xdr:rowOff>
    </xdr:to>
    <xdr:grpSp>
      <xdr:nvGrpSpPr>
        <xdr:cNvPr id="18466" name="グループ化 18465">
          <a:extLst>
            <a:ext uri="{FF2B5EF4-FFF2-40B4-BE49-F238E27FC236}">
              <a16:creationId xmlns:a16="http://schemas.microsoft.com/office/drawing/2014/main" id="{00000000-0008-0000-0200-000022480000}"/>
            </a:ext>
          </a:extLst>
        </xdr:cNvPr>
        <xdr:cNvGrpSpPr/>
      </xdr:nvGrpSpPr>
      <xdr:grpSpPr>
        <a:xfrm>
          <a:off x="5643457" y="7584802"/>
          <a:ext cx="2210046" cy="914696"/>
          <a:chOff x="7139378" y="5727214"/>
          <a:chExt cx="2517738" cy="909355"/>
        </a:xfrm>
      </xdr:grpSpPr>
      <xdr:sp macro="" textlink="">
        <xdr:nvSpPr>
          <xdr:cNvPr id="18464" name="吹き出し: 角を丸めた四角形 18463">
            <a:extLst>
              <a:ext uri="{FF2B5EF4-FFF2-40B4-BE49-F238E27FC236}">
                <a16:creationId xmlns:a16="http://schemas.microsoft.com/office/drawing/2014/main" id="{00000000-0008-0000-0200-000020480000}"/>
              </a:ext>
            </a:extLst>
          </xdr:cNvPr>
          <xdr:cNvSpPr/>
        </xdr:nvSpPr>
        <xdr:spPr>
          <a:xfrm>
            <a:off x="7139378" y="5727214"/>
            <a:ext cx="2517738" cy="909355"/>
          </a:xfrm>
          <a:prstGeom prst="wedgeRoundRectCallout">
            <a:avLst>
              <a:gd name="adj1" fmla="val -20147"/>
              <a:gd name="adj2" fmla="val 44067"/>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65" name="テキスト ボックス 18464">
            <a:extLst>
              <a:ext uri="{FF2B5EF4-FFF2-40B4-BE49-F238E27FC236}">
                <a16:creationId xmlns:a16="http://schemas.microsoft.com/office/drawing/2014/main" id="{00000000-0008-0000-0200-000021480000}"/>
              </a:ext>
            </a:extLst>
          </xdr:cNvPr>
          <xdr:cNvSpPr txBox="1"/>
        </xdr:nvSpPr>
        <xdr:spPr>
          <a:xfrm>
            <a:off x="7302644" y="5757782"/>
            <a:ext cx="2244768" cy="864736"/>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rgbClr val="C00000"/>
                </a:solidFill>
              </a:rPr>
              <a:t>Click here </a:t>
            </a:r>
            <a:r>
              <a:rPr kumimoji="1" lang="en-US" altLang="ja-JP" sz="1200"/>
              <a:t>for the URL of the  supervisor selection site. If the link does not open, please check the Graduate School URL.</a:t>
            </a:r>
            <a:endParaRPr kumimoji="1" lang="ja-JP" altLang="en-US" sz="1200"/>
          </a:p>
        </xdr:txBody>
      </xdr:sp>
    </xdr:grpSp>
    <xdr:clientData/>
  </xdr:twoCellAnchor>
  <xdr:twoCellAnchor>
    <xdr:from>
      <xdr:col>28</xdr:col>
      <xdr:colOff>209961</xdr:colOff>
      <xdr:row>41</xdr:row>
      <xdr:rowOff>65331</xdr:rowOff>
    </xdr:from>
    <xdr:to>
      <xdr:col>36</xdr:col>
      <xdr:colOff>895836</xdr:colOff>
      <xdr:row>44</xdr:row>
      <xdr:rowOff>129392</xdr:rowOff>
    </xdr:to>
    <xdr:sp macro="" textlink="">
      <xdr:nvSpPr>
        <xdr:cNvPr id="18459" name="楕円 18458">
          <a:extLst>
            <a:ext uri="{FF2B5EF4-FFF2-40B4-BE49-F238E27FC236}">
              <a16:creationId xmlns:a16="http://schemas.microsoft.com/office/drawing/2014/main" id="{00000000-0008-0000-0200-00001B480000}"/>
            </a:ext>
          </a:extLst>
        </xdr:cNvPr>
        <xdr:cNvSpPr/>
      </xdr:nvSpPr>
      <xdr:spPr>
        <a:xfrm>
          <a:off x="6563696" y="8469743"/>
          <a:ext cx="2221081" cy="669178"/>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115869</xdr:colOff>
      <xdr:row>39</xdr:row>
      <xdr:rowOff>187326</xdr:rowOff>
    </xdr:from>
    <xdr:to>
      <xdr:col>19</xdr:col>
      <xdr:colOff>8667</xdr:colOff>
      <xdr:row>43</xdr:row>
      <xdr:rowOff>13111</xdr:rowOff>
    </xdr:to>
    <xdr:sp macro="" textlink="">
      <xdr:nvSpPr>
        <xdr:cNvPr id="18468" name="楕円 18467">
          <a:extLst>
            <a:ext uri="{FF2B5EF4-FFF2-40B4-BE49-F238E27FC236}">
              <a16:creationId xmlns:a16="http://schemas.microsoft.com/office/drawing/2014/main" id="{00000000-0008-0000-0200-000024480000}"/>
            </a:ext>
          </a:extLst>
        </xdr:cNvPr>
        <xdr:cNvSpPr/>
      </xdr:nvSpPr>
      <xdr:spPr>
        <a:xfrm>
          <a:off x="2020869" y="8188326"/>
          <a:ext cx="2324474" cy="632609"/>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164279</xdr:colOff>
      <xdr:row>50</xdr:row>
      <xdr:rowOff>26893</xdr:rowOff>
    </xdr:from>
    <xdr:to>
      <xdr:col>14</xdr:col>
      <xdr:colOff>98611</xdr:colOff>
      <xdr:row>55</xdr:row>
      <xdr:rowOff>53640</xdr:rowOff>
    </xdr:to>
    <xdr:grpSp>
      <xdr:nvGrpSpPr>
        <xdr:cNvPr id="18469" name="グループ化 18468">
          <a:extLst>
            <a:ext uri="{FF2B5EF4-FFF2-40B4-BE49-F238E27FC236}">
              <a16:creationId xmlns:a16="http://schemas.microsoft.com/office/drawing/2014/main" id="{00000000-0008-0000-0200-000025480000}"/>
            </a:ext>
          </a:extLst>
        </xdr:cNvPr>
        <xdr:cNvGrpSpPr/>
      </xdr:nvGrpSpPr>
      <xdr:grpSpPr>
        <a:xfrm>
          <a:off x="402404" y="10361518"/>
          <a:ext cx="2660863" cy="1384060"/>
          <a:chOff x="918644" y="1988490"/>
          <a:chExt cx="2620375" cy="1400623"/>
        </a:xfrm>
      </xdr:grpSpPr>
      <xdr:sp macro="" textlink="">
        <xdr:nvSpPr>
          <xdr:cNvPr id="18470" name="吹き出し: 角を丸めた四角形 18469">
            <a:extLst>
              <a:ext uri="{FF2B5EF4-FFF2-40B4-BE49-F238E27FC236}">
                <a16:creationId xmlns:a16="http://schemas.microsoft.com/office/drawing/2014/main" id="{00000000-0008-0000-0200-000026480000}"/>
              </a:ext>
            </a:extLst>
          </xdr:cNvPr>
          <xdr:cNvSpPr/>
        </xdr:nvSpPr>
        <xdr:spPr>
          <a:xfrm>
            <a:off x="918644" y="1988490"/>
            <a:ext cx="2620375" cy="1400623"/>
          </a:xfrm>
          <a:prstGeom prst="wedgeRoundRectCallout">
            <a:avLst>
              <a:gd name="adj1" fmla="val -22028"/>
              <a:gd name="adj2" fmla="val 108039"/>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71" name="テキスト ボックス 18470">
            <a:extLst>
              <a:ext uri="{FF2B5EF4-FFF2-40B4-BE49-F238E27FC236}">
                <a16:creationId xmlns:a16="http://schemas.microsoft.com/office/drawing/2014/main" id="{00000000-0008-0000-0200-000027480000}"/>
              </a:ext>
            </a:extLst>
          </xdr:cNvPr>
          <xdr:cNvSpPr txBox="1"/>
        </xdr:nvSpPr>
        <xdr:spPr>
          <a:xfrm>
            <a:off x="1110546" y="2045471"/>
            <a:ext cx="2350642" cy="1307873"/>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a:t>If your research does not Correlate the university's research, you will receive a warning, so please double-check your application.</a:t>
            </a:r>
            <a:endParaRPr kumimoji="1" lang="ja-JP" altLang="en-US" sz="1500"/>
          </a:p>
        </xdr:txBody>
      </xdr:sp>
    </xdr:grpSp>
    <xdr:clientData/>
  </xdr:twoCellAnchor>
  <xdr:twoCellAnchor>
    <xdr:from>
      <xdr:col>15</xdr:col>
      <xdr:colOff>148862</xdr:colOff>
      <xdr:row>0</xdr:row>
      <xdr:rowOff>-4353</xdr:rowOff>
    </xdr:from>
    <xdr:to>
      <xdr:col>24</xdr:col>
      <xdr:colOff>26940</xdr:colOff>
      <xdr:row>12</xdr:row>
      <xdr:rowOff>169004</xdr:rowOff>
    </xdr:to>
    <xdr:grpSp>
      <xdr:nvGrpSpPr>
        <xdr:cNvPr id="15" name="グループ化 14">
          <a:extLst>
            <a:ext uri="{FF2B5EF4-FFF2-40B4-BE49-F238E27FC236}">
              <a16:creationId xmlns:a16="http://schemas.microsoft.com/office/drawing/2014/main" id="{00000000-0008-0000-0200-00000F000000}"/>
            </a:ext>
            <a:ext uri="{147F2762-F138-4A5C-976F-8EAC2B608ADB}">
              <a16:predDERef xmlns:a16="http://schemas.microsoft.com/office/drawing/2014/main" pred="{00000000-0008-0000-0200-000025480000}"/>
            </a:ext>
          </a:extLst>
        </xdr:cNvPr>
        <xdr:cNvGrpSpPr/>
      </xdr:nvGrpSpPr>
      <xdr:grpSpPr>
        <a:xfrm>
          <a:off x="3280206" y="-4353"/>
          <a:ext cx="1521140" cy="2435545"/>
          <a:chOff x="3571879" y="908684"/>
          <a:chExt cx="1748786" cy="2444116"/>
        </a:xfrm>
      </xdr:grpSpPr>
      <xdr:grpSp>
        <xdr:nvGrpSpPr>
          <xdr:cNvPr id="16" name="グループ化 15">
            <a:extLst>
              <a:ext uri="{FF2B5EF4-FFF2-40B4-BE49-F238E27FC236}">
                <a16:creationId xmlns:a16="http://schemas.microsoft.com/office/drawing/2014/main" id="{00000000-0008-0000-0200-000010000000}"/>
              </a:ext>
            </a:extLst>
          </xdr:cNvPr>
          <xdr:cNvGrpSpPr/>
        </xdr:nvGrpSpPr>
        <xdr:grpSpPr>
          <a:xfrm>
            <a:off x="3571879" y="908684"/>
            <a:ext cx="1748786" cy="2444116"/>
            <a:chOff x="3503833" y="1048956"/>
            <a:chExt cx="1252795" cy="1766496"/>
          </a:xfrm>
        </xdr:grpSpPr>
        <xdr:sp macro="" textlink="">
          <xdr:nvSpPr>
            <xdr:cNvPr id="18" name="吹き出し: 角を丸めた四角形 17">
              <a:extLst>
                <a:ext uri="{FF2B5EF4-FFF2-40B4-BE49-F238E27FC236}">
                  <a16:creationId xmlns:a16="http://schemas.microsoft.com/office/drawing/2014/main" id="{00000000-0008-0000-0200-000012000000}"/>
                </a:ext>
              </a:extLst>
            </xdr:cNvPr>
            <xdr:cNvSpPr/>
          </xdr:nvSpPr>
          <xdr:spPr>
            <a:xfrm>
              <a:off x="3503833" y="1048956"/>
              <a:ext cx="1252795" cy="1766496"/>
            </a:xfrm>
            <a:prstGeom prst="wedgeRoundRectCallout">
              <a:avLst>
                <a:gd name="adj1" fmla="val -49771"/>
                <a:gd name="adj2" fmla="val 62428"/>
                <a:gd name="adj3" fmla="val 16667"/>
              </a:avLst>
            </a:prstGeom>
            <a:solidFill>
              <a:schemeClr val="bg1"/>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19" name="図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2"/>
            <a:stretch>
              <a:fillRect/>
            </a:stretch>
          </xdr:blipFill>
          <xdr:spPr>
            <a:xfrm>
              <a:off x="3625895" y="1489571"/>
              <a:ext cx="1003071" cy="256247"/>
            </a:xfrm>
            <a:prstGeom prst="rect">
              <a:avLst/>
            </a:prstGeom>
            <a:ln>
              <a:solidFill>
                <a:schemeClr val="tx1"/>
              </a:solidFill>
            </a:ln>
          </xdr:spPr>
        </xdr:pic>
        <xdr:pic>
          <xdr:nvPicPr>
            <xdr:cNvPr id="20" name="図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3"/>
            <a:stretch>
              <a:fillRect/>
            </a:stretch>
          </xdr:blipFill>
          <xdr:spPr>
            <a:xfrm>
              <a:off x="3657150" y="1861432"/>
              <a:ext cx="917690" cy="837062"/>
            </a:xfrm>
            <a:prstGeom prst="rect">
              <a:avLst/>
            </a:prstGeom>
          </xdr:spPr>
        </xdr:pic>
      </xdr:grpSp>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3665219" y="1047963"/>
            <a:ext cx="1630681" cy="457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Please check the tub of</a:t>
            </a:r>
          </a:p>
          <a:p>
            <a:r>
              <a:rPr kumimoji="1" lang="en-US" altLang="ja-JP" sz="1100"/>
              <a:t> " List of research fields"</a:t>
            </a:r>
            <a:endParaRPr kumimoji="1" lang="ja-JP" altLang="en-US" sz="1100"/>
          </a:p>
        </xdr:txBody>
      </xdr:sp>
    </xdr:grpSp>
    <xdr:clientData/>
  </xdr:twoCellAnchor>
  <xdr:twoCellAnchor>
    <xdr:from>
      <xdr:col>5</xdr:col>
      <xdr:colOff>906839</xdr:colOff>
      <xdr:row>66</xdr:row>
      <xdr:rowOff>95250</xdr:rowOff>
    </xdr:from>
    <xdr:to>
      <xdr:col>28</xdr:col>
      <xdr:colOff>31750</xdr:colOff>
      <xdr:row>74</xdr:row>
      <xdr:rowOff>36093</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1635502" y="14061281"/>
          <a:ext cx="4027904" cy="1512468"/>
          <a:chOff x="2411591" y="12453690"/>
          <a:chExt cx="3446812" cy="1649056"/>
        </a:xfrm>
      </xdr:grpSpPr>
      <xdr:sp macro="" textlink="">
        <xdr:nvSpPr>
          <xdr:cNvPr id="7" name="吹き出し: 角を丸めた四角形 6">
            <a:extLst>
              <a:ext uri="{FF2B5EF4-FFF2-40B4-BE49-F238E27FC236}">
                <a16:creationId xmlns:a16="http://schemas.microsoft.com/office/drawing/2014/main" id="{00000000-0008-0000-0200-000007000000}"/>
              </a:ext>
            </a:extLst>
          </xdr:cNvPr>
          <xdr:cNvSpPr/>
        </xdr:nvSpPr>
        <xdr:spPr>
          <a:xfrm>
            <a:off x="2411591" y="12453690"/>
            <a:ext cx="3446812" cy="1649056"/>
          </a:xfrm>
          <a:prstGeom prst="wedgeRoundRectCallout">
            <a:avLst>
              <a:gd name="adj1" fmla="val -21132"/>
              <a:gd name="adj2" fmla="val 78228"/>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2559262" y="12627003"/>
            <a:ext cx="2980073" cy="1273021"/>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b="1"/>
              <a:t>Need to be varified</a:t>
            </a:r>
            <a:r>
              <a:rPr kumimoji="1" lang="ja-JP" altLang="en-US" sz="1500"/>
              <a:t>：</a:t>
            </a:r>
            <a:r>
              <a:rPr kumimoji="1" lang="en-US" altLang="ja-JP" sz="1500"/>
              <a:t>Since the university does not specify a research field code, please check the university's website carefully to make sure that your research matches. 	</a:t>
            </a:r>
            <a:endParaRPr kumimoji="1" lang="ja-JP" altLang="en-US" sz="1500"/>
          </a:p>
        </xdr:txBody>
      </xdr:sp>
    </xdr:grpSp>
    <xdr:clientData/>
  </xdr:twoCellAnchor>
  <xdr:twoCellAnchor editAs="oneCell">
    <xdr:from>
      <xdr:col>0</xdr:col>
      <xdr:colOff>28575</xdr:colOff>
      <xdr:row>0</xdr:row>
      <xdr:rowOff>0</xdr:rowOff>
    </xdr:from>
    <xdr:to>
      <xdr:col>4</xdr:col>
      <xdr:colOff>115047</xdr:colOff>
      <xdr:row>4</xdr:row>
      <xdr:rowOff>53975</xdr:rowOff>
    </xdr:to>
    <xdr:pic>
      <xdr:nvPicPr>
        <xdr:cNvPr id="21" name="図 20" descr="新ロゴ英語カラー背景白（低解像度）">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5400" y="0"/>
          <a:ext cx="765922" cy="673100"/>
        </a:xfrm>
        <a:prstGeom prst="rect">
          <a:avLst/>
        </a:prstGeom>
        <a:noFill/>
        <a:ln>
          <a:noFill/>
        </a:ln>
      </xdr:spPr>
    </xdr:pic>
    <xdr:clientData/>
  </xdr:twoCellAnchor>
  <xdr:twoCellAnchor>
    <xdr:from>
      <xdr:col>21</xdr:col>
      <xdr:colOff>111125</xdr:colOff>
      <xdr:row>50</xdr:row>
      <xdr:rowOff>134938</xdr:rowOff>
    </xdr:from>
    <xdr:to>
      <xdr:col>42</xdr:col>
      <xdr:colOff>79373</xdr:colOff>
      <xdr:row>58</xdr:row>
      <xdr:rowOff>111125</xdr:rowOff>
    </xdr:to>
    <xdr:grpSp>
      <xdr:nvGrpSpPr>
        <xdr:cNvPr id="6" name="グループ化 5">
          <a:extLst>
            <a:ext uri="{FF2B5EF4-FFF2-40B4-BE49-F238E27FC236}">
              <a16:creationId xmlns:a16="http://schemas.microsoft.com/office/drawing/2014/main" id="{00000000-0008-0000-0200-000006000000}"/>
            </a:ext>
          </a:extLst>
        </xdr:cNvPr>
        <xdr:cNvGrpSpPr/>
      </xdr:nvGrpSpPr>
      <xdr:grpSpPr>
        <a:xfrm>
          <a:off x="4242594" y="10469563"/>
          <a:ext cx="5671342" cy="1857375"/>
          <a:chOff x="867746" y="1964376"/>
          <a:chExt cx="2619041" cy="1400623"/>
        </a:xfrm>
      </xdr:grpSpPr>
      <xdr:sp macro="" textlink="">
        <xdr:nvSpPr>
          <xdr:cNvPr id="11" name="吹き出し: 角を丸めた四角形 10">
            <a:extLst>
              <a:ext uri="{FF2B5EF4-FFF2-40B4-BE49-F238E27FC236}">
                <a16:creationId xmlns:a16="http://schemas.microsoft.com/office/drawing/2014/main" id="{00000000-0008-0000-0200-00000B000000}"/>
              </a:ext>
            </a:extLst>
          </xdr:cNvPr>
          <xdr:cNvSpPr/>
        </xdr:nvSpPr>
        <xdr:spPr>
          <a:xfrm>
            <a:off x="867746" y="1964376"/>
            <a:ext cx="2619041" cy="1400623"/>
          </a:xfrm>
          <a:prstGeom prst="wedgeRoundRectCallout">
            <a:avLst>
              <a:gd name="adj1" fmla="val -64087"/>
              <a:gd name="adj2" fmla="val -138274"/>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a:p>
        </xdr:txBody>
      </xdr:sp>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928850" y="2035891"/>
            <a:ext cx="2479952" cy="1305267"/>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1" i="0">
                <a:solidFill>
                  <a:srgbClr val="FF0000"/>
                </a:solidFill>
                <a:effectLst/>
                <a:latin typeface="+mn-lt"/>
                <a:ea typeface="+mn-ea"/>
                <a:cs typeface="+mn-cs"/>
              </a:rPr>
              <a:t>Please be sure to carefully review the graduate school’s website and confirm that the graduate school and program align with your research field and academic interests. </a:t>
            </a:r>
            <a:endParaRPr lang="en-US" altLang="ja-JP" sz="14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a:solidFill>
                  <a:schemeClr val="dk1"/>
                </a:solidFill>
                <a:effectLst/>
                <a:latin typeface="+mn-lt"/>
                <a:ea typeface="+mn-ea"/>
                <a:cs typeface="+mn-cs"/>
              </a:rPr>
              <a:t>The KAKEN database (https://kaken.nii.ac.jp/en/) and Researchmap (https://researchmap.jp/researchers) are also useful resources when selecting a prospective academic supervisor. We highly recommend referring to these websites as well.</a:t>
            </a:r>
          </a:p>
          <a:p>
            <a:endParaRPr kumimoji="1" lang="ja-JP" altLang="en-US" sz="1800" b="1">
              <a:solidFill>
                <a:srgbClr val="FF0000"/>
              </a:solidFill>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4</xdr:col>
      <xdr:colOff>115047</xdr:colOff>
      <xdr:row>4</xdr:row>
      <xdr:rowOff>53975</xdr:rowOff>
    </xdr:to>
    <xdr:pic>
      <xdr:nvPicPr>
        <xdr:cNvPr id="2" name="図 1" descr="新ロゴ英語カラー背景白（低解像度）">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8575" y="0"/>
          <a:ext cx="800100" cy="6604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18683</xdr:colOff>
      <xdr:row>3</xdr:row>
      <xdr:rowOff>0</xdr:rowOff>
    </xdr:to>
    <xdr:pic>
      <xdr:nvPicPr>
        <xdr:cNvPr id="2" name="図 1" descr="新ロゴ英語カラー背景白（低解像度）">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0" y="0"/>
          <a:ext cx="761633" cy="61912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1141798</xdr:colOff>
      <xdr:row>9</xdr:row>
      <xdr:rowOff>219451</xdr:rowOff>
    </xdr:from>
    <xdr:to>
      <xdr:col>16</xdr:col>
      <xdr:colOff>476250</xdr:colOff>
      <xdr:row>16</xdr:row>
      <xdr:rowOff>275318</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6122012" y="5784772"/>
          <a:ext cx="8219917" cy="3484867"/>
        </a:xfrm>
        <a:prstGeom prst="rect">
          <a:avLst/>
        </a:prstGeom>
        <a:ln>
          <a:solidFill>
            <a:sysClr val="windowText" lastClr="0000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en-US" altLang="ja-JP" sz="2400" b="0" i="0" cap="none" spc="0">
              <a:ln>
                <a:noFill/>
              </a:ln>
              <a:solidFill>
                <a:sysClr val="windowText" lastClr="000000"/>
              </a:solidFill>
              <a:effectLst/>
              <a:latin typeface="Arial" panose="020B0604020202020204" pitchFamily="34" charset="0"/>
              <a:cs typeface="Arial" panose="020B0604020202020204" pitchFamily="34" charset="0"/>
            </a:rPr>
            <a:t>Note: This sheet cannot be modified,</a:t>
          </a:r>
        </a:p>
        <a:p>
          <a:pPr algn="l"/>
          <a:r>
            <a:rPr kumimoji="1" lang="en-US" altLang="ja-JP" sz="2400" b="0" i="0" u="sng" cap="none" spc="0">
              <a:ln>
                <a:noFill/>
              </a:ln>
              <a:solidFill>
                <a:sysClr val="windowText" lastClr="000000"/>
              </a:solidFill>
              <a:effectLst/>
              <a:latin typeface="Arial" panose="020B0604020202020204" pitchFamily="34" charset="0"/>
              <a:cs typeface="Arial" panose="020B0604020202020204" pitchFamily="34" charset="0"/>
            </a:rPr>
            <a:t>If you want to modify this DB, please modify the contents of </a:t>
          </a:r>
          <a:r>
            <a:rPr kumimoji="1" lang="en-US" altLang="ja-JP" sz="2400" b="1" i="1" u="sng" cap="none" spc="0">
              <a:ln>
                <a:noFill/>
              </a:ln>
              <a:solidFill>
                <a:sysClr val="windowText" lastClr="000000"/>
              </a:solidFill>
              <a:effectLst/>
              <a:latin typeface="Arial" panose="020B0604020202020204" pitchFamily="34" charset="0"/>
              <a:cs typeface="Arial" panose="020B0604020202020204" pitchFamily="34" charset="0"/>
            </a:rPr>
            <a:t>the Application Form.</a:t>
          </a:r>
        </a:p>
        <a:p>
          <a:pPr rtl="0"/>
          <a:r>
            <a:rPr kumimoji="1" lang="en-US" altLang="ja-JP" sz="3200" b="1" i="1" u="none" cap="none" spc="0">
              <a:ln>
                <a:noFill/>
              </a:ln>
              <a:solidFill>
                <a:srgbClr val="0563C1"/>
              </a:solidFill>
              <a:effectLst/>
              <a:latin typeface="Arial" panose="020B0604020202020204" pitchFamily="34" charset="0"/>
              <a:ea typeface="+mn-ea"/>
              <a:cs typeface="Arial" panose="020B0604020202020204" pitchFamily="34" charset="0"/>
            </a:rPr>
            <a:t>*</a:t>
          </a:r>
          <a:r>
            <a:rPr lang="en-US" altLang="ja-JP" sz="1600" b="0" i="0" u="none">
              <a:solidFill>
                <a:srgbClr val="0563C1"/>
              </a:solidFill>
              <a:effectLst/>
              <a:latin typeface="+mn-lt"/>
              <a:ea typeface="+mn-ea"/>
              <a:cs typeface="+mn-cs"/>
            </a:rPr>
            <a:t>However</a:t>
          </a:r>
          <a:r>
            <a:rPr lang="en-US" altLang="ja-JP" sz="1600" b="0" i="0">
              <a:solidFill>
                <a:srgbClr val="0563C1"/>
              </a:solidFill>
              <a:effectLst/>
              <a:latin typeface="+mn-lt"/>
              <a:ea typeface="+mn-ea"/>
              <a:cs typeface="+mn-cs"/>
            </a:rPr>
            <a:t>, you can enter the following information:</a:t>
          </a:r>
        </a:p>
        <a:p>
          <a:pPr rtl="0"/>
          <a:r>
            <a:rPr lang="en-US" altLang="ja-JP" sz="1600" b="0" i="0">
              <a:solidFill>
                <a:srgbClr val="0563C1"/>
              </a:solidFill>
              <a:effectLst/>
              <a:latin typeface="+mn-lt"/>
              <a:ea typeface="+mn-ea"/>
              <a:cs typeface="+mn-cs"/>
            </a:rPr>
            <a:t>Name by Katakana(L-O)</a:t>
          </a:r>
          <a:r>
            <a:rPr lang="en-US" altLang="ja-JP" sz="2000" b="0" i="0">
              <a:solidFill>
                <a:srgbClr val="0563C1"/>
              </a:solidFill>
              <a:effectLst/>
              <a:latin typeface="+mn-lt"/>
              <a:ea typeface="+mn-ea"/>
              <a:cs typeface="+mn-cs"/>
            </a:rPr>
            <a:t>,</a:t>
          </a:r>
          <a:r>
            <a:rPr lang="en-US" altLang="ja-JP" sz="1600" b="0" i="0">
              <a:solidFill>
                <a:srgbClr val="0563C1"/>
              </a:solidFill>
              <a:effectLst/>
              <a:latin typeface="+mn-lt"/>
              <a:ea typeface="+mn-ea"/>
              <a:cs typeface="+mn-cs"/>
            </a:rPr>
            <a:t>Research Topic(Y),Order of priority by JICA Overseas Offices(Z)</a:t>
          </a:r>
          <a:r>
            <a:rPr lang="en-US" altLang="ja-JP" sz="2000" b="0" i="0">
              <a:solidFill>
                <a:srgbClr val="0563C1"/>
              </a:solidFill>
              <a:effectLst/>
              <a:latin typeface="+mn-lt"/>
              <a:ea typeface="+mn-ea"/>
              <a:cs typeface="+mn-cs"/>
            </a:rPr>
            <a:t>,</a:t>
          </a:r>
          <a:r>
            <a:rPr lang="en-US" altLang="ja-JP" sz="1600" b="0" i="0">
              <a:solidFill>
                <a:srgbClr val="0563C1"/>
              </a:solidFill>
              <a:effectLst/>
              <a:latin typeface="+mn-lt"/>
              <a:ea typeface="+mn-ea"/>
              <a:cs typeface="+mn-cs"/>
            </a:rPr>
            <a:t>Remarks or comments for university matching(AA).</a:t>
          </a:r>
          <a:endParaRPr lang="ja-JP" altLang="ja-JP" sz="2000">
            <a:solidFill>
              <a:srgbClr val="0563C1"/>
            </a:solidFill>
            <a:effectLst/>
          </a:endParaRPr>
        </a:p>
        <a:p>
          <a:pPr algn="l"/>
          <a:endParaRPr kumimoji="1" lang="en-US" altLang="ja-JP" sz="1400" b="0" i="1" cap="none" spc="0">
            <a:ln>
              <a:noFill/>
            </a:ln>
            <a:solidFill>
              <a:srgbClr val="0563C1"/>
            </a:solidFill>
            <a:effectLst/>
            <a:latin typeface="Arial" panose="020B0604020202020204" pitchFamily="34" charset="0"/>
            <a:cs typeface="Arial" panose="020B0604020202020204" pitchFamily="34" charset="0"/>
          </a:endParaRPr>
        </a:p>
        <a:p>
          <a:pPr algn="l"/>
          <a:endParaRPr kumimoji="1" lang="en-US" altLang="ja-JP" sz="2000" b="0" i="0" cap="none" spc="0">
            <a:ln>
              <a:noFill/>
            </a:ln>
            <a:solidFill>
              <a:sysClr val="windowText" lastClr="000000"/>
            </a:solidFill>
            <a:effectLst/>
            <a:latin typeface="Arial" panose="020B0604020202020204" pitchFamily="34" charset="0"/>
            <a:cs typeface="Arial" panose="020B0604020202020204" pitchFamily="34" charset="0"/>
          </a:endParaRPr>
        </a:p>
        <a:p>
          <a:pPr algn="l"/>
          <a:r>
            <a:rPr kumimoji="1" lang="en-US" altLang="ja-JP" sz="2400" b="0" i="0" cap="none" spc="0">
              <a:ln>
                <a:noFill/>
              </a:ln>
              <a:solidFill>
                <a:sysClr val="windowText" lastClr="000000"/>
              </a:solidFill>
              <a:effectLst/>
              <a:latin typeface="Arial" panose="020B0604020202020204" pitchFamily="34" charset="0"/>
              <a:cs typeface="Arial" panose="020B0604020202020204" pitchFamily="34" charset="0"/>
            </a:rPr>
            <a:t>When combining candidate DBs without using macros, please copy and paste this DB to create it.</a:t>
          </a:r>
          <a:endParaRPr kumimoji="1" lang="ja-JP" altLang="en-US" sz="2400" b="0" i="0" cap="none" spc="0">
            <a:ln>
              <a:noFill/>
            </a:ln>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3</xdr:col>
      <xdr:colOff>1030967</xdr:colOff>
      <xdr:row>7</xdr:row>
      <xdr:rowOff>102509</xdr:rowOff>
    </xdr:from>
    <xdr:to>
      <xdr:col>6</xdr:col>
      <xdr:colOff>775608</xdr:colOff>
      <xdr:row>8</xdr:row>
      <xdr:rowOff>367394</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2908753" y="4688116"/>
          <a:ext cx="2003426" cy="75474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Arial" panose="020B0604020202020204" pitchFamily="34" charset="0"/>
              <a:cs typeface="Arial" panose="020B0604020202020204" pitchFamily="34" charset="0"/>
            </a:rPr>
            <a:t>Reg. No. must be set after the applicant database is created.</a:t>
          </a:r>
          <a:endParaRPr kumimoji="1" lang="ja-JP" altLang="en-US" sz="14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jica365.sharepoint.com/personal/onedrive-domstrpartdept_jica_go_jp/Documents/240_&#22269;&#20869;&#20107;&#26989;&#37096;/2_&#37096;&#20869;&#20840;&#21729;/400_&#22823;&#23398;&#36899;&#25658;&#35506;/00_&#35506;&#23554;&#29992;/&#25903;&#25588;&#12518;&#12491;&#12483;&#12488;/08.%202026&#24180;&#24230;&#21463;&#20837;/00.%20DB&#12289;&#12450;&#12503;&#12522;&#12465;&#12540;&#12471;&#12519;&#12531;&#12501;&#12457;&#12540;&#12512;&#65288;AF&#65289;/&#20316;&#26989;&#20013;/&#12304;&#20316;&#25104;&#20013;&#12305;SDGs%20Global%20Leader%20_Application%20Form&#65288;2026&#65289;_0704.xlsx?83E2E3DD" TargetMode="External"/><Relationship Id="rId1" Type="http://schemas.openxmlformats.org/officeDocument/2006/relationships/externalLinkPath" Target="file:///\\83E2E3DD\&#12304;&#20316;&#25104;&#20013;&#12305;SDGs%20Global%20Leader%20_Application%20Form&#65288;2026&#65289;_070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jica365.sharepoint.com/Users/a19745/Downloads/06.Human%20Resources%20Development%20on%20Public%20International%20Law_Application%20Form&#65288;2025&#65289;%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jica365.sharepoint.com/personal/onedrive-domstrpartdept_jica_go_jp/Documents/240_&#22269;&#20869;&#20107;&#26989;&#37096;/2_&#37096;&#20869;&#20840;&#21729;/400_&#22823;&#23398;&#36899;&#25658;&#35506;/00_&#35506;&#23554;&#29992;/&#25903;&#25588;&#12518;&#12491;&#12483;&#12488;/06.%202024&#24180;&#24230;&#21463;&#20837;/00.%20GI&#12289;&#12450;&#12503;&#12522;&#12465;&#12540;&#12471;&#12519;&#12531;&#12501;&#12457;&#12540;&#12512;&#65288;AF&#65289;/&#12510;&#12463;&#12525;&#23550;&#24540;_&#21029;&#32025;2-1_&#12300;SDGs&#12464;&#12525;&#12540;&#12496;&#12523;&#12522;&#12540;&#12480;&#12540;&#12301;&#65288;2024&#24180;&#24230;&#65289;AF_Annex1&amp;3&#65288;&#2669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Application Form"/>
      <sheetName val="Annex.1　DeclarationDesired"/>
      <sheetName val="(Example)DeclarationDesired"/>
      <sheetName val="Annex.3 Medical History"/>
      <sheetName val="Graduate School Code_FY2026"/>
      <sheetName val="List of research fields "/>
      <sheetName val="DB"/>
      <sheetName val="List"/>
      <sheetName val="【作成中】SDGs Global Leader _Appli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ication Form"/>
      <sheetName val="Annex.1　DeclarationDesired"/>
      <sheetName val="(Example)DeclarationDesired"/>
      <sheetName val="Annex.3 Medical History"/>
      <sheetName val="Graduate School Code_FY2025"/>
      <sheetName val="List of research fields "/>
      <sheetName val="DB"/>
      <sheetName val="List"/>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ication Form"/>
      <sheetName val="Annex1-1 DeclarationDesired"/>
      <sheetName val="Annex.1-2 DeclarationDesired"/>
      <sheetName val="List"/>
      <sheetName val="Graduate School Code(FY2024)"/>
      <sheetName val="for_PreApplication_Matching"/>
      <sheetName val="Without_PreApplication_Matching"/>
      <sheetName val="マクロ対応_別紙2-1_「SDGsグローバルリーダー」（202"/>
    </sheetNames>
    <sheetDataSet>
      <sheetData sheetId="0"/>
      <sheetData sheetId="1"/>
      <sheetData sheetId="2" refreshError="1"/>
      <sheetData sheetId="3"/>
      <sheetData sheetId="4" refreshError="1"/>
      <sheetData sheetId="5"/>
      <sheetData sheetId="6" refreshError="1"/>
      <sheetData sheetId="7" refreshError="1"/>
    </sheetDataSet>
  </externalBook>
</externalLink>
</file>

<file path=xl/persons/person.xml><?xml version="1.0" encoding="utf-8"?>
<personList xmlns="http://schemas.microsoft.com/office/spreadsheetml/2018/threadedcomments" xmlns:x="http://schemas.openxmlformats.org/spreadsheetml/2006/main">
  <person displayName="Hoshina, Ayaka[保科 あやか]" id="{71E8D7B0-A844-4D5B-9208-D5E290D53B0A}" userId="S::Hoshina.Ayaka@jica.go.jp::8aa82309-3d86-47e0-a8ed-2f4b8d7c1fc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1565DB-8989-4747-B64F-2B0E8ACD455A}" name="テーブル1" displayName="テーブル1" ref="Q1:Q4" totalsRowShown="0" headerRowDxfId="11" dataDxfId="10">
  <autoFilter ref="Q1:Q4" xr:uid="{8A1565DB-8989-4747-B64F-2B0E8ACD455A}"/>
  <tableColumns count="1">
    <tableColumn id="1" xr3:uid="{5CFC9D61-013C-4F12-9AFD-F58C0F5C80D4}" name="Ministry / Government Institution" dataDxfId="9"/>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D112A72-ED2F-4687-A097-B76702A7335A}" name="テーブル2" displayName="テーブル2" ref="R1:R2" totalsRowShown="0" headerRowDxfId="8" dataDxfId="7">
  <autoFilter ref="R1:R2" xr:uid="{4D112A72-ED2F-4687-A097-B76702A7335A}"/>
  <tableColumns count="1">
    <tableColumn id="1" xr3:uid="{99E0270B-0879-4BA7-8C41-4D6900ADC40A}" name="Higher Education and TVET" dataDxfId="6"/>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A33DB9-D8C5-4F7B-A493-E2F38898FF83}" name="テーブル4" displayName="テーブル4" ref="T1:T6" totalsRowShown="0" headerRowDxfId="5" dataDxfId="4">
  <autoFilter ref="T1:T6" xr:uid="{94A33DB9-D8C5-4F7B-A493-E2F38898FF83}"/>
  <tableColumns count="1">
    <tableColumn id="1" xr3:uid="{5B24E15E-6961-4A60-B02F-880C77F5356D}" name="Others" dataDxfId="3"/>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BFDE6BA-B054-4144-B149-3E30E08F0EFF}" name="テーブル3" displayName="テーブル3" ref="S1:S2" totalsRowShown="0" headerRowDxfId="2" dataDxfId="1">
  <autoFilter ref="S1:S2" xr:uid="{FBFDE6BA-B054-4144-B149-3E30E08F0EFF}"/>
  <tableColumns count="1">
    <tableColumn id="1" xr3:uid="{7676BE13-77FE-4588-8072-20F48FA10D32}" name="Private Sector" dataDxfId="0"/>
  </tableColumns>
  <tableStyleInfo name="TableStyleMedium4"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69" dT="2026-05-27T08:02:08.75" personId="{71E8D7B0-A844-4D5B-9208-D5E290D53B0A}" id="{DA8F2245-A722-453A-AE43-19DEE44417C7}">
    <text>26年は修士と博士別々で登録</text>
  </threadedComment>
  <threadedComment ref="A71" dT="2026-05-28T11:19:20.52" personId="{71E8D7B0-A844-4D5B-9208-D5E290D53B0A}" id="{C4CAAED7-9354-4F9F-BBB4-7811519376F0}">
    <text>23.24より</text>
  </threadedComment>
  <threadedComment ref="A72" dT="2026-05-28T11:20:30.77" personId="{71E8D7B0-A844-4D5B-9208-D5E290D53B0A}" id="{3412DB08-F7E7-4A44-953A-DEA4671B3F34}">
    <text>研究室なし23年にあり</text>
  </threadedComment>
  <threadedComment ref="A94" dT="2026-05-28T11:08:52.61" personId="{71E8D7B0-A844-4D5B-9208-D5E290D53B0A}" id="{28F1A7F7-1484-4086-B25D-B31C7F99218B}">
    <text>25年より</text>
  </threadedComment>
  <threadedComment ref="A118" dT="2026-05-28T02:53:14.95" personId="{71E8D7B0-A844-4D5B-9208-D5E290D53B0A}" id="{363E6472-07D7-4E91-95BB-AA5E0FD32FA7}">
    <text>同じ研究科とコードが異なるが前年度の仕様と同様にする</text>
  </threadedComment>
  <threadedComment ref="A146" dT="2026-05-26T02:17:26.63" personId="{71E8D7B0-A844-4D5B-9208-D5E290D53B0A}" id="{0264EE67-CF62-4EAB-B295-C866D4B315E9}">
    <text>2023.24に研究科アリ</text>
  </threadedComment>
  <threadedComment ref="A155" dT="2026-05-28T07:04:05.87" personId="{71E8D7B0-A844-4D5B-9208-D5E290D53B0A}" id="{AAEC89A7-E435-4C60-A1A9-62DD9CFDD920}">
    <text>昨年度同研究科でコードが異なるようだが7602を使用</text>
  </threadedComment>
  <threadedComment ref="A194" dT="2026-05-26T02:23:58.22" personId="{71E8D7B0-A844-4D5B-9208-D5E290D53B0A}" id="{52B0B68D-A6FE-4331-B1B3-77945FE07D12}">
    <text>2023,24より</text>
  </threadedComment>
  <threadedComment ref="A208" dT="2026-05-28T06:50:51.90" personId="{71E8D7B0-A844-4D5B-9208-D5E290D53B0A}" id="{0802DE7E-7D6E-488D-B501-AAC89EFBF767}">
    <text>2023,24から</text>
  </threadedComment>
  <threadedComment ref="C237" dT="2026-05-27T08:30:16.53" personId="{71E8D7B0-A844-4D5B-9208-D5E290D53B0A}" id="{1632F9AD-3234-4203-9D62-6C2B35D59BBA}">
    <text>Ehime University削除してよいか大学に確認中</text>
  </threadedComment>
  <threadedComment ref="A309" dT="2026-05-28T09:51:52.51" personId="{71E8D7B0-A844-4D5B-9208-D5E290D53B0A}" id="{1C3F6435-BCDA-4962-B78B-603E1EBA25B1}">
    <text>25年より</text>
  </threadedComment>
  <threadedComment ref="A314" dT="2026-05-28T10:07:57.03" personId="{71E8D7B0-A844-4D5B-9208-D5E290D53B0A}" id="{D3947107-AEF7-412A-A2E0-9A3E99688DA5}">
    <text>組織改正によって専攻名変更</text>
  </threadedComment>
  <threadedComment ref="L325" dT="2026-05-29T03:33:24.61" personId="{71E8D7B0-A844-4D5B-9208-D5E290D53B0A}" id="{E215E17A-C4A4-4B7D-9DDE-4449D6A3D05B}">
    <text>昨年度は来日試験が必須のため３</text>
  </threadedComment>
  <threadedComment ref="O325" dT="2026-05-29T03:33:24.61" personId="{71E8D7B0-A844-4D5B-9208-D5E290D53B0A}" id="{C170EF86-3CA9-4D67-B0B9-24BFEF4F86CC}">
    <text>昨年度は来日試験が必須のため３</text>
  </threadedComment>
  <threadedComment ref="A332" dT="2026-05-29T03:07:18.24" personId="{71E8D7B0-A844-4D5B-9208-D5E290D53B0A}" id="{2392AEE0-9E81-46EB-AD78-E494BEEEAF49}">
    <text>25年度より</text>
  </threadedComment>
  <threadedComment ref="A576" dT="2026-05-27T10:16:54.87" personId="{71E8D7B0-A844-4D5B-9208-D5E290D53B0A}" id="{8D88AB63-EB82-457E-8024-568B548032D8}">
    <text>研究室名26年なし</text>
  </threadedComment>
  <threadedComment ref="A579" dT="2026-05-26T02:25:11.30" personId="{71E8D7B0-A844-4D5B-9208-D5E290D53B0A}" id="{CDB297EA-8F2E-4DF5-AEC5-41F502DE09B9}">
    <text>2023、24より</text>
  </threadedComment>
  <threadedComment ref="A601" dT="2026-05-27T10:16:54.87" personId="{71E8D7B0-A844-4D5B-9208-D5E290D53B0A}" id="{ECD06951-4E9D-46C8-894F-4A43189E00A0}">
    <text>研究室名26年なし</text>
  </threadedComment>
  <threadedComment ref="A604" dT="2026-05-26T02:25:11.30" personId="{71E8D7B0-A844-4D5B-9208-D5E290D53B0A}" id="{F4DDA2BD-9D12-4825-8356-F50D41E5DFF4}">
    <text>2023、24より</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envr.tsukuba.ac.jp/eng/"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hyperlink" Target="https://researchmap.jp/a2c_yamaguchi" TargetMode="External"/><Relationship Id="rId18" Type="http://schemas.openxmlformats.org/officeDocument/2006/relationships/hyperlink" Target="https://researchmap.jp/yasuyukinemoto" TargetMode="External"/><Relationship Id="rId26" Type="http://schemas.openxmlformats.org/officeDocument/2006/relationships/hyperlink" Target="https://researchmap.jp/au-ee_yokoyama?lang=ja" TargetMode="External"/><Relationship Id="rId39" Type="http://schemas.openxmlformats.org/officeDocument/2006/relationships/hyperlink" Target="https://www.nitech.ac.jp/eng/admissions/mt_files/2026_Mater_list_of_adviser_0418.pdf" TargetMode="External"/><Relationship Id="rId21" Type="http://schemas.openxmlformats.org/officeDocument/2006/relationships/hyperlink" Target="https://researchmap.jp/matsushita.masahiro?lang=ja" TargetMode="External"/><Relationship Id="rId34" Type="http://schemas.openxmlformats.org/officeDocument/2006/relationships/hyperlink" Target="https://hyokadb02.jimu.kyutech.ac.jp/html/353_en.html" TargetMode="External"/><Relationship Id="rId42" Type="http://schemas.openxmlformats.org/officeDocument/2006/relationships/hyperlink" Target="https://www.researchgate.net/profile/Hiro_Tsujii" TargetMode="External"/><Relationship Id="rId47" Type="http://schemas.openxmlformats.org/officeDocument/2006/relationships/hyperlink" Target="https://www.researchgate.net/profile/Lianming-Sun" TargetMode="External"/><Relationship Id="rId50" Type="http://schemas.openxmlformats.org/officeDocument/2006/relationships/hyperlink" Target="https://www.gs.niigata-u.ac.jp/~gsweb/en/index.html" TargetMode="External"/><Relationship Id="rId7" Type="http://schemas.openxmlformats.org/officeDocument/2006/relationships/hyperlink" Target="https://www.social.env.nagoya-u.ac.jp/norm/" TargetMode="External"/><Relationship Id="rId2" Type="http://schemas.openxmlformats.org/officeDocument/2006/relationships/hyperlink" Target="https://ag.kyushu-u.ac.jp/english/investigation/project/" TargetMode="External"/><Relationship Id="rId16" Type="http://schemas.openxmlformats.org/officeDocument/2006/relationships/hyperlink" Target="https://researchmap.jp/hiroaki_saito" TargetMode="External"/><Relationship Id="rId29" Type="http://schemas.openxmlformats.org/officeDocument/2006/relationships/hyperlink" Target="https://researchmap.jp/y-hiroka" TargetMode="External"/><Relationship Id="rId11" Type="http://schemas.openxmlformats.org/officeDocument/2006/relationships/hyperlink" Target="https://researchmap.jp/read0022958/" TargetMode="External"/><Relationship Id="rId24" Type="http://schemas.openxmlformats.org/officeDocument/2006/relationships/hyperlink" Target="https://researchmap.jp/tatsuya-doi?lang=en" TargetMode="External"/><Relationship Id="rId32" Type="http://schemas.openxmlformats.org/officeDocument/2006/relationships/hyperlink" Target="https://www.kwansei.ac.jp/en/academics/graduate/policy-studies/un-system-policy-studies.html" TargetMode="External"/><Relationship Id="rId37" Type="http://schemas.openxmlformats.org/officeDocument/2006/relationships/hyperlink" Target="https://www.nitech.ac.jp/eng/admissions/mt_files/2026_Mater_list_of_adviser_0418.pdf" TargetMode="External"/><Relationship Id="rId40" Type="http://schemas.openxmlformats.org/officeDocument/2006/relationships/hyperlink" Target="https://www.nitech.ac.jp/eng/admissions/mt_files/2026_Mater_list_of_adviser_0418.pdf" TargetMode="External"/><Relationship Id="rId45" Type="http://schemas.openxmlformats.org/officeDocument/2006/relationships/hyperlink" Target="https://www.kitakyu-u.ac.jp/env/faculty/d-media/introduction/takehito-hayami.html" TargetMode="External"/><Relationship Id="rId53" Type="http://schemas.openxmlformats.org/officeDocument/2006/relationships/comments" Target="../comments2.xml"/><Relationship Id="rId5" Type="http://schemas.openxmlformats.org/officeDocument/2006/relationships/hyperlink" Target="https://ag.kyushu-u.ac.jp/english/investigation/project/" TargetMode="External"/><Relationship Id="rId10" Type="http://schemas.openxmlformats.org/officeDocument/2006/relationships/hyperlink" Target="https://admissions.apu.ac.jp/graduate/jica/" TargetMode="External"/><Relationship Id="rId19" Type="http://schemas.openxmlformats.org/officeDocument/2006/relationships/hyperlink" Target="https://researchmap.jp/mitsumasa-iino/" TargetMode="External"/><Relationship Id="rId31" Type="http://schemas.openxmlformats.org/officeDocument/2006/relationships/hyperlink" Target="https://ridb.kanazawa-u.ac.jp/public/detail_en.php?id=3280" TargetMode="External"/><Relationship Id="rId44" Type="http://schemas.openxmlformats.org/officeDocument/2006/relationships/hyperlink" Target="https://www.kitakyu-u.ac.jp/env/faculty/d-life/introduction/lisa-ito.html" TargetMode="External"/><Relationship Id="rId52" Type="http://schemas.openxmlformats.org/officeDocument/2006/relationships/vmlDrawing" Target="../drawings/vmlDrawing3.vml"/><Relationship Id="rId4" Type="http://schemas.openxmlformats.org/officeDocument/2006/relationships/hyperlink" Target="https://www.bio.mie-u.ac.jp/en/academics/faculty/" TargetMode="External"/><Relationship Id="rId9" Type="http://schemas.openxmlformats.org/officeDocument/2006/relationships/hyperlink" Target="https://admissions.apu.ac.jp/graduate/jica/" TargetMode="External"/><Relationship Id="rId14" Type="http://schemas.openxmlformats.org/officeDocument/2006/relationships/hyperlink" Target="https://researchmap.jp/wangxin" TargetMode="External"/><Relationship Id="rId22" Type="http://schemas.openxmlformats.org/officeDocument/2006/relationships/hyperlink" Target="https://researchmap.jp/masakazu_fujimoto" TargetMode="External"/><Relationship Id="rId27" Type="http://schemas.openxmlformats.org/officeDocument/2006/relationships/hyperlink" Target="https://researchmap.jp/read0187313/?lang=en" TargetMode="External"/><Relationship Id="rId30" Type="http://schemas.openxmlformats.org/officeDocument/2006/relationships/hyperlink" Target="https://www2.kufm.kagoshima-u.ac.jp/en/" TargetMode="External"/><Relationship Id="rId35" Type="http://schemas.openxmlformats.org/officeDocument/2006/relationships/hyperlink" Target="https://www.nitech.ac.jp/eng/admissions/mt_files/2026_Mater_list_of_adviser_0418.pdf" TargetMode="External"/><Relationship Id="rId43" Type="http://schemas.openxmlformats.org/officeDocument/2006/relationships/hyperlink" Target="https://www.kitakyu-u.ac.jp/env/faculty/d-design/introduction/hiroatsu-fukuda.html" TargetMode="External"/><Relationship Id="rId48" Type="http://schemas.openxmlformats.org/officeDocument/2006/relationships/hyperlink" Target="https://www.kitakyu-u.ac.jp/env/faculty/d-media/introduction/takehito-hayami.html" TargetMode="External"/><Relationship Id="rId8" Type="http://schemas.openxmlformats.org/officeDocument/2006/relationships/hyperlink" Target="https://admissions.apu.ac.jp/graduate/jica/" TargetMode="External"/><Relationship Id="rId51" Type="http://schemas.openxmlformats.org/officeDocument/2006/relationships/printerSettings" Target="../printerSettings/printerSettings5.bin"/><Relationship Id="rId3" Type="http://schemas.openxmlformats.org/officeDocument/2006/relationships/hyperlink" Target="https://www.bio.mie-u.ac.jp/en/academics/faculty/" TargetMode="External"/><Relationship Id="rId12" Type="http://schemas.openxmlformats.org/officeDocument/2006/relationships/hyperlink" Target="https://researchmap.jp/yo-nitta?lang=en" TargetMode="External"/><Relationship Id="rId17" Type="http://schemas.openxmlformats.org/officeDocument/2006/relationships/hyperlink" Target="https://researchmap.jp/fujitani" TargetMode="External"/><Relationship Id="rId25" Type="http://schemas.openxmlformats.org/officeDocument/2006/relationships/hyperlink" Target="https://researchmap.jp/knishi?lang=en" TargetMode="External"/><Relationship Id="rId33" Type="http://schemas.openxmlformats.org/officeDocument/2006/relationships/hyperlink" Target="https://hyokadb02.jimu.kyutech.ac.jp/html/353_en.html" TargetMode="External"/><Relationship Id="rId38" Type="http://schemas.openxmlformats.org/officeDocument/2006/relationships/hyperlink" Target="https://www.nitech.ac.jp/eng/admissions/mt_files/2026_Mater_list_of_adviser_0418.pdf" TargetMode="External"/><Relationship Id="rId46" Type="http://schemas.openxmlformats.org/officeDocument/2006/relationships/hyperlink" Target="https://www.researchgate.net/profile/Lianming-Sun" TargetMode="External"/><Relationship Id="rId20" Type="http://schemas.openxmlformats.org/officeDocument/2006/relationships/hyperlink" Target="https://researchmap.jp/read0204816?lang=en" TargetMode="External"/><Relationship Id="rId41" Type="http://schemas.openxmlformats.org/officeDocument/2006/relationships/hyperlink" Target="https://www.nitech.ac.jp/eng/admissions/mt_files/2026_Mater_list_of_adviser_0418.pdf" TargetMode="External"/><Relationship Id="rId54" Type="http://schemas.microsoft.com/office/2017/10/relationships/threadedComment" Target="../threadedComments/threadedComment1.xml"/><Relationship Id="rId1" Type="http://schemas.openxmlformats.org/officeDocument/2006/relationships/hyperlink" Target="https://www.hiroshima-u.ac.jp/en/gshs" TargetMode="External"/><Relationship Id="rId6" Type="http://schemas.openxmlformats.org/officeDocument/2006/relationships/hyperlink" Target="https://www.social.env.nagoya-u.ac.jp/norm/" TargetMode="External"/><Relationship Id="rId15" Type="http://schemas.openxmlformats.org/officeDocument/2006/relationships/hyperlink" Target="https://researchmap.jp/mwtnb" TargetMode="External"/><Relationship Id="rId23" Type="http://schemas.openxmlformats.org/officeDocument/2006/relationships/hyperlink" Target="https://researchmap.jp/ydoshida?lang=en" TargetMode="External"/><Relationship Id="rId28" Type="http://schemas.openxmlformats.org/officeDocument/2006/relationships/hyperlink" Target="https://researchmap.jp/hiraishih/?lang=en" TargetMode="External"/><Relationship Id="rId36" Type="http://schemas.openxmlformats.org/officeDocument/2006/relationships/hyperlink" Target="https://www.nitech.ac.jp/eng/admissions/mt_files/2026_Mater_list_of_adviser_0418.pdf" TargetMode="External"/><Relationship Id="rId49" Type="http://schemas.openxmlformats.org/officeDocument/2006/relationships/hyperlink" Target="https://www.kitakyu-u.ac.jp/env/faculty/d-design/introduction/hiroatsu-fukuda.html"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mailto:kokusaitaro@XXX.jp" TargetMode="External"/></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9.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01544-6472-4BA7-8A63-A453A17FD3A0}">
  <sheetPr>
    <tabColor rgb="FFFFC000"/>
  </sheetPr>
  <dimension ref="A1:AL103"/>
  <sheetViews>
    <sheetView showZeros="0" tabSelected="1" showRuler="0" view="pageBreakPreview" topLeftCell="A6" zoomScale="130" zoomScaleNormal="130" zoomScaleSheetLayoutView="130" zoomScalePageLayoutView="93" workbookViewId="0">
      <selection activeCell="BH16" sqref="BH16"/>
    </sheetView>
  </sheetViews>
  <sheetFormatPr defaultColWidth="2.5703125" defaultRowHeight="15" customHeight="1"/>
  <cols>
    <col min="1" max="1" width="1.140625" style="6" customWidth="1"/>
    <col min="2" max="7" width="2.5703125" style="6"/>
    <col min="8" max="8" width="2.5703125" style="211"/>
    <col min="9" max="10" width="2.5703125" style="6"/>
    <col min="11" max="11" width="4.5703125" style="6" customWidth="1"/>
    <col min="12" max="24" width="2.5703125" style="6"/>
    <col min="25" max="25" width="4.140625" style="6" customWidth="1"/>
    <col min="26" max="27" width="2.5703125" style="6"/>
    <col min="28" max="35" width="2.5703125" style="6" customWidth="1"/>
    <col min="36" max="36" width="5.140625" style="6" customWidth="1"/>
    <col min="37" max="40" width="2.5703125" style="6"/>
    <col min="41" max="41" width="6.5703125" style="6" bestFit="1" customWidth="1"/>
    <col min="42" max="16384" width="2.5703125" style="6"/>
  </cols>
  <sheetData>
    <row r="1" spans="1:36" ht="15" customHeight="1">
      <c r="AJ1" s="193"/>
    </row>
    <row r="3" spans="1:36" ht="28.35" customHeight="1">
      <c r="B3" s="357" t="s">
        <v>0</v>
      </c>
      <c r="C3" s="357"/>
      <c r="D3" s="357"/>
      <c r="E3" s="357"/>
      <c r="F3" s="357"/>
      <c r="G3" s="357"/>
      <c r="H3" s="357"/>
      <c r="I3" s="357"/>
      <c r="J3" s="357"/>
      <c r="K3" s="357"/>
      <c r="L3" s="357"/>
      <c r="M3" s="357"/>
      <c r="N3" s="357"/>
      <c r="O3" s="357"/>
      <c r="P3" s="357"/>
      <c r="Q3" s="357"/>
      <c r="R3" s="357"/>
      <c r="S3" s="357"/>
      <c r="T3" s="357"/>
      <c r="U3" s="357"/>
      <c r="V3" s="357"/>
      <c r="W3" s="357"/>
      <c r="X3" s="357"/>
      <c r="Y3" s="357"/>
      <c r="Z3" s="357"/>
      <c r="AA3" s="357"/>
      <c r="AB3" s="357"/>
      <c r="AC3" s="357"/>
      <c r="AD3" s="357"/>
      <c r="AE3" s="357"/>
      <c r="AF3" s="357"/>
      <c r="AG3" s="357"/>
      <c r="AH3" s="357"/>
      <c r="AI3" s="357"/>
      <c r="AJ3" s="107"/>
    </row>
    <row r="4" spans="1:36" ht="44.25" customHeight="1">
      <c r="B4" s="358" t="s">
        <v>1</v>
      </c>
      <c r="C4" s="358"/>
      <c r="D4" s="358"/>
      <c r="E4" s="358"/>
      <c r="F4" s="358"/>
      <c r="G4" s="358"/>
      <c r="H4" s="358"/>
      <c r="I4" s="358"/>
      <c r="J4" s="358"/>
      <c r="K4" s="358"/>
      <c r="L4" s="358"/>
      <c r="M4" s="358"/>
      <c r="N4" s="358"/>
      <c r="O4" s="358"/>
      <c r="P4" s="358"/>
      <c r="Q4" s="358"/>
      <c r="R4" s="358"/>
      <c r="S4" s="358"/>
      <c r="T4" s="358"/>
      <c r="U4" s="358"/>
      <c r="V4" s="358"/>
      <c r="W4" s="358"/>
      <c r="X4" s="358"/>
      <c r="Y4" s="358"/>
      <c r="Z4" s="358"/>
      <c r="AA4" s="358"/>
      <c r="AB4" s="358"/>
      <c r="AC4" s="358"/>
      <c r="AD4" s="358"/>
      <c r="AE4" s="358"/>
      <c r="AF4" s="358"/>
      <c r="AG4" s="358"/>
      <c r="AH4" s="358"/>
      <c r="AI4" s="358"/>
      <c r="AJ4" s="107"/>
    </row>
    <row r="5" spans="1:36" ht="28.35" customHeight="1">
      <c r="B5" s="359" t="s">
        <v>2</v>
      </c>
      <c r="C5" s="359"/>
      <c r="D5" s="359"/>
      <c r="E5" s="359"/>
      <c r="F5" s="359"/>
      <c r="G5" s="359"/>
      <c r="H5" s="359"/>
      <c r="I5" s="359"/>
      <c r="J5" s="359"/>
      <c r="K5" s="359"/>
      <c r="L5" s="359"/>
      <c r="M5" s="359"/>
      <c r="N5" s="359"/>
      <c r="O5" s="359"/>
      <c r="P5" s="359"/>
      <c r="Q5" s="359"/>
      <c r="R5" s="359"/>
      <c r="S5" s="359"/>
      <c r="T5" s="359"/>
      <c r="U5" s="359"/>
      <c r="V5" s="359"/>
      <c r="W5" s="359"/>
      <c r="X5" s="359"/>
      <c r="Y5" s="359"/>
      <c r="Z5" s="359"/>
      <c r="AA5" s="359"/>
      <c r="AB5" s="359"/>
      <c r="AC5" s="359"/>
      <c r="AD5" s="359"/>
      <c r="AE5" s="359"/>
      <c r="AF5" s="359"/>
      <c r="AG5" s="359"/>
      <c r="AH5" s="359"/>
      <c r="AI5" s="359"/>
      <c r="AJ5" s="107"/>
    </row>
    <row r="6" spans="1:36" ht="12.75">
      <c r="A6" s="360" t="s">
        <v>3</v>
      </c>
      <c r="B6" s="360"/>
      <c r="C6" s="360"/>
      <c r="D6" s="360"/>
      <c r="E6" s="360"/>
      <c r="F6" s="360"/>
      <c r="G6" s="360"/>
      <c r="H6" s="360"/>
      <c r="I6" s="360"/>
      <c r="J6" s="360"/>
      <c r="K6" s="360"/>
      <c r="L6" s="360"/>
      <c r="M6" s="360"/>
      <c r="N6" s="360"/>
      <c r="O6" s="360"/>
      <c r="P6" s="360"/>
      <c r="Q6" s="360"/>
      <c r="R6" s="360"/>
      <c r="S6" s="360"/>
      <c r="T6" s="360"/>
      <c r="U6" s="360"/>
      <c r="V6" s="360"/>
      <c r="W6" s="360"/>
      <c r="X6" s="360"/>
      <c r="Y6" s="360"/>
      <c r="Z6" s="360"/>
      <c r="AA6" s="360"/>
      <c r="AB6" s="360"/>
      <c r="AC6" s="360"/>
      <c r="AD6" s="360"/>
      <c r="AE6" s="360"/>
      <c r="AF6" s="360"/>
      <c r="AG6" s="360"/>
      <c r="AH6" s="360"/>
      <c r="AI6" s="360"/>
      <c r="AJ6" s="360"/>
    </row>
    <row r="7" spans="1:36" ht="15" customHeight="1">
      <c r="B7" s="361" t="s">
        <v>4</v>
      </c>
      <c r="C7" s="361"/>
      <c r="D7" s="361"/>
      <c r="E7" s="361"/>
      <c r="F7" s="361"/>
      <c r="G7" s="361"/>
      <c r="H7" s="361"/>
      <c r="I7" s="361"/>
      <c r="J7" s="361"/>
      <c r="K7" s="361"/>
      <c r="L7" s="361"/>
      <c r="M7" s="361"/>
      <c r="N7" s="361"/>
      <c r="O7" s="361"/>
      <c r="P7" s="361"/>
      <c r="Q7" s="361"/>
      <c r="R7" s="361"/>
      <c r="S7" s="361"/>
      <c r="T7" s="361"/>
      <c r="U7" s="361"/>
      <c r="V7" s="361"/>
      <c r="W7" s="361"/>
      <c r="X7" s="361"/>
      <c r="Y7" s="361"/>
      <c r="Z7" s="361"/>
      <c r="AA7" s="361"/>
      <c r="AB7" s="361"/>
      <c r="AC7" s="361"/>
      <c r="AD7" s="361"/>
      <c r="AE7" s="361"/>
      <c r="AF7" s="361"/>
      <c r="AG7" s="361"/>
      <c r="AH7" s="361"/>
      <c r="AI7" s="361"/>
      <c r="AJ7" s="361"/>
    </row>
    <row r="8" spans="1:36" ht="15" customHeight="1">
      <c r="B8" s="207"/>
      <c r="C8" s="356" t="s">
        <v>5</v>
      </c>
      <c r="D8" s="356"/>
      <c r="E8" s="356"/>
      <c r="F8" s="356"/>
      <c r="G8" s="356"/>
      <c r="H8" s="356"/>
      <c r="I8" s="356"/>
      <c r="J8" s="356"/>
      <c r="K8" s="356"/>
      <c r="L8" s="356"/>
      <c r="M8" s="356"/>
      <c r="N8" s="356"/>
      <c r="O8" s="356"/>
      <c r="P8" s="356"/>
      <c r="Q8" s="356"/>
      <c r="R8" s="356"/>
      <c r="S8" s="356"/>
      <c r="T8" s="356"/>
      <c r="U8" s="356"/>
      <c r="V8" s="356"/>
      <c r="W8" s="356"/>
      <c r="X8" s="356"/>
      <c r="Y8" s="356"/>
      <c r="Z8" s="356"/>
      <c r="AA8" s="356"/>
      <c r="AB8" s="356"/>
      <c r="AC8" s="356"/>
      <c r="AD8" s="356"/>
      <c r="AE8" s="356"/>
      <c r="AF8" s="356"/>
      <c r="AG8" s="356"/>
      <c r="AH8" s="356"/>
      <c r="AI8" s="356"/>
      <c r="AJ8" s="356"/>
    </row>
    <row r="9" spans="1:36" s="271" customFormat="1" ht="15" customHeight="1">
      <c r="B9" s="272"/>
      <c r="C9" s="356"/>
      <c r="D9" s="356"/>
      <c r="E9" s="356"/>
      <c r="F9" s="356"/>
      <c r="G9" s="356"/>
      <c r="H9" s="356"/>
      <c r="I9" s="356"/>
      <c r="J9" s="356"/>
      <c r="K9" s="356"/>
      <c r="L9" s="356"/>
      <c r="M9" s="356"/>
      <c r="N9" s="356"/>
      <c r="O9" s="356"/>
      <c r="P9" s="356"/>
      <c r="Q9" s="356"/>
      <c r="R9" s="356"/>
      <c r="S9" s="356"/>
      <c r="T9" s="356"/>
      <c r="U9" s="356"/>
      <c r="V9" s="356"/>
      <c r="W9" s="356"/>
      <c r="X9" s="356"/>
      <c r="Y9" s="356"/>
      <c r="Z9" s="356"/>
      <c r="AA9" s="356"/>
      <c r="AB9" s="356"/>
      <c r="AC9" s="356"/>
      <c r="AD9" s="356"/>
      <c r="AE9" s="356"/>
      <c r="AF9" s="356"/>
      <c r="AG9" s="356"/>
      <c r="AH9" s="356"/>
      <c r="AI9" s="356"/>
      <c r="AJ9" s="356"/>
    </row>
    <row r="10" spans="1:36" ht="15" customHeight="1">
      <c r="AD10" s="12"/>
      <c r="AE10" s="12"/>
      <c r="AF10" s="12"/>
      <c r="AG10" s="12"/>
      <c r="AH10" s="12"/>
      <c r="AI10" s="12"/>
      <c r="AJ10" s="12"/>
    </row>
    <row r="11" spans="1:36" ht="15" customHeight="1">
      <c r="B11" s="7" t="s">
        <v>6</v>
      </c>
      <c r="AD11" s="12"/>
      <c r="AE11" s="12"/>
      <c r="AF11" s="12"/>
      <c r="AG11" s="12"/>
      <c r="AH11" s="12"/>
      <c r="AI11" s="12"/>
      <c r="AJ11" s="12"/>
    </row>
    <row r="12" spans="1:36" ht="15" customHeight="1">
      <c r="C12" s="366"/>
      <c r="D12" s="367"/>
      <c r="E12" s="367"/>
      <c r="F12" s="367"/>
      <c r="G12" s="367"/>
      <c r="H12" s="367"/>
      <c r="I12" s="367"/>
      <c r="J12" s="367"/>
      <c r="K12" s="367"/>
      <c r="L12" s="367"/>
      <c r="M12" s="367"/>
      <c r="N12" s="367"/>
      <c r="O12" s="367"/>
      <c r="P12" s="367"/>
      <c r="Q12" s="367"/>
      <c r="R12" s="367"/>
      <c r="S12" s="367"/>
      <c r="T12" s="367"/>
      <c r="U12" s="368"/>
      <c r="AD12" s="12"/>
      <c r="AE12" s="12"/>
      <c r="AF12" s="12"/>
      <c r="AG12" s="12"/>
      <c r="AH12" s="12"/>
      <c r="AI12" s="12"/>
      <c r="AJ12" s="12"/>
    </row>
    <row r="13" spans="1:36" ht="15" customHeight="1">
      <c r="C13" s="369"/>
      <c r="D13" s="370"/>
      <c r="E13" s="370"/>
      <c r="F13" s="370"/>
      <c r="G13" s="370"/>
      <c r="H13" s="370"/>
      <c r="I13" s="370"/>
      <c r="J13" s="370"/>
      <c r="K13" s="370"/>
      <c r="L13" s="370"/>
      <c r="M13" s="370"/>
      <c r="N13" s="370"/>
      <c r="O13" s="370"/>
      <c r="P13" s="370"/>
      <c r="Q13" s="370"/>
      <c r="R13" s="370"/>
      <c r="S13" s="370"/>
      <c r="T13" s="370"/>
      <c r="U13" s="371"/>
      <c r="AD13" s="12"/>
      <c r="AE13" s="12"/>
      <c r="AF13" s="12"/>
      <c r="AG13" s="12"/>
      <c r="AH13" s="12"/>
      <c r="AI13" s="12"/>
      <c r="AJ13" s="12"/>
    </row>
    <row r="14" spans="1:36" ht="15" customHeight="1">
      <c r="AD14" s="12"/>
      <c r="AE14" s="12"/>
      <c r="AF14" s="12"/>
      <c r="AG14" s="12"/>
      <c r="AH14" s="12"/>
      <c r="AI14" s="12"/>
      <c r="AJ14" s="12"/>
    </row>
    <row r="15" spans="1:36" ht="15" customHeight="1">
      <c r="B15" s="7" t="s">
        <v>7</v>
      </c>
      <c r="AD15" s="12"/>
      <c r="AE15" s="12"/>
      <c r="AF15" s="12"/>
      <c r="AG15" s="12"/>
      <c r="AH15" s="12"/>
      <c r="AI15" s="12"/>
      <c r="AJ15" s="12"/>
    </row>
    <row r="16" spans="1:36" ht="15" customHeight="1">
      <c r="C16" s="366"/>
      <c r="D16" s="367"/>
      <c r="E16" s="367"/>
      <c r="F16" s="367"/>
      <c r="G16" s="367"/>
      <c r="H16" s="367"/>
      <c r="I16" s="367"/>
      <c r="J16" s="367"/>
      <c r="K16" s="367"/>
      <c r="L16" s="367"/>
      <c r="M16" s="367"/>
      <c r="N16" s="367"/>
      <c r="O16" s="367"/>
      <c r="P16" s="367"/>
      <c r="Q16" s="367"/>
      <c r="R16" s="367"/>
      <c r="S16" s="367"/>
      <c r="T16" s="367"/>
      <c r="U16" s="368"/>
      <c r="AD16" s="12"/>
      <c r="AE16" s="12"/>
      <c r="AF16" s="12"/>
      <c r="AG16" s="12"/>
      <c r="AH16" s="12"/>
      <c r="AI16" s="12"/>
      <c r="AJ16" s="12"/>
    </row>
    <row r="17" spans="2:36" ht="15" customHeight="1">
      <c r="C17" s="369"/>
      <c r="D17" s="370"/>
      <c r="E17" s="370"/>
      <c r="F17" s="370"/>
      <c r="G17" s="370"/>
      <c r="H17" s="370"/>
      <c r="I17" s="370"/>
      <c r="J17" s="370"/>
      <c r="K17" s="370"/>
      <c r="L17" s="370"/>
      <c r="M17" s="370"/>
      <c r="N17" s="370"/>
      <c r="O17" s="370"/>
      <c r="P17" s="370"/>
      <c r="Q17" s="370"/>
      <c r="R17" s="370"/>
      <c r="S17" s="370"/>
      <c r="T17" s="370"/>
      <c r="U17" s="371"/>
      <c r="AD17" s="12"/>
      <c r="AE17" s="12"/>
      <c r="AF17" s="12"/>
      <c r="AG17" s="12"/>
      <c r="AH17" s="12"/>
      <c r="AI17" s="12"/>
      <c r="AJ17" s="12"/>
    </row>
    <row r="18" spans="2:36" ht="15" customHeight="1">
      <c r="AD18" s="12"/>
      <c r="AE18" s="12"/>
      <c r="AF18" s="12"/>
      <c r="AG18" s="12"/>
      <c r="AH18" s="12"/>
      <c r="AI18" s="12"/>
      <c r="AJ18" s="12"/>
    </row>
    <row r="19" spans="2:36" ht="15" customHeight="1">
      <c r="B19" s="7" t="s">
        <v>8</v>
      </c>
      <c r="AD19" s="12"/>
      <c r="AE19" s="12"/>
      <c r="AF19" s="12"/>
      <c r="AG19" s="12"/>
      <c r="AH19" s="12"/>
      <c r="AI19" s="12"/>
      <c r="AJ19" s="12"/>
    </row>
    <row r="20" spans="2:36" ht="22.35" customHeight="1">
      <c r="C20" s="372" t="s">
        <v>9</v>
      </c>
      <c r="D20" s="372"/>
      <c r="E20" s="372"/>
      <c r="F20" s="372"/>
      <c r="G20" s="372"/>
      <c r="H20" s="372"/>
      <c r="I20" s="372"/>
      <c r="J20" s="372"/>
      <c r="K20" s="372"/>
      <c r="L20" s="372"/>
      <c r="M20" s="372"/>
      <c r="N20" s="372"/>
      <c r="O20" s="372"/>
      <c r="P20" s="372"/>
      <c r="Q20" s="372"/>
      <c r="R20" s="372"/>
      <c r="S20" s="372"/>
      <c r="T20" s="372"/>
      <c r="U20" s="372"/>
      <c r="V20" s="372" t="s">
        <v>10</v>
      </c>
      <c r="W20" s="372"/>
      <c r="X20" s="372"/>
      <c r="Y20" s="372"/>
      <c r="Z20" s="372"/>
      <c r="AA20" s="372"/>
      <c r="AB20" s="372"/>
      <c r="AC20" s="372"/>
      <c r="AD20" s="372"/>
      <c r="AE20" s="372"/>
      <c r="AF20" s="372"/>
      <c r="AG20" s="372"/>
      <c r="AH20" s="372"/>
      <c r="AI20" s="372"/>
      <c r="AJ20" s="372"/>
    </row>
    <row r="21" spans="2:36" ht="22.35" customHeight="1">
      <c r="C21" s="372" t="s">
        <v>11</v>
      </c>
      <c r="D21" s="372"/>
      <c r="E21" s="372"/>
      <c r="F21" s="372"/>
      <c r="G21" s="372"/>
      <c r="H21" s="372"/>
      <c r="I21" s="372"/>
      <c r="J21" s="372"/>
      <c r="K21" s="372"/>
      <c r="L21" s="372"/>
      <c r="M21" s="372"/>
      <c r="N21" s="372"/>
      <c r="O21" s="372"/>
      <c r="P21" s="372"/>
      <c r="Q21" s="372"/>
      <c r="R21" s="372"/>
      <c r="S21" s="372"/>
      <c r="T21" s="372"/>
      <c r="U21" s="372"/>
      <c r="V21" s="372" t="s">
        <v>12</v>
      </c>
      <c r="W21" s="372"/>
      <c r="X21" s="372"/>
      <c r="Y21" s="372"/>
      <c r="Z21" s="372"/>
      <c r="AA21" s="372"/>
      <c r="AB21" s="372"/>
      <c r="AC21" s="372"/>
      <c r="AD21" s="372"/>
      <c r="AE21" s="372"/>
      <c r="AF21" s="372"/>
      <c r="AG21" s="372"/>
      <c r="AH21" s="372"/>
      <c r="AI21" s="372"/>
      <c r="AJ21" s="372"/>
    </row>
    <row r="22" spans="2:36" ht="15" customHeight="1">
      <c r="C22" s="373" t="s">
        <v>13</v>
      </c>
      <c r="D22" s="373"/>
      <c r="E22" s="373"/>
      <c r="F22" s="373"/>
      <c r="G22" s="373"/>
      <c r="H22" s="373"/>
      <c r="I22" s="373"/>
      <c r="J22" s="373"/>
      <c r="K22" s="373"/>
      <c r="L22" s="373"/>
      <c r="M22" s="373"/>
      <c r="N22" s="373"/>
      <c r="O22" s="373"/>
      <c r="P22" s="373"/>
      <c r="Q22" s="373"/>
      <c r="R22" s="373"/>
      <c r="S22" s="373"/>
      <c r="T22" s="373"/>
      <c r="U22" s="373"/>
      <c r="V22" s="373"/>
      <c r="W22" s="373"/>
      <c r="X22" s="373"/>
      <c r="Y22" s="373"/>
      <c r="Z22" s="373"/>
      <c r="AA22" s="373"/>
      <c r="AB22" s="373"/>
      <c r="AC22" s="373"/>
      <c r="AD22" s="373"/>
      <c r="AE22" s="373"/>
      <c r="AF22" s="373"/>
      <c r="AG22" s="373"/>
      <c r="AH22" s="373"/>
      <c r="AI22" s="373"/>
      <c r="AJ22" s="373"/>
    </row>
    <row r="23" spans="2:36" ht="15" customHeight="1">
      <c r="C23" s="374"/>
      <c r="D23" s="374"/>
      <c r="E23" s="374"/>
      <c r="F23" s="374"/>
      <c r="G23" s="374"/>
      <c r="H23" s="374"/>
      <c r="I23" s="374"/>
      <c r="J23" s="374"/>
      <c r="K23" s="374"/>
      <c r="L23" s="374"/>
      <c r="M23" s="374"/>
      <c r="N23" s="374"/>
      <c r="O23" s="374"/>
      <c r="P23" s="374"/>
      <c r="Q23" s="374"/>
      <c r="R23" s="374"/>
      <c r="S23" s="374"/>
      <c r="T23" s="374"/>
      <c r="U23" s="374"/>
      <c r="V23" s="374"/>
      <c r="W23" s="374"/>
      <c r="X23" s="374"/>
      <c r="Y23" s="374"/>
      <c r="Z23" s="374"/>
      <c r="AA23" s="374"/>
      <c r="AB23" s="374"/>
      <c r="AC23" s="374"/>
      <c r="AD23" s="374"/>
      <c r="AE23" s="374"/>
      <c r="AF23" s="374"/>
      <c r="AG23" s="374"/>
      <c r="AH23" s="374"/>
      <c r="AI23" s="374"/>
      <c r="AJ23" s="374"/>
    </row>
    <row r="24" spans="2:36" ht="15" customHeight="1" thickBot="1"/>
    <row r="25" spans="2:36" ht="15" customHeight="1">
      <c r="C25" s="375" t="s">
        <v>14</v>
      </c>
      <c r="D25" s="376"/>
      <c r="E25" s="376"/>
      <c r="F25" s="376"/>
      <c r="G25" s="376"/>
      <c r="H25" s="376"/>
      <c r="I25" s="376"/>
      <c r="J25" s="377"/>
      <c r="K25" s="377"/>
      <c r="L25" s="377"/>
      <c r="M25" s="377"/>
      <c r="N25" s="377"/>
      <c r="O25" s="377"/>
      <c r="P25" s="377"/>
      <c r="Q25" s="377"/>
      <c r="R25" s="377"/>
      <c r="S25" s="377"/>
      <c r="T25" s="377"/>
      <c r="U25" s="379" t="s">
        <v>15</v>
      </c>
      <c r="V25" s="379"/>
      <c r="W25" s="379"/>
      <c r="X25" s="379"/>
      <c r="Y25" s="379"/>
      <c r="Z25" s="381"/>
      <c r="AA25" s="381"/>
      <c r="AB25" s="381"/>
      <c r="AC25" s="381"/>
      <c r="AD25" s="381"/>
      <c r="AE25" s="381"/>
      <c r="AF25" s="381"/>
      <c r="AG25" s="381"/>
      <c r="AH25" s="381"/>
      <c r="AI25" s="381"/>
      <c r="AJ25" s="382"/>
    </row>
    <row r="26" spans="2:36" ht="15" customHeight="1">
      <c r="C26" s="362"/>
      <c r="D26" s="363"/>
      <c r="E26" s="363"/>
      <c r="F26" s="363"/>
      <c r="G26" s="363"/>
      <c r="H26" s="363"/>
      <c r="I26" s="363"/>
      <c r="J26" s="378"/>
      <c r="K26" s="378"/>
      <c r="L26" s="378"/>
      <c r="M26" s="378"/>
      <c r="N26" s="378"/>
      <c r="O26" s="378"/>
      <c r="P26" s="378"/>
      <c r="Q26" s="378"/>
      <c r="R26" s="378"/>
      <c r="S26" s="378"/>
      <c r="T26" s="378"/>
      <c r="U26" s="380"/>
      <c r="V26" s="380"/>
      <c r="W26" s="380"/>
      <c r="X26" s="380"/>
      <c r="Y26" s="380"/>
      <c r="Z26" s="364"/>
      <c r="AA26" s="364"/>
      <c r="AB26" s="364"/>
      <c r="AC26" s="364"/>
      <c r="AD26" s="364"/>
      <c r="AE26" s="364"/>
      <c r="AF26" s="364"/>
      <c r="AG26" s="364"/>
      <c r="AH26" s="364"/>
      <c r="AI26" s="364"/>
      <c r="AJ26" s="365"/>
    </row>
    <row r="27" spans="2:36" ht="15" customHeight="1">
      <c r="C27" s="362" t="s">
        <v>16</v>
      </c>
      <c r="D27" s="363"/>
      <c r="E27" s="363"/>
      <c r="F27" s="363"/>
      <c r="G27" s="363"/>
      <c r="H27" s="363"/>
      <c r="I27" s="363"/>
      <c r="J27" s="364"/>
      <c r="K27" s="364"/>
      <c r="L27" s="364"/>
      <c r="M27" s="364"/>
      <c r="N27" s="364"/>
      <c r="O27" s="364"/>
      <c r="P27" s="364"/>
      <c r="Q27" s="364"/>
      <c r="R27" s="364"/>
      <c r="S27" s="364"/>
      <c r="T27" s="364"/>
      <c r="U27" s="364"/>
      <c r="V27" s="364"/>
      <c r="W27" s="364"/>
      <c r="X27" s="364"/>
      <c r="Y27" s="364"/>
      <c r="Z27" s="364"/>
      <c r="AA27" s="364"/>
      <c r="AB27" s="364"/>
      <c r="AC27" s="364"/>
      <c r="AD27" s="364"/>
      <c r="AE27" s="364"/>
      <c r="AF27" s="364"/>
      <c r="AG27" s="364"/>
      <c r="AH27" s="364"/>
      <c r="AI27" s="364"/>
      <c r="AJ27" s="365"/>
    </row>
    <row r="28" spans="2:36" ht="15" customHeight="1">
      <c r="C28" s="362"/>
      <c r="D28" s="363"/>
      <c r="E28" s="363"/>
      <c r="F28" s="363"/>
      <c r="G28" s="363"/>
      <c r="H28" s="363"/>
      <c r="I28" s="363"/>
      <c r="J28" s="364"/>
      <c r="K28" s="364"/>
      <c r="L28" s="364"/>
      <c r="M28" s="364"/>
      <c r="N28" s="364"/>
      <c r="O28" s="364"/>
      <c r="P28" s="364"/>
      <c r="Q28" s="364"/>
      <c r="R28" s="364"/>
      <c r="S28" s="364"/>
      <c r="T28" s="364"/>
      <c r="U28" s="364"/>
      <c r="V28" s="364"/>
      <c r="W28" s="364"/>
      <c r="X28" s="364"/>
      <c r="Y28" s="364"/>
      <c r="Z28" s="364"/>
      <c r="AA28" s="364"/>
      <c r="AB28" s="364"/>
      <c r="AC28" s="364"/>
      <c r="AD28" s="364"/>
      <c r="AE28" s="364"/>
      <c r="AF28" s="364"/>
      <c r="AG28" s="364"/>
      <c r="AH28" s="364"/>
      <c r="AI28" s="364"/>
      <c r="AJ28" s="365"/>
    </row>
    <row r="29" spans="2:36" ht="15" customHeight="1">
      <c r="C29" s="383" t="s">
        <v>17</v>
      </c>
      <c r="D29" s="363"/>
      <c r="E29" s="363"/>
      <c r="F29" s="363"/>
      <c r="G29" s="363"/>
      <c r="H29" s="363"/>
      <c r="I29" s="363"/>
      <c r="J29" s="364"/>
      <c r="K29" s="364"/>
      <c r="L29" s="364"/>
      <c r="M29" s="364"/>
      <c r="N29" s="364"/>
      <c r="O29" s="364"/>
      <c r="P29" s="364"/>
      <c r="Q29" s="364"/>
      <c r="R29" s="364"/>
      <c r="S29" s="364"/>
      <c r="T29" s="364"/>
      <c r="U29" s="364"/>
      <c r="V29" s="364"/>
      <c r="W29" s="364"/>
      <c r="X29" s="364"/>
      <c r="Y29" s="364"/>
      <c r="Z29" s="364"/>
      <c r="AA29" s="364"/>
      <c r="AB29" s="364"/>
      <c r="AC29" s="364"/>
      <c r="AD29" s="364"/>
      <c r="AE29" s="384" t="s">
        <v>18</v>
      </c>
      <c r="AF29" s="384"/>
      <c r="AG29" s="384"/>
      <c r="AH29" s="384"/>
      <c r="AI29" s="384"/>
      <c r="AJ29" s="385"/>
    </row>
    <row r="30" spans="2:36" ht="15" customHeight="1">
      <c r="C30" s="362"/>
      <c r="D30" s="363"/>
      <c r="E30" s="363"/>
      <c r="F30" s="363"/>
      <c r="G30" s="363"/>
      <c r="H30" s="363"/>
      <c r="I30" s="363"/>
      <c r="J30" s="364"/>
      <c r="K30" s="364"/>
      <c r="L30" s="364"/>
      <c r="M30" s="364"/>
      <c r="N30" s="364"/>
      <c r="O30" s="364"/>
      <c r="P30" s="364"/>
      <c r="Q30" s="364"/>
      <c r="R30" s="364"/>
      <c r="S30" s="364"/>
      <c r="T30" s="364"/>
      <c r="U30" s="364"/>
      <c r="V30" s="364"/>
      <c r="W30" s="364"/>
      <c r="X30" s="364"/>
      <c r="Y30" s="364"/>
      <c r="Z30" s="364"/>
      <c r="AA30" s="364"/>
      <c r="AB30" s="364"/>
      <c r="AC30" s="364"/>
      <c r="AD30" s="364"/>
      <c r="AE30" s="384"/>
      <c r="AF30" s="384"/>
      <c r="AG30" s="384"/>
      <c r="AH30" s="384"/>
      <c r="AI30" s="384"/>
      <c r="AJ30" s="385"/>
    </row>
    <row r="31" spans="2:36" ht="15" customHeight="1">
      <c r="C31" s="386" t="s">
        <v>19</v>
      </c>
      <c r="D31" s="387"/>
      <c r="E31" s="387"/>
      <c r="F31" s="387"/>
      <c r="G31" s="387"/>
      <c r="H31" s="387"/>
      <c r="I31" s="387"/>
      <c r="J31" s="364"/>
      <c r="K31" s="364"/>
      <c r="L31" s="364"/>
      <c r="M31" s="364"/>
      <c r="N31" s="364"/>
      <c r="O31" s="364"/>
      <c r="P31" s="364"/>
      <c r="Q31" s="364"/>
      <c r="R31" s="364"/>
      <c r="S31" s="364"/>
      <c r="T31" s="364"/>
      <c r="U31" s="364"/>
      <c r="V31" s="364"/>
      <c r="W31" s="364"/>
      <c r="X31" s="364"/>
      <c r="Y31" s="364"/>
      <c r="Z31" s="364"/>
      <c r="AA31" s="364"/>
      <c r="AB31" s="364"/>
      <c r="AC31" s="364"/>
      <c r="AD31" s="364"/>
      <c r="AE31" s="384"/>
      <c r="AF31" s="384"/>
      <c r="AG31" s="384"/>
      <c r="AH31" s="384"/>
      <c r="AI31" s="384"/>
      <c r="AJ31" s="385"/>
    </row>
    <row r="32" spans="2:36" ht="15" customHeight="1">
      <c r="C32" s="388"/>
      <c r="D32" s="387"/>
      <c r="E32" s="387"/>
      <c r="F32" s="387"/>
      <c r="G32" s="387"/>
      <c r="H32" s="387"/>
      <c r="I32" s="387"/>
      <c r="J32" s="364"/>
      <c r="K32" s="364"/>
      <c r="L32" s="364"/>
      <c r="M32" s="364"/>
      <c r="N32" s="364"/>
      <c r="O32" s="364"/>
      <c r="P32" s="364"/>
      <c r="Q32" s="364"/>
      <c r="R32" s="364"/>
      <c r="S32" s="364"/>
      <c r="T32" s="364"/>
      <c r="U32" s="364"/>
      <c r="V32" s="364"/>
      <c r="W32" s="364"/>
      <c r="X32" s="364"/>
      <c r="Y32" s="364"/>
      <c r="Z32" s="364"/>
      <c r="AA32" s="364"/>
      <c r="AB32" s="364"/>
      <c r="AC32" s="364"/>
      <c r="AD32" s="364"/>
      <c r="AE32" s="384"/>
      <c r="AF32" s="384"/>
      <c r="AG32" s="384"/>
      <c r="AH32" s="384"/>
      <c r="AI32" s="384"/>
      <c r="AJ32" s="385"/>
    </row>
    <row r="33" spans="3:38" ht="15" customHeight="1">
      <c r="C33" s="383" t="s">
        <v>20</v>
      </c>
      <c r="D33" s="389"/>
      <c r="E33" s="389"/>
      <c r="F33" s="389"/>
      <c r="G33" s="389"/>
      <c r="H33" s="389"/>
      <c r="I33" s="389"/>
      <c r="J33" s="392" t="s">
        <v>21</v>
      </c>
      <c r="K33" s="393"/>
      <c r="L33" s="394"/>
      <c r="M33" s="398"/>
      <c r="N33" s="399"/>
      <c r="O33" s="399"/>
      <c r="P33" s="399"/>
      <c r="Q33" s="399"/>
      <c r="R33" s="399"/>
      <c r="S33" s="399"/>
      <c r="T33" s="399"/>
      <c r="U33" s="399"/>
      <c r="V33" s="399"/>
      <c r="W33" s="399"/>
      <c r="X33" s="399"/>
      <c r="Y33" s="399"/>
      <c r="Z33" s="399"/>
      <c r="AA33" s="399"/>
      <c r="AB33" s="399"/>
      <c r="AC33" s="399"/>
      <c r="AD33" s="400"/>
      <c r="AE33" s="384"/>
      <c r="AF33" s="384"/>
      <c r="AG33" s="384"/>
      <c r="AH33" s="384"/>
      <c r="AI33" s="384"/>
      <c r="AJ33" s="385"/>
    </row>
    <row r="34" spans="3:38" ht="15" customHeight="1">
      <c r="C34" s="383"/>
      <c r="D34" s="389"/>
      <c r="E34" s="389"/>
      <c r="F34" s="389"/>
      <c r="G34" s="389"/>
      <c r="H34" s="389"/>
      <c r="I34" s="389"/>
      <c r="J34" s="395"/>
      <c r="K34" s="396"/>
      <c r="L34" s="397"/>
      <c r="M34" s="401"/>
      <c r="N34" s="402"/>
      <c r="O34" s="402"/>
      <c r="P34" s="402"/>
      <c r="Q34" s="402"/>
      <c r="R34" s="402"/>
      <c r="S34" s="402"/>
      <c r="T34" s="402"/>
      <c r="U34" s="402"/>
      <c r="V34" s="402"/>
      <c r="W34" s="402"/>
      <c r="X34" s="402"/>
      <c r="Y34" s="402"/>
      <c r="Z34" s="402"/>
      <c r="AA34" s="402"/>
      <c r="AB34" s="402"/>
      <c r="AC34" s="402"/>
      <c r="AD34" s="403"/>
      <c r="AE34" s="384"/>
      <c r="AF34" s="384"/>
      <c r="AG34" s="384"/>
      <c r="AH34" s="384"/>
      <c r="AI34" s="384"/>
      <c r="AJ34" s="385"/>
    </row>
    <row r="35" spans="3:38" ht="15" customHeight="1">
      <c r="C35" s="383"/>
      <c r="D35" s="389"/>
      <c r="E35" s="389"/>
      <c r="F35" s="389"/>
      <c r="G35" s="389"/>
      <c r="H35" s="389"/>
      <c r="I35" s="389"/>
      <c r="J35" s="404" t="s">
        <v>22</v>
      </c>
      <c r="K35" s="405"/>
      <c r="L35" s="406"/>
      <c r="M35" s="410"/>
      <c r="N35" s="411"/>
      <c r="O35" s="411"/>
      <c r="P35" s="411"/>
      <c r="Q35" s="411"/>
      <c r="R35" s="411"/>
      <c r="S35" s="414" t="s">
        <v>23</v>
      </c>
      <c r="T35" s="414"/>
      <c r="U35" s="416"/>
      <c r="V35" s="417"/>
      <c r="W35" s="417"/>
      <c r="X35" s="417"/>
      <c r="Y35" s="417"/>
      <c r="Z35" s="418"/>
      <c r="AA35" s="414" t="s">
        <v>24</v>
      </c>
      <c r="AB35" s="414"/>
      <c r="AC35" s="416"/>
      <c r="AD35" s="417"/>
      <c r="AE35" s="417"/>
      <c r="AF35" s="417"/>
      <c r="AG35" s="417"/>
      <c r="AH35" s="417"/>
      <c r="AI35" s="417"/>
      <c r="AJ35" s="422"/>
    </row>
    <row r="36" spans="3:38" ht="24" customHeight="1" thickBot="1">
      <c r="C36" s="390"/>
      <c r="D36" s="391"/>
      <c r="E36" s="391"/>
      <c r="F36" s="391"/>
      <c r="G36" s="391"/>
      <c r="H36" s="391"/>
      <c r="I36" s="391"/>
      <c r="J36" s="407"/>
      <c r="K36" s="408"/>
      <c r="L36" s="409"/>
      <c r="M36" s="412"/>
      <c r="N36" s="413"/>
      <c r="O36" s="413"/>
      <c r="P36" s="413"/>
      <c r="Q36" s="413"/>
      <c r="R36" s="413"/>
      <c r="S36" s="415"/>
      <c r="T36" s="415"/>
      <c r="U36" s="419"/>
      <c r="V36" s="420"/>
      <c r="W36" s="420"/>
      <c r="X36" s="420"/>
      <c r="Y36" s="420"/>
      <c r="Z36" s="421"/>
      <c r="AA36" s="415"/>
      <c r="AB36" s="415"/>
      <c r="AC36" s="419"/>
      <c r="AD36" s="420"/>
      <c r="AE36" s="420"/>
      <c r="AF36" s="420"/>
      <c r="AG36" s="420"/>
      <c r="AH36" s="420"/>
      <c r="AI36" s="420"/>
      <c r="AJ36" s="423"/>
    </row>
    <row r="37" spans="3:38" ht="22.5" customHeight="1" thickBot="1">
      <c r="C37" s="273"/>
      <c r="D37" s="273"/>
      <c r="E37" s="273"/>
      <c r="F37" s="273"/>
      <c r="G37" s="273"/>
      <c r="H37" s="273"/>
      <c r="I37" s="273"/>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row>
    <row r="38" spans="3:38" ht="24" customHeight="1">
      <c r="C38" s="424" t="s">
        <v>25</v>
      </c>
      <c r="D38" s="425"/>
      <c r="E38" s="425"/>
      <c r="F38" s="425"/>
      <c r="G38" s="425"/>
      <c r="H38" s="425"/>
      <c r="I38" s="425"/>
      <c r="J38" s="425"/>
      <c r="K38" s="425"/>
      <c r="L38" s="425"/>
      <c r="M38" s="425"/>
      <c r="N38" s="425"/>
      <c r="O38" s="425"/>
      <c r="P38" s="425"/>
      <c r="Q38" s="425"/>
      <c r="R38" s="425"/>
      <c r="S38" s="425"/>
      <c r="T38" s="425"/>
      <c r="U38" s="425"/>
      <c r="V38" s="425"/>
      <c r="W38" s="425"/>
      <c r="X38" s="425"/>
      <c r="Y38" s="425"/>
      <c r="Z38" s="425"/>
      <c r="AA38" s="425"/>
      <c r="AB38" s="425"/>
      <c r="AC38" s="425"/>
      <c r="AD38" s="425"/>
      <c r="AE38" s="425"/>
      <c r="AF38" s="425"/>
      <c r="AG38" s="425"/>
      <c r="AH38" s="425"/>
      <c r="AI38" s="425"/>
      <c r="AJ38" s="425"/>
      <c r="AL38" s="329" t="s">
        <v>26</v>
      </c>
    </row>
    <row r="39" spans="3:38" ht="24" customHeight="1" thickBot="1">
      <c r="C39" s="402"/>
      <c r="D39" s="402"/>
      <c r="E39" s="402"/>
      <c r="F39" s="402"/>
      <c r="G39" s="402"/>
      <c r="H39" s="402"/>
      <c r="I39" s="402"/>
      <c r="J39" s="402"/>
      <c r="K39" s="402"/>
      <c r="L39" s="402"/>
      <c r="M39" s="402"/>
      <c r="N39" s="402"/>
      <c r="O39" s="402"/>
      <c r="P39" s="402"/>
      <c r="Q39" s="402"/>
      <c r="R39" s="402"/>
      <c r="S39" s="402"/>
      <c r="T39" s="402"/>
      <c r="U39" s="402"/>
      <c r="V39" s="402"/>
      <c r="W39" s="402"/>
      <c r="X39" s="402"/>
      <c r="Y39" s="402"/>
      <c r="Z39" s="402"/>
      <c r="AA39" s="402"/>
      <c r="AB39" s="402"/>
      <c r="AC39" s="402"/>
      <c r="AD39" s="402"/>
      <c r="AE39" s="402"/>
      <c r="AF39" s="402"/>
      <c r="AG39" s="402"/>
      <c r="AH39" s="402"/>
      <c r="AI39" s="402"/>
      <c r="AJ39" s="402"/>
      <c r="AL39" s="328" t="s">
        <v>27</v>
      </c>
    </row>
    <row r="40" spans="3:38" ht="16.350000000000001" customHeight="1">
      <c r="C40" s="458" t="s">
        <v>14</v>
      </c>
      <c r="D40" s="459"/>
      <c r="E40" s="459"/>
      <c r="F40" s="459"/>
      <c r="G40" s="459"/>
      <c r="H40" s="459"/>
      <c r="I40" s="459"/>
      <c r="J40" s="460"/>
      <c r="K40" s="464"/>
      <c r="L40" s="465"/>
      <c r="M40" s="465"/>
      <c r="N40" s="465"/>
      <c r="O40" s="465"/>
      <c r="P40" s="465"/>
      <c r="Q40" s="465"/>
      <c r="R40" s="465"/>
      <c r="S40" s="466"/>
      <c r="T40" s="470" t="s">
        <v>15</v>
      </c>
      <c r="U40" s="459"/>
      <c r="V40" s="459"/>
      <c r="W40" s="459"/>
      <c r="X40" s="459"/>
      <c r="Y40" s="460"/>
      <c r="Z40" s="472"/>
      <c r="AA40" s="472"/>
      <c r="AB40" s="472"/>
      <c r="AC40" s="472"/>
      <c r="AD40" s="472"/>
      <c r="AE40" s="472"/>
      <c r="AF40" s="472"/>
      <c r="AG40" s="472"/>
      <c r="AH40" s="472"/>
      <c r="AI40" s="472"/>
      <c r="AJ40" s="473"/>
    </row>
    <row r="41" spans="3:38" ht="16.350000000000001" customHeight="1">
      <c r="C41" s="461"/>
      <c r="D41" s="462"/>
      <c r="E41" s="462"/>
      <c r="F41" s="462"/>
      <c r="G41" s="462"/>
      <c r="H41" s="462"/>
      <c r="I41" s="462"/>
      <c r="J41" s="463"/>
      <c r="K41" s="467"/>
      <c r="L41" s="468"/>
      <c r="M41" s="468"/>
      <c r="N41" s="468"/>
      <c r="O41" s="468"/>
      <c r="P41" s="468"/>
      <c r="Q41" s="468"/>
      <c r="R41" s="468"/>
      <c r="S41" s="469"/>
      <c r="T41" s="471"/>
      <c r="U41" s="462"/>
      <c r="V41" s="462"/>
      <c r="W41" s="462"/>
      <c r="X41" s="462"/>
      <c r="Y41" s="463"/>
      <c r="Z41" s="435"/>
      <c r="AA41" s="435"/>
      <c r="AB41" s="435"/>
      <c r="AC41" s="435"/>
      <c r="AD41" s="435"/>
      <c r="AE41" s="435"/>
      <c r="AF41" s="435"/>
      <c r="AG41" s="435"/>
      <c r="AH41" s="435"/>
      <c r="AI41" s="435"/>
      <c r="AJ41" s="474"/>
    </row>
    <row r="42" spans="3:38" ht="16.350000000000001" customHeight="1">
      <c r="C42" s="427" t="s">
        <v>16</v>
      </c>
      <c r="D42" s="428"/>
      <c r="E42" s="428"/>
      <c r="F42" s="428"/>
      <c r="G42" s="428"/>
      <c r="H42" s="428"/>
      <c r="I42" s="428"/>
      <c r="J42" s="428"/>
      <c r="K42" s="431"/>
      <c r="L42" s="432"/>
      <c r="M42" s="432"/>
      <c r="N42" s="432"/>
      <c r="O42" s="432"/>
      <c r="P42" s="432"/>
      <c r="Q42" s="432"/>
      <c r="R42" s="432"/>
      <c r="S42" s="432"/>
      <c r="T42" s="432"/>
      <c r="U42" s="432"/>
      <c r="V42" s="432"/>
      <c r="W42" s="432"/>
      <c r="X42" s="432"/>
      <c r="Y42" s="433"/>
      <c r="Z42" s="437"/>
      <c r="AA42" s="438"/>
      <c r="AB42" s="438"/>
      <c r="AC42" s="438"/>
      <c r="AD42" s="438"/>
      <c r="AE42" s="438"/>
      <c r="AF42" s="438"/>
      <c r="AG42" s="438"/>
      <c r="AH42" s="438"/>
      <c r="AI42" s="438"/>
      <c r="AJ42" s="439"/>
    </row>
    <row r="43" spans="3:38" ht="16.350000000000001" customHeight="1">
      <c r="C43" s="429"/>
      <c r="D43" s="430"/>
      <c r="E43" s="430"/>
      <c r="F43" s="430"/>
      <c r="G43" s="430"/>
      <c r="H43" s="430"/>
      <c r="I43" s="430"/>
      <c r="J43" s="430"/>
      <c r="K43" s="434"/>
      <c r="L43" s="435"/>
      <c r="M43" s="435"/>
      <c r="N43" s="435"/>
      <c r="O43" s="435"/>
      <c r="P43" s="435"/>
      <c r="Q43" s="435"/>
      <c r="R43" s="435"/>
      <c r="S43" s="435"/>
      <c r="T43" s="435"/>
      <c r="U43" s="435"/>
      <c r="V43" s="435"/>
      <c r="W43" s="435"/>
      <c r="X43" s="435"/>
      <c r="Y43" s="436"/>
      <c r="Z43" s="437"/>
      <c r="AA43" s="438"/>
      <c r="AB43" s="438"/>
      <c r="AC43" s="438"/>
      <c r="AD43" s="438"/>
      <c r="AE43" s="438"/>
      <c r="AF43" s="438"/>
      <c r="AG43" s="438"/>
      <c r="AH43" s="438"/>
      <c r="AI43" s="438"/>
      <c r="AJ43" s="439"/>
    </row>
    <row r="44" spans="3:38" ht="16.350000000000001" customHeight="1">
      <c r="C44" s="429" t="s">
        <v>19</v>
      </c>
      <c r="D44" s="430"/>
      <c r="E44" s="430"/>
      <c r="F44" s="430"/>
      <c r="G44" s="430"/>
      <c r="H44" s="430"/>
      <c r="I44" s="430"/>
      <c r="J44" s="430"/>
      <c r="K44" s="443"/>
      <c r="L44" s="444"/>
      <c r="M44" s="444"/>
      <c r="N44" s="444"/>
      <c r="O44" s="444"/>
      <c r="P44" s="444"/>
      <c r="Q44" s="444"/>
      <c r="R44" s="444"/>
      <c r="S44" s="444"/>
      <c r="T44" s="444"/>
      <c r="U44" s="444"/>
      <c r="V44" s="444"/>
      <c r="W44" s="444"/>
      <c r="X44" s="444"/>
      <c r="Y44" s="445"/>
      <c r="Z44" s="437"/>
      <c r="AA44" s="438"/>
      <c r="AB44" s="438"/>
      <c r="AC44" s="438"/>
      <c r="AD44" s="438"/>
      <c r="AE44" s="438"/>
      <c r="AF44" s="438"/>
      <c r="AG44" s="438"/>
      <c r="AH44" s="438"/>
      <c r="AI44" s="438"/>
      <c r="AJ44" s="439"/>
    </row>
    <row r="45" spans="3:38" ht="16.350000000000001" customHeight="1">
      <c r="C45" s="429"/>
      <c r="D45" s="430"/>
      <c r="E45" s="430"/>
      <c r="F45" s="430"/>
      <c r="G45" s="430"/>
      <c r="H45" s="430"/>
      <c r="I45" s="430"/>
      <c r="J45" s="430"/>
      <c r="K45" s="446"/>
      <c r="L45" s="447"/>
      <c r="M45" s="447"/>
      <c r="N45" s="447"/>
      <c r="O45" s="447"/>
      <c r="P45" s="447"/>
      <c r="Q45" s="447"/>
      <c r="R45" s="447"/>
      <c r="S45" s="447"/>
      <c r="T45" s="447"/>
      <c r="U45" s="447"/>
      <c r="V45" s="447"/>
      <c r="W45" s="447"/>
      <c r="X45" s="447"/>
      <c r="Y45" s="448"/>
      <c r="Z45" s="437"/>
      <c r="AA45" s="438"/>
      <c r="AB45" s="438"/>
      <c r="AC45" s="438"/>
      <c r="AD45" s="438"/>
      <c r="AE45" s="438"/>
      <c r="AF45" s="438"/>
      <c r="AG45" s="438"/>
      <c r="AH45" s="438"/>
      <c r="AI45" s="438"/>
      <c r="AJ45" s="439"/>
    </row>
    <row r="46" spans="3:38" ht="16.350000000000001" customHeight="1">
      <c r="C46" s="429" t="s">
        <v>28</v>
      </c>
      <c r="D46" s="430"/>
      <c r="E46" s="430"/>
      <c r="F46" s="430"/>
      <c r="G46" s="430"/>
      <c r="H46" s="430"/>
      <c r="I46" s="430"/>
      <c r="J46" s="430"/>
      <c r="K46" s="443"/>
      <c r="L46" s="444"/>
      <c r="M46" s="444"/>
      <c r="N46" s="444"/>
      <c r="O46" s="444"/>
      <c r="P46" s="444"/>
      <c r="Q46" s="444"/>
      <c r="R46" s="444"/>
      <c r="S46" s="444"/>
      <c r="T46" s="444"/>
      <c r="U46" s="444"/>
      <c r="V46" s="444"/>
      <c r="W46" s="444"/>
      <c r="X46" s="444"/>
      <c r="Y46" s="445"/>
      <c r="Z46" s="437"/>
      <c r="AA46" s="438"/>
      <c r="AB46" s="438"/>
      <c r="AC46" s="438"/>
      <c r="AD46" s="438"/>
      <c r="AE46" s="438"/>
      <c r="AF46" s="438"/>
      <c r="AG46" s="438"/>
      <c r="AH46" s="438"/>
      <c r="AI46" s="438"/>
      <c r="AJ46" s="439"/>
    </row>
    <row r="47" spans="3:38" ht="16.350000000000001" customHeight="1" thickBot="1">
      <c r="C47" s="449"/>
      <c r="D47" s="450"/>
      <c r="E47" s="450"/>
      <c r="F47" s="450"/>
      <c r="G47" s="450"/>
      <c r="H47" s="450"/>
      <c r="I47" s="450"/>
      <c r="J47" s="450"/>
      <c r="K47" s="451"/>
      <c r="L47" s="452"/>
      <c r="M47" s="452"/>
      <c r="N47" s="452"/>
      <c r="O47" s="452"/>
      <c r="P47" s="452"/>
      <c r="Q47" s="452"/>
      <c r="R47" s="452"/>
      <c r="S47" s="452"/>
      <c r="T47" s="452"/>
      <c r="U47" s="452"/>
      <c r="V47" s="452"/>
      <c r="W47" s="452"/>
      <c r="X47" s="452"/>
      <c r="Y47" s="453"/>
      <c r="Z47" s="440"/>
      <c r="AA47" s="441"/>
      <c r="AB47" s="441"/>
      <c r="AC47" s="441"/>
      <c r="AD47" s="441"/>
      <c r="AE47" s="441"/>
      <c r="AF47" s="441"/>
      <c r="AG47" s="441"/>
      <c r="AH47" s="441"/>
      <c r="AI47" s="441"/>
      <c r="AJ47" s="442"/>
    </row>
    <row r="50" spans="2:35" ht="21" customHeight="1">
      <c r="B50" s="359" t="s">
        <v>29</v>
      </c>
      <c r="C50" s="359"/>
      <c r="D50" s="359"/>
      <c r="E50" s="359"/>
      <c r="F50" s="359"/>
      <c r="G50" s="359"/>
      <c r="H50" s="359"/>
      <c r="I50" s="359"/>
      <c r="J50" s="359"/>
      <c r="K50" s="359"/>
      <c r="L50" s="359"/>
      <c r="M50" s="359"/>
      <c r="N50" s="359"/>
      <c r="O50" s="359"/>
      <c r="P50" s="359"/>
      <c r="Q50" s="359"/>
      <c r="R50" s="359"/>
      <c r="S50" s="359"/>
      <c r="T50" s="359"/>
      <c r="U50" s="359"/>
      <c r="V50" s="359"/>
      <c r="W50" s="359"/>
      <c r="X50" s="359"/>
      <c r="Y50" s="359"/>
      <c r="Z50" s="359"/>
      <c r="AA50" s="359"/>
      <c r="AB50" s="359"/>
      <c r="AC50" s="359"/>
      <c r="AD50" s="359"/>
      <c r="AE50" s="359"/>
      <c r="AF50" s="359"/>
      <c r="AG50" s="359"/>
      <c r="AH50" s="359"/>
      <c r="AI50" s="359"/>
    </row>
    <row r="52" spans="2:35" ht="27.75" customHeight="1">
      <c r="B52" s="7" t="s">
        <v>30</v>
      </c>
      <c r="C52" s="111"/>
    </row>
    <row r="53" spans="2:35" ht="12.75"/>
    <row r="54" spans="2:35" ht="12.75">
      <c r="B54" s="7" t="s">
        <v>31</v>
      </c>
    </row>
    <row r="55" spans="2:35" ht="12.75">
      <c r="B55" s="274"/>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454"/>
    </row>
    <row r="56" spans="2:35" ht="12.75">
      <c r="B56" s="274"/>
      <c r="C56" s="374"/>
      <c r="D56" s="374"/>
      <c r="E56" s="374"/>
      <c r="F56" s="374"/>
      <c r="G56" s="374"/>
      <c r="H56" s="374"/>
      <c r="I56" s="374"/>
      <c r="J56" s="374"/>
      <c r="K56" s="374"/>
      <c r="L56" s="374"/>
      <c r="M56" s="374"/>
      <c r="N56" s="374"/>
      <c r="O56" s="374"/>
      <c r="P56" s="374"/>
      <c r="Q56" s="374"/>
      <c r="R56" s="374"/>
      <c r="S56" s="374"/>
      <c r="T56" s="374"/>
      <c r="U56" s="374"/>
      <c r="V56" s="374"/>
      <c r="W56" s="374"/>
      <c r="X56" s="374"/>
      <c r="Y56" s="374"/>
      <c r="Z56" s="374"/>
      <c r="AA56" s="374"/>
      <c r="AB56" s="374"/>
      <c r="AC56" s="374"/>
      <c r="AD56" s="374"/>
      <c r="AE56" s="374"/>
      <c r="AF56" s="374"/>
      <c r="AG56" s="374"/>
      <c r="AH56" s="374"/>
      <c r="AI56" s="455"/>
    </row>
    <row r="57" spans="2:35" ht="12.75">
      <c r="B57" s="274"/>
      <c r="C57" s="456"/>
      <c r="D57" s="456"/>
      <c r="E57" s="456"/>
      <c r="F57" s="456"/>
      <c r="G57" s="456"/>
      <c r="H57" s="456"/>
      <c r="I57" s="456"/>
      <c r="J57" s="456"/>
      <c r="K57" s="456"/>
      <c r="L57" s="456"/>
      <c r="M57" s="456"/>
      <c r="N57" s="456"/>
      <c r="O57" s="456"/>
      <c r="P57" s="456"/>
      <c r="Q57" s="456"/>
      <c r="R57" s="456"/>
      <c r="S57" s="456"/>
      <c r="T57" s="456"/>
      <c r="U57" s="456"/>
      <c r="V57" s="456"/>
      <c r="W57" s="456"/>
      <c r="X57" s="456"/>
      <c r="Y57" s="456"/>
      <c r="Z57" s="456"/>
      <c r="AA57" s="456"/>
      <c r="AB57" s="456"/>
      <c r="AC57" s="456"/>
      <c r="AD57" s="456"/>
      <c r="AE57" s="456"/>
      <c r="AF57" s="456"/>
      <c r="AG57" s="456"/>
      <c r="AH57" s="456"/>
      <c r="AI57" s="457"/>
    </row>
    <row r="58" spans="2:35" ht="12.75"/>
    <row r="59" spans="2:35" ht="12.75">
      <c r="B59" s="7" t="s">
        <v>32</v>
      </c>
    </row>
    <row r="60" spans="2:35" ht="12.75">
      <c r="B60" s="274"/>
      <c r="C60" s="373"/>
      <c r="D60" s="373"/>
      <c r="E60" s="373"/>
      <c r="F60" s="373"/>
      <c r="G60" s="373"/>
      <c r="H60" s="373"/>
      <c r="I60" s="373"/>
      <c r="J60" s="373"/>
      <c r="K60" s="373"/>
      <c r="L60" s="373"/>
      <c r="M60" s="373"/>
      <c r="N60" s="373"/>
      <c r="O60" s="373"/>
      <c r="P60" s="373"/>
      <c r="Q60" s="373"/>
      <c r="R60" s="373"/>
      <c r="S60" s="373"/>
      <c r="T60" s="373"/>
      <c r="U60" s="373"/>
      <c r="V60" s="373"/>
      <c r="W60" s="373"/>
      <c r="X60" s="373"/>
      <c r="Y60" s="373"/>
      <c r="Z60" s="373"/>
      <c r="AA60" s="373"/>
      <c r="AB60" s="373"/>
      <c r="AC60" s="373"/>
      <c r="AD60" s="373"/>
      <c r="AE60" s="373"/>
      <c r="AF60" s="373"/>
      <c r="AG60" s="373"/>
      <c r="AH60" s="373"/>
      <c r="AI60" s="454"/>
    </row>
    <row r="61" spans="2:35" ht="12.75">
      <c r="B61" s="274"/>
      <c r="C61" s="374"/>
      <c r="D61" s="374"/>
      <c r="E61" s="374"/>
      <c r="F61" s="374"/>
      <c r="G61" s="374"/>
      <c r="H61" s="374"/>
      <c r="I61" s="374"/>
      <c r="J61" s="374"/>
      <c r="K61" s="374"/>
      <c r="L61" s="374"/>
      <c r="M61" s="374"/>
      <c r="N61" s="374"/>
      <c r="O61" s="374"/>
      <c r="P61" s="374"/>
      <c r="Q61" s="374"/>
      <c r="R61" s="374"/>
      <c r="S61" s="374"/>
      <c r="T61" s="374"/>
      <c r="U61" s="374"/>
      <c r="V61" s="374"/>
      <c r="W61" s="374"/>
      <c r="X61" s="374"/>
      <c r="Y61" s="374"/>
      <c r="Z61" s="374"/>
      <c r="AA61" s="374"/>
      <c r="AB61" s="374"/>
      <c r="AC61" s="374"/>
      <c r="AD61" s="374"/>
      <c r="AE61" s="374"/>
      <c r="AF61" s="374"/>
      <c r="AG61" s="374"/>
      <c r="AH61" s="374"/>
      <c r="AI61" s="455"/>
    </row>
    <row r="62" spans="2:35" ht="12.75">
      <c r="B62" s="274"/>
      <c r="C62" s="374"/>
      <c r="D62" s="374"/>
      <c r="E62" s="374"/>
      <c r="F62" s="374"/>
      <c r="G62" s="374"/>
      <c r="H62" s="374"/>
      <c r="I62" s="374"/>
      <c r="J62" s="374"/>
      <c r="K62" s="374"/>
      <c r="L62" s="374"/>
      <c r="M62" s="374"/>
      <c r="N62" s="374"/>
      <c r="O62" s="374"/>
      <c r="P62" s="374"/>
      <c r="Q62" s="374"/>
      <c r="R62" s="374"/>
      <c r="S62" s="374"/>
      <c r="T62" s="374"/>
      <c r="U62" s="374"/>
      <c r="V62" s="374"/>
      <c r="W62" s="374"/>
      <c r="X62" s="374"/>
      <c r="Y62" s="374"/>
      <c r="Z62" s="374"/>
      <c r="AA62" s="374"/>
      <c r="AB62" s="374"/>
      <c r="AC62" s="374"/>
      <c r="AD62" s="374"/>
      <c r="AE62" s="374"/>
      <c r="AF62" s="374"/>
      <c r="AG62" s="374"/>
      <c r="AH62" s="374"/>
      <c r="AI62" s="455"/>
    </row>
    <row r="63" spans="2:35" ht="12.75">
      <c r="B63" s="274"/>
      <c r="C63" s="374"/>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455"/>
    </row>
    <row r="64" spans="2:35" ht="12.75">
      <c r="B64" s="274"/>
      <c r="C64" s="456"/>
      <c r="D64" s="456"/>
      <c r="E64" s="456"/>
      <c r="F64" s="456"/>
      <c r="G64" s="456"/>
      <c r="H64" s="456"/>
      <c r="I64" s="456"/>
      <c r="J64" s="456"/>
      <c r="K64" s="456"/>
      <c r="L64" s="456"/>
      <c r="M64" s="456"/>
      <c r="N64" s="456"/>
      <c r="O64" s="456"/>
      <c r="P64" s="456"/>
      <c r="Q64" s="456"/>
      <c r="R64" s="456"/>
      <c r="S64" s="456"/>
      <c r="T64" s="456"/>
      <c r="U64" s="456"/>
      <c r="V64" s="456"/>
      <c r="W64" s="456"/>
      <c r="X64" s="456"/>
      <c r="Y64" s="456"/>
      <c r="Z64" s="456"/>
      <c r="AA64" s="456"/>
      <c r="AB64" s="456"/>
      <c r="AC64" s="456"/>
      <c r="AD64" s="456"/>
      <c r="AE64" s="456"/>
      <c r="AF64" s="456"/>
      <c r="AG64" s="456"/>
      <c r="AH64" s="456"/>
      <c r="AI64" s="457"/>
    </row>
    <row r="65" spans="2:35" ht="12.75">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row>
    <row r="66" spans="2:35" ht="28.5" customHeight="1">
      <c r="B66" s="7" t="s">
        <v>33</v>
      </c>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row>
    <row r="67" spans="2:35" ht="36" customHeight="1">
      <c r="B67" s="426" t="s">
        <v>34</v>
      </c>
      <c r="C67" s="426"/>
      <c r="D67" s="426"/>
      <c r="E67" s="426"/>
      <c r="F67" s="426"/>
      <c r="G67" s="426"/>
      <c r="H67" s="426"/>
      <c r="I67" s="426"/>
      <c r="J67" s="426"/>
      <c r="K67" s="426"/>
      <c r="L67" s="426"/>
      <c r="M67" s="426"/>
      <c r="N67" s="426"/>
      <c r="O67" s="426"/>
      <c r="P67" s="426"/>
      <c r="Q67" s="426"/>
      <c r="R67" s="426"/>
      <c r="S67" s="426"/>
      <c r="T67" s="426"/>
      <c r="U67" s="426"/>
      <c r="V67" s="426"/>
      <c r="W67" s="426"/>
      <c r="X67" s="426"/>
      <c r="Y67" s="426"/>
      <c r="Z67" s="426"/>
      <c r="AA67" s="426"/>
      <c r="AB67" s="426"/>
      <c r="AC67" s="426"/>
      <c r="AD67" s="426"/>
      <c r="AE67" s="426"/>
      <c r="AF67" s="426"/>
      <c r="AG67" s="426"/>
      <c r="AH67" s="426"/>
      <c r="AI67" s="426"/>
    </row>
    <row r="68" spans="2:35" ht="12.75">
      <c r="B68" s="274"/>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454"/>
    </row>
    <row r="69" spans="2:35" ht="12.75">
      <c r="B69" s="274"/>
      <c r="C69" s="374"/>
      <c r="D69" s="374"/>
      <c r="E69" s="374"/>
      <c r="F69" s="374"/>
      <c r="G69" s="374"/>
      <c r="H69" s="374"/>
      <c r="I69" s="374"/>
      <c r="J69" s="374"/>
      <c r="K69" s="374"/>
      <c r="L69" s="374"/>
      <c r="M69" s="374"/>
      <c r="N69" s="374"/>
      <c r="O69" s="374"/>
      <c r="P69" s="374"/>
      <c r="Q69" s="374"/>
      <c r="R69" s="374"/>
      <c r="S69" s="374"/>
      <c r="T69" s="374"/>
      <c r="U69" s="374"/>
      <c r="V69" s="374"/>
      <c r="W69" s="374"/>
      <c r="X69" s="374"/>
      <c r="Y69" s="374"/>
      <c r="Z69" s="374"/>
      <c r="AA69" s="374"/>
      <c r="AB69" s="374"/>
      <c r="AC69" s="374"/>
      <c r="AD69" s="374"/>
      <c r="AE69" s="374"/>
      <c r="AF69" s="374"/>
      <c r="AG69" s="374"/>
      <c r="AH69" s="374"/>
      <c r="AI69" s="455"/>
    </row>
    <row r="70" spans="2:35" ht="12.75">
      <c r="B70" s="274"/>
      <c r="C70" s="374"/>
      <c r="D70" s="374"/>
      <c r="E70" s="374"/>
      <c r="F70" s="374"/>
      <c r="G70" s="374"/>
      <c r="H70" s="374"/>
      <c r="I70" s="374"/>
      <c r="J70" s="374"/>
      <c r="K70" s="374"/>
      <c r="L70" s="374"/>
      <c r="M70" s="374"/>
      <c r="N70" s="374"/>
      <c r="O70" s="374"/>
      <c r="P70" s="374"/>
      <c r="Q70" s="374"/>
      <c r="R70" s="374"/>
      <c r="S70" s="374"/>
      <c r="T70" s="374"/>
      <c r="U70" s="374"/>
      <c r="V70" s="374"/>
      <c r="W70" s="374"/>
      <c r="X70" s="374"/>
      <c r="Y70" s="374"/>
      <c r="Z70" s="374"/>
      <c r="AA70" s="374"/>
      <c r="AB70" s="374"/>
      <c r="AC70" s="374"/>
      <c r="AD70" s="374"/>
      <c r="AE70" s="374"/>
      <c r="AF70" s="374"/>
      <c r="AG70" s="374"/>
      <c r="AH70" s="374"/>
      <c r="AI70" s="455"/>
    </row>
    <row r="71" spans="2:35" ht="12.75">
      <c r="B71" s="274"/>
      <c r="C71" s="374"/>
      <c r="D71" s="374"/>
      <c r="E71" s="374"/>
      <c r="F71" s="374"/>
      <c r="G71" s="374"/>
      <c r="H71" s="374"/>
      <c r="I71" s="374"/>
      <c r="J71" s="374"/>
      <c r="K71" s="374"/>
      <c r="L71" s="374"/>
      <c r="M71" s="374"/>
      <c r="N71" s="374"/>
      <c r="O71" s="374"/>
      <c r="P71" s="374"/>
      <c r="Q71" s="374"/>
      <c r="R71" s="374"/>
      <c r="S71" s="374"/>
      <c r="T71" s="374"/>
      <c r="U71" s="374"/>
      <c r="V71" s="374"/>
      <c r="W71" s="374"/>
      <c r="X71" s="374"/>
      <c r="Y71" s="374"/>
      <c r="Z71" s="374"/>
      <c r="AA71" s="374"/>
      <c r="AB71" s="374"/>
      <c r="AC71" s="374"/>
      <c r="AD71" s="374"/>
      <c r="AE71" s="374"/>
      <c r="AF71" s="374"/>
      <c r="AG71" s="374"/>
      <c r="AH71" s="374"/>
      <c r="AI71" s="455"/>
    </row>
    <row r="72" spans="2:35" ht="12.75">
      <c r="B72" s="274"/>
      <c r="C72" s="456"/>
      <c r="D72" s="456"/>
      <c r="E72" s="456"/>
      <c r="F72" s="456"/>
      <c r="G72" s="456"/>
      <c r="H72" s="456"/>
      <c r="I72" s="456"/>
      <c r="J72" s="456"/>
      <c r="K72" s="456"/>
      <c r="L72" s="456"/>
      <c r="M72" s="456"/>
      <c r="N72" s="456"/>
      <c r="O72" s="456"/>
      <c r="P72" s="456"/>
      <c r="Q72" s="456"/>
      <c r="R72" s="456"/>
      <c r="S72" s="456"/>
      <c r="T72" s="456"/>
      <c r="U72" s="456"/>
      <c r="V72" s="456"/>
      <c r="W72" s="456"/>
      <c r="X72" s="456"/>
      <c r="Y72" s="456"/>
      <c r="Z72" s="456"/>
      <c r="AA72" s="456"/>
      <c r="AB72" s="456"/>
      <c r="AC72" s="456"/>
      <c r="AD72" s="456"/>
      <c r="AE72" s="456"/>
      <c r="AF72" s="456"/>
      <c r="AG72" s="456"/>
      <c r="AH72" s="456"/>
      <c r="AI72" s="457"/>
    </row>
    <row r="73" spans="2:35" ht="12.75">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row>
    <row r="74" spans="2:35" ht="12.75">
      <c r="B74" s="426" t="s">
        <v>35</v>
      </c>
      <c r="C74" s="426"/>
      <c r="D74" s="426"/>
      <c r="E74" s="426"/>
      <c r="F74" s="426"/>
      <c r="G74" s="426"/>
      <c r="H74" s="426"/>
      <c r="I74" s="426"/>
      <c r="J74" s="426"/>
      <c r="K74" s="426"/>
      <c r="L74" s="426"/>
      <c r="M74" s="426"/>
      <c r="N74" s="426"/>
      <c r="O74" s="426"/>
      <c r="P74" s="426"/>
      <c r="Q74" s="426"/>
      <c r="R74" s="426"/>
      <c r="S74" s="426"/>
      <c r="T74" s="426"/>
      <c r="U74" s="426"/>
      <c r="V74" s="426"/>
      <c r="W74" s="426"/>
      <c r="X74" s="426"/>
      <c r="Y74" s="426"/>
      <c r="Z74" s="426"/>
      <c r="AA74" s="426"/>
      <c r="AB74" s="426"/>
      <c r="AC74" s="426"/>
      <c r="AD74" s="426"/>
      <c r="AE74" s="426"/>
      <c r="AF74" s="426"/>
      <c r="AG74" s="426"/>
      <c r="AH74" s="426"/>
      <c r="AI74" s="426"/>
    </row>
    <row r="75" spans="2:35" ht="12.75">
      <c r="B75" s="274"/>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454"/>
    </row>
    <row r="76" spans="2:35" ht="12.75">
      <c r="B76" s="274"/>
      <c r="C76" s="374"/>
      <c r="D76" s="374"/>
      <c r="E76" s="374"/>
      <c r="F76" s="374"/>
      <c r="G76" s="374"/>
      <c r="H76" s="374"/>
      <c r="I76" s="374"/>
      <c r="J76" s="374"/>
      <c r="K76" s="374"/>
      <c r="L76" s="374"/>
      <c r="M76" s="374"/>
      <c r="N76" s="374"/>
      <c r="O76" s="374"/>
      <c r="P76" s="374"/>
      <c r="Q76" s="374"/>
      <c r="R76" s="374"/>
      <c r="S76" s="374"/>
      <c r="T76" s="374"/>
      <c r="U76" s="374"/>
      <c r="V76" s="374"/>
      <c r="W76" s="374"/>
      <c r="X76" s="374"/>
      <c r="Y76" s="374"/>
      <c r="Z76" s="374"/>
      <c r="AA76" s="374"/>
      <c r="AB76" s="374"/>
      <c r="AC76" s="374"/>
      <c r="AD76" s="374"/>
      <c r="AE76" s="374"/>
      <c r="AF76" s="374"/>
      <c r="AG76" s="374"/>
      <c r="AH76" s="374"/>
      <c r="AI76" s="455"/>
    </row>
    <row r="77" spans="2:35" ht="12.75">
      <c r="B77" s="274"/>
      <c r="C77" s="374"/>
      <c r="D77" s="374"/>
      <c r="E77" s="374"/>
      <c r="F77" s="374"/>
      <c r="G77" s="374"/>
      <c r="H77" s="374"/>
      <c r="I77" s="374"/>
      <c r="J77" s="374"/>
      <c r="K77" s="374"/>
      <c r="L77" s="374"/>
      <c r="M77" s="374"/>
      <c r="N77" s="374"/>
      <c r="O77" s="374"/>
      <c r="P77" s="374"/>
      <c r="Q77" s="374"/>
      <c r="R77" s="374"/>
      <c r="S77" s="374"/>
      <c r="T77" s="374"/>
      <c r="U77" s="374"/>
      <c r="V77" s="374"/>
      <c r="W77" s="374"/>
      <c r="X77" s="374"/>
      <c r="Y77" s="374"/>
      <c r="Z77" s="374"/>
      <c r="AA77" s="374"/>
      <c r="AB77" s="374"/>
      <c r="AC77" s="374"/>
      <c r="AD77" s="374"/>
      <c r="AE77" s="374"/>
      <c r="AF77" s="374"/>
      <c r="AG77" s="374"/>
      <c r="AH77" s="374"/>
      <c r="AI77" s="455"/>
    </row>
    <row r="78" spans="2:35" ht="12.75">
      <c r="B78" s="274"/>
      <c r="C78" s="374"/>
      <c r="D78" s="374"/>
      <c r="E78" s="374"/>
      <c r="F78" s="374"/>
      <c r="G78" s="374"/>
      <c r="H78" s="374"/>
      <c r="I78" s="374"/>
      <c r="J78" s="374"/>
      <c r="K78" s="374"/>
      <c r="L78" s="374"/>
      <c r="M78" s="374"/>
      <c r="N78" s="374"/>
      <c r="O78" s="374"/>
      <c r="P78" s="374"/>
      <c r="Q78" s="374"/>
      <c r="R78" s="374"/>
      <c r="S78" s="374"/>
      <c r="T78" s="374"/>
      <c r="U78" s="374"/>
      <c r="V78" s="374"/>
      <c r="W78" s="374"/>
      <c r="X78" s="374"/>
      <c r="Y78" s="374"/>
      <c r="Z78" s="374"/>
      <c r="AA78" s="374"/>
      <c r="AB78" s="374"/>
      <c r="AC78" s="374"/>
      <c r="AD78" s="374"/>
      <c r="AE78" s="374"/>
      <c r="AF78" s="374"/>
      <c r="AG78" s="374"/>
      <c r="AH78" s="374"/>
      <c r="AI78" s="455"/>
    </row>
    <row r="79" spans="2:35" ht="12.75">
      <c r="B79" s="274"/>
      <c r="C79" s="374"/>
      <c r="D79" s="374"/>
      <c r="E79" s="374"/>
      <c r="F79" s="374"/>
      <c r="G79" s="374"/>
      <c r="H79" s="374"/>
      <c r="I79" s="374"/>
      <c r="J79" s="374"/>
      <c r="K79" s="374"/>
      <c r="L79" s="374"/>
      <c r="M79" s="374"/>
      <c r="N79" s="374"/>
      <c r="O79" s="374"/>
      <c r="P79" s="374"/>
      <c r="Q79" s="374"/>
      <c r="R79" s="374"/>
      <c r="S79" s="374"/>
      <c r="T79" s="374"/>
      <c r="U79" s="374"/>
      <c r="V79" s="374"/>
      <c r="W79" s="374"/>
      <c r="X79" s="374"/>
      <c r="Y79" s="374"/>
      <c r="Z79" s="374"/>
      <c r="AA79" s="374"/>
      <c r="AB79" s="374"/>
      <c r="AC79" s="374"/>
      <c r="AD79" s="374"/>
      <c r="AE79" s="374"/>
      <c r="AF79" s="374"/>
      <c r="AG79" s="374"/>
      <c r="AH79" s="374"/>
      <c r="AI79" s="455"/>
    </row>
    <row r="80" spans="2:35" ht="12.75">
      <c r="B80" s="274"/>
      <c r="C80" s="456"/>
      <c r="D80" s="456"/>
      <c r="E80" s="456"/>
      <c r="F80" s="456"/>
      <c r="G80" s="456"/>
      <c r="H80" s="456"/>
      <c r="I80" s="456"/>
      <c r="J80" s="456"/>
      <c r="K80" s="456"/>
      <c r="L80" s="456"/>
      <c r="M80" s="456"/>
      <c r="N80" s="456"/>
      <c r="O80" s="456"/>
      <c r="P80" s="456"/>
      <c r="Q80" s="456"/>
      <c r="R80" s="456"/>
      <c r="S80" s="456"/>
      <c r="T80" s="456"/>
      <c r="U80" s="456"/>
      <c r="V80" s="456"/>
      <c r="W80" s="456"/>
      <c r="X80" s="456"/>
      <c r="Y80" s="456"/>
      <c r="Z80" s="456"/>
      <c r="AA80" s="456"/>
      <c r="AB80" s="456"/>
      <c r="AC80" s="456"/>
      <c r="AD80" s="456"/>
      <c r="AE80" s="456"/>
      <c r="AF80" s="456"/>
      <c r="AG80" s="456"/>
      <c r="AH80" s="456"/>
      <c r="AI80" s="457"/>
    </row>
    <row r="81" spans="2:35" ht="12.75">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row>
    <row r="82" spans="2:35" ht="12.75">
      <c r="B82" s="426" t="s">
        <v>36</v>
      </c>
      <c r="C82" s="426"/>
      <c r="D82" s="426"/>
      <c r="E82" s="426"/>
      <c r="F82" s="426"/>
      <c r="G82" s="426"/>
      <c r="H82" s="426"/>
      <c r="I82" s="426"/>
      <c r="J82" s="426"/>
      <c r="K82" s="426"/>
      <c r="L82" s="426"/>
      <c r="M82" s="426"/>
      <c r="N82" s="426"/>
      <c r="O82" s="426"/>
      <c r="P82" s="426"/>
      <c r="Q82" s="426"/>
      <c r="R82" s="426"/>
      <c r="S82" s="426"/>
      <c r="T82" s="426"/>
      <c r="U82" s="426"/>
      <c r="V82" s="426"/>
      <c r="W82" s="426"/>
      <c r="X82" s="426"/>
      <c r="Y82" s="426"/>
      <c r="Z82" s="426"/>
      <c r="AA82" s="426"/>
      <c r="AB82" s="426"/>
      <c r="AC82" s="426"/>
      <c r="AD82" s="426"/>
      <c r="AE82" s="426"/>
      <c r="AF82" s="426"/>
      <c r="AG82" s="426"/>
      <c r="AH82" s="426"/>
      <c r="AI82" s="426"/>
    </row>
    <row r="83" spans="2:35" ht="12.75">
      <c r="B83" s="426"/>
      <c r="C83" s="426"/>
      <c r="D83" s="426"/>
      <c r="E83" s="426"/>
      <c r="F83" s="426"/>
      <c r="G83" s="426"/>
      <c r="H83" s="426"/>
      <c r="I83" s="426"/>
      <c r="J83" s="426"/>
      <c r="K83" s="426"/>
      <c r="L83" s="426"/>
      <c r="M83" s="426"/>
      <c r="N83" s="426"/>
      <c r="O83" s="426"/>
      <c r="P83" s="426"/>
      <c r="Q83" s="426"/>
      <c r="R83" s="426"/>
      <c r="S83" s="426"/>
      <c r="T83" s="426"/>
      <c r="U83" s="426"/>
      <c r="V83" s="426"/>
      <c r="W83" s="426"/>
      <c r="X83" s="426"/>
      <c r="Y83" s="426"/>
      <c r="Z83" s="426"/>
      <c r="AA83" s="426"/>
      <c r="AB83" s="426"/>
      <c r="AC83" s="426"/>
      <c r="AD83" s="426"/>
      <c r="AE83" s="426"/>
      <c r="AF83" s="426"/>
      <c r="AG83" s="426"/>
      <c r="AH83" s="426"/>
      <c r="AI83" s="426"/>
    </row>
    <row r="84" spans="2:35" ht="12.75">
      <c r="B84" s="20"/>
      <c r="C84" s="475"/>
      <c r="D84" s="373"/>
      <c r="E84" s="373"/>
      <c r="F84" s="373"/>
      <c r="G84" s="373"/>
      <c r="H84" s="373"/>
      <c r="I84" s="373"/>
      <c r="J84" s="373"/>
      <c r="K84" s="373"/>
      <c r="L84" s="373"/>
      <c r="M84" s="373"/>
      <c r="N84" s="373"/>
      <c r="O84" s="373"/>
      <c r="P84" s="373"/>
      <c r="Q84" s="373"/>
      <c r="R84" s="373"/>
      <c r="S84" s="373"/>
      <c r="T84" s="373"/>
      <c r="U84" s="373"/>
      <c r="V84" s="373"/>
      <c r="W84" s="373"/>
      <c r="X84" s="373"/>
      <c r="Y84" s="373"/>
      <c r="Z84" s="373"/>
      <c r="AA84" s="373"/>
      <c r="AB84" s="373"/>
      <c r="AC84" s="373"/>
      <c r="AD84" s="373"/>
      <c r="AE84" s="373"/>
      <c r="AF84" s="373"/>
      <c r="AG84" s="373"/>
      <c r="AH84" s="373"/>
      <c r="AI84" s="454"/>
    </row>
    <row r="85" spans="2:35" ht="12.75">
      <c r="B85" s="20"/>
      <c r="C85" s="476"/>
      <c r="D85" s="374"/>
      <c r="E85" s="374"/>
      <c r="F85" s="374"/>
      <c r="G85" s="374"/>
      <c r="H85" s="374"/>
      <c r="I85" s="374"/>
      <c r="J85" s="374"/>
      <c r="K85" s="374"/>
      <c r="L85" s="374"/>
      <c r="M85" s="374"/>
      <c r="N85" s="374"/>
      <c r="O85" s="374"/>
      <c r="P85" s="374"/>
      <c r="Q85" s="374"/>
      <c r="R85" s="374"/>
      <c r="S85" s="374"/>
      <c r="T85" s="374"/>
      <c r="U85" s="374"/>
      <c r="V85" s="374"/>
      <c r="W85" s="374"/>
      <c r="X85" s="374"/>
      <c r="Y85" s="374"/>
      <c r="Z85" s="374"/>
      <c r="AA85" s="374"/>
      <c r="AB85" s="374"/>
      <c r="AC85" s="374"/>
      <c r="AD85" s="374"/>
      <c r="AE85" s="374"/>
      <c r="AF85" s="374"/>
      <c r="AG85" s="374"/>
      <c r="AH85" s="374"/>
      <c r="AI85" s="455"/>
    </row>
    <row r="86" spans="2:35" ht="12.75">
      <c r="B86" s="20"/>
      <c r="C86" s="476"/>
      <c r="D86" s="374"/>
      <c r="E86" s="374"/>
      <c r="F86" s="374"/>
      <c r="G86" s="374"/>
      <c r="H86" s="374"/>
      <c r="I86" s="374"/>
      <c r="J86" s="374"/>
      <c r="K86" s="374"/>
      <c r="L86" s="374"/>
      <c r="M86" s="374"/>
      <c r="N86" s="374"/>
      <c r="O86" s="374"/>
      <c r="P86" s="374"/>
      <c r="Q86" s="374"/>
      <c r="R86" s="374"/>
      <c r="S86" s="374"/>
      <c r="T86" s="374"/>
      <c r="U86" s="374"/>
      <c r="V86" s="374"/>
      <c r="W86" s="374"/>
      <c r="X86" s="374"/>
      <c r="Y86" s="374"/>
      <c r="Z86" s="374"/>
      <c r="AA86" s="374"/>
      <c r="AB86" s="374"/>
      <c r="AC86" s="374"/>
      <c r="AD86" s="374"/>
      <c r="AE86" s="374"/>
      <c r="AF86" s="374"/>
      <c r="AG86" s="374"/>
      <c r="AH86" s="374"/>
      <c r="AI86" s="455"/>
    </row>
    <row r="87" spans="2:35" ht="12.75">
      <c r="B87" s="20"/>
      <c r="C87" s="476"/>
      <c r="D87" s="374"/>
      <c r="E87" s="374"/>
      <c r="F87" s="374"/>
      <c r="G87" s="374"/>
      <c r="H87" s="374"/>
      <c r="I87" s="374"/>
      <c r="J87" s="374"/>
      <c r="K87" s="374"/>
      <c r="L87" s="374"/>
      <c r="M87" s="374"/>
      <c r="N87" s="374"/>
      <c r="O87" s="374"/>
      <c r="P87" s="374"/>
      <c r="Q87" s="374"/>
      <c r="R87" s="374"/>
      <c r="S87" s="374"/>
      <c r="T87" s="374"/>
      <c r="U87" s="374"/>
      <c r="V87" s="374"/>
      <c r="W87" s="374"/>
      <c r="X87" s="374"/>
      <c r="Y87" s="374"/>
      <c r="Z87" s="374"/>
      <c r="AA87" s="374"/>
      <c r="AB87" s="374"/>
      <c r="AC87" s="374"/>
      <c r="AD87" s="374"/>
      <c r="AE87" s="374"/>
      <c r="AF87" s="374"/>
      <c r="AG87" s="374"/>
      <c r="AH87" s="374"/>
      <c r="AI87" s="455"/>
    </row>
    <row r="88" spans="2:35" ht="12.75">
      <c r="B88" s="20"/>
      <c r="C88" s="476"/>
      <c r="D88" s="374"/>
      <c r="E88" s="374"/>
      <c r="F88" s="374"/>
      <c r="G88" s="374"/>
      <c r="H88" s="374"/>
      <c r="I88" s="374"/>
      <c r="J88" s="374"/>
      <c r="K88" s="374"/>
      <c r="L88" s="374"/>
      <c r="M88" s="374"/>
      <c r="N88" s="374"/>
      <c r="O88" s="374"/>
      <c r="P88" s="374"/>
      <c r="Q88" s="374"/>
      <c r="R88" s="374"/>
      <c r="S88" s="374"/>
      <c r="T88" s="374"/>
      <c r="U88" s="374"/>
      <c r="V88" s="374"/>
      <c r="W88" s="374"/>
      <c r="X88" s="374"/>
      <c r="Y88" s="374"/>
      <c r="Z88" s="374"/>
      <c r="AA88" s="374"/>
      <c r="AB88" s="374"/>
      <c r="AC88" s="374"/>
      <c r="AD88" s="374"/>
      <c r="AE88" s="374"/>
      <c r="AF88" s="374"/>
      <c r="AG88" s="374"/>
      <c r="AH88" s="374"/>
      <c r="AI88" s="455"/>
    </row>
    <row r="89" spans="2:35" ht="12.75">
      <c r="B89" s="20"/>
      <c r="C89" s="476"/>
      <c r="D89" s="374"/>
      <c r="E89" s="374"/>
      <c r="F89" s="374"/>
      <c r="G89" s="374"/>
      <c r="H89" s="374"/>
      <c r="I89" s="374"/>
      <c r="J89" s="374"/>
      <c r="K89" s="374"/>
      <c r="L89" s="374"/>
      <c r="M89" s="374"/>
      <c r="N89" s="374"/>
      <c r="O89" s="374"/>
      <c r="P89" s="374"/>
      <c r="Q89" s="374"/>
      <c r="R89" s="374"/>
      <c r="S89" s="374"/>
      <c r="T89" s="374"/>
      <c r="U89" s="374"/>
      <c r="V89" s="374"/>
      <c r="W89" s="374"/>
      <c r="X89" s="374"/>
      <c r="Y89" s="374"/>
      <c r="Z89" s="374"/>
      <c r="AA89" s="374"/>
      <c r="AB89" s="374"/>
      <c r="AC89" s="374"/>
      <c r="AD89" s="374"/>
      <c r="AE89" s="374"/>
      <c r="AF89" s="374"/>
      <c r="AG89" s="374"/>
      <c r="AH89" s="374"/>
      <c r="AI89" s="455"/>
    </row>
    <row r="90" spans="2:35" ht="12.75">
      <c r="B90" s="20"/>
      <c r="C90" s="477"/>
      <c r="D90" s="456"/>
      <c r="E90" s="456"/>
      <c r="F90" s="456"/>
      <c r="G90" s="456"/>
      <c r="H90" s="456"/>
      <c r="I90" s="456"/>
      <c r="J90" s="456"/>
      <c r="K90" s="456"/>
      <c r="L90" s="456"/>
      <c r="M90" s="456"/>
      <c r="N90" s="456"/>
      <c r="O90" s="456"/>
      <c r="P90" s="456"/>
      <c r="Q90" s="456"/>
      <c r="R90" s="456"/>
      <c r="S90" s="456"/>
      <c r="T90" s="456"/>
      <c r="U90" s="456"/>
      <c r="V90" s="456"/>
      <c r="W90" s="456"/>
      <c r="X90" s="456"/>
      <c r="Y90" s="456"/>
      <c r="Z90" s="456"/>
      <c r="AA90" s="456"/>
      <c r="AB90" s="456"/>
      <c r="AC90" s="456"/>
      <c r="AD90" s="456"/>
      <c r="AE90" s="456"/>
      <c r="AF90" s="456"/>
      <c r="AG90" s="456"/>
      <c r="AH90" s="456"/>
      <c r="AI90" s="457"/>
    </row>
    <row r="91" spans="2:35" ht="12.75">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row>
    <row r="92" spans="2:35" ht="21.75" customHeight="1">
      <c r="B92" s="426" t="s">
        <v>37</v>
      </c>
      <c r="C92" s="426"/>
      <c r="D92" s="426"/>
      <c r="E92" s="426"/>
      <c r="F92" s="426"/>
      <c r="G92" s="426"/>
      <c r="H92" s="426"/>
      <c r="I92" s="426"/>
      <c r="J92" s="426"/>
      <c r="K92" s="426"/>
      <c r="L92" s="426"/>
      <c r="M92" s="426"/>
      <c r="N92" s="426"/>
      <c r="O92" s="426"/>
      <c r="P92" s="426"/>
      <c r="Q92" s="426"/>
      <c r="R92" s="426"/>
      <c r="S92" s="426"/>
      <c r="T92" s="426"/>
      <c r="U92" s="426"/>
      <c r="V92" s="426"/>
      <c r="W92" s="426"/>
      <c r="X92" s="426"/>
      <c r="Y92" s="426"/>
      <c r="Z92" s="426"/>
      <c r="AA92" s="426"/>
      <c r="AB92" s="426"/>
      <c r="AC92" s="426"/>
      <c r="AD92" s="426"/>
      <c r="AE92" s="426"/>
      <c r="AF92" s="426"/>
      <c r="AG92" s="426"/>
      <c r="AH92" s="426"/>
      <c r="AI92" s="426"/>
    </row>
    <row r="93" spans="2:35" ht="21.75" customHeight="1">
      <c r="B93" s="426"/>
      <c r="C93" s="426"/>
      <c r="D93" s="426"/>
      <c r="E93" s="426"/>
      <c r="F93" s="426"/>
      <c r="G93" s="426"/>
      <c r="H93" s="426"/>
      <c r="I93" s="426"/>
      <c r="J93" s="426"/>
      <c r="K93" s="426"/>
      <c r="L93" s="426"/>
      <c r="M93" s="426"/>
      <c r="N93" s="426"/>
      <c r="O93" s="426"/>
      <c r="P93" s="426"/>
      <c r="Q93" s="426"/>
      <c r="R93" s="426"/>
      <c r="S93" s="426"/>
      <c r="T93" s="426"/>
      <c r="U93" s="426"/>
      <c r="V93" s="426"/>
      <c r="W93" s="426"/>
      <c r="X93" s="426"/>
      <c r="Y93" s="426"/>
      <c r="Z93" s="426"/>
      <c r="AA93" s="426"/>
      <c r="AB93" s="426"/>
      <c r="AC93" s="426"/>
      <c r="AD93" s="426"/>
      <c r="AE93" s="426"/>
      <c r="AF93" s="426"/>
      <c r="AG93" s="426"/>
      <c r="AH93" s="426"/>
      <c r="AI93" s="426"/>
    </row>
    <row r="94" spans="2:35" ht="12.75">
      <c r="B94" s="274"/>
      <c r="C94" s="373"/>
      <c r="D94" s="373"/>
      <c r="E94" s="373"/>
      <c r="F94" s="373"/>
      <c r="G94" s="373"/>
      <c r="H94" s="373"/>
      <c r="I94" s="373"/>
      <c r="J94" s="373"/>
      <c r="K94" s="373"/>
      <c r="L94" s="373"/>
      <c r="M94" s="373"/>
      <c r="N94" s="373"/>
      <c r="O94" s="373"/>
      <c r="P94" s="373"/>
      <c r="Q94" s="373"/>
      <c r="R94" s="373"/>
      <c r="S94" s="373"/>
      <c r="T94" s="373"/>
      <c r="U94" s="373"/>
      <c r="V94" s="373"/>
      <c r="W94" s="373"/>
      <c r="X94" s="373"/>
      <c r="Y94" s="373"/>
      <c r="Z94" s="373"/>
      <c r="AA94" s="373"/>
      <c r="AB94" s="373"/>
      <c r="AC94" s="373"/>
      <c r="AD94" s="373"/>
      <c r="AE94" s="373"/>
      <c r="AF94" s="373"/>
      <c r="AG94" s="373"/>
      <c r="AH94" s="373"/>
      <c r="AI94" s="454"/>
    </row>
    <row r="95" spans="2:35" ht="12.75">
      <c r="B95" s="274"/>
      <c r="C95" s="374"/>
      <c r="D95" s="374"/>
      <c r="E95" s="374"/>
      <c r="F95" s="374"/>
      <c r="G95" s="374"/>
      <c r="H95" s="374"/>
      <c r="I95" s="374"/>
      <c r="J95" s="374"/>
      <c r="K95" s="374"/>
      <c r="L95" s="374"/>
      <c r="M95" s="374"/>
      <c r="N95" s="374"/>
      <c r="O95" s="374"/>
      <c r="P95" s="374"/>
      <c r="Q95" s="374"/>
      <c r="R95" s="374"/>
      <c r="S95" s="374"/>
      <c r="T95" s="374"/>
      <c r="U95" s="374"/>
      <c r="V95" s="374"/>
      <c r="W95" s="374"/>
      <c r="X95" s="374"/>
      <c r="Y95" s="374"/>
      <c r="Z95" s="374"/>
      <c r="AA95" s="374"/>
      <c r="AB95" s="374"/>
      <c r="AC95" s="374"/>
      <c r="AD95" s="374"/>
      <c r="AE95" s="374"/>
      <c r="AF95" s="374"/>
      <c r="AG95" s="374"/>
      <c r="AH95" s="374"/>
      <c r="AI95" s="455"/>
    </row>
    <row r="96" spans="2:35" ht="12.75">
      <c r="B96" s="274"/>
      <c r="C96" s="374"/>
      <c r="D96" s="374"/>
      <c r="E96" s="374"/>
      <c r="F96" s="374"/>
      <c r="G96" s="374"/>
      <c r="H96" s="374"/>
      <c r="I96" s="374"/>
      <c r="J96" s="374"/>
      <c r="K96" s="374"/>
      <c r="L96" s="374"/>
      <c r="M96" s="374"/>
      <c r="N96" s="374"/>
      <c r="O96" s="374"/>
      <c r="P96" s="374"/>
      <c r="Q96" s="374"/>
      <c r="R96" s="374"/>
      <c r="S96" s="374"/>
      <c r="T96" s="374"/>
      <c r="U96" s="374"/>
      <c r="V96" s="374"/>
      <c r="W96" s="374"/>
      <c r="X96" s="374"/>
      <c r="Y96" s="374"/>
      <c r="Z96" s="374"/>
      <c r="AA96" s="374"/>
      <c r="AB96" s="374"/>
      <c r="AC96" s="374"/>
      <c r="AD96" s="374"/>
      <c r="AE96" s="374"/>
      <c r="AF96" s="374"/>
      <c r="AG96" s="374"/>
      <c r="AH96" s="374"/>
      <c r="AI96" s="455"/>
    </row>
    <row r="97" spans="2:35" ht="12.75">
      <c r="B97" s="274"/>
      <c r="C97" s="374"/>
      <c r="D97" s="374"/>
      <c r="E97" s="374"/>
      <c r="F97" s="374"/>
      <c r="G97" s="374"/>
      <c r="H97" s="374"/>
      <c r="I97" s="374"/>
      <c r="J97" s="374"/>
      <c r="K97" s="374"/>
      <c r="L97" s="374"/>
      <c r="M97" s="374"/>
      <c r="N97" s="374"/>
      <c r="O97" s="374"/>
      <c r="P97" s="374"/>
      <c r="Q97" s="374"/>
      <c r="R97" s="374"/>
      <c r="S97" s="374"/>
      <c r="T97" s="374"/>
      <c r="U97" s="374"/>
      <c r="V97" s="374"/>
      <c r="W97" s="374"/>
      <c r="X97" s="374"/>
      <c r="Y97" s="374"/>
      <c r="Z97" s="374"/>
      <c r="AA97" s="374"/>
      <c r="AB97" s="374"/>
      <c r="AC97" s="374"/>
      <c r="AD97" s="374"/>
      <c r="AE97" s="374"/>
      <c r="AF97" s="374"/>
      <c r="AG97" s="374"/>
      <c r="AH97" s="374"/>
      <c r="AI97" s="455"/>
    </row>
    <row r="98" spans="2:35" ht="12.75">
      <c r="B98" s="274"/>
      <c r="C98" s="374"/>
      <c r="D98" s="374"/>
      <c r="E98" s="374"/>
      <c r="F98" s="374"/>
      <c r="G98" s="374"/>
      <c r="H98" s="374"/>
      <c r="I98" s="374"/>
      <c r="J98" s="374"/>
      <c r="K98" s="374"/>
      <c r="L98" s="374"/>
      <c r="M98" s="374"/>
      <c r="N98" s="374"/>
      <c r="O98" s="374"/>
      <c r="P98" s="374"/>
      <c r="Q98" s="374"/>
      <c r="R98" s="374"/>
      <c r="S98" s="374"/>
      <c r="T98" s="374"/>
      <c r="U98" s="374"/>
      <c r="V98" s="374"/>
      <c r="W98" s="374"/>
      <c r="X98" s="374"/>
      <c r="Y98" s="374"/>
      <c r="Z98" s="374"/>
      <c r="AA98" s="374"/>
      <c r="AB98" s="374"/>
      <c r="AC98" s="374"/>
      <c r="AD98" s="374"/>
      <c r="AE98" s="374"/>
      <c r="AF98" s="374"/>
      <c r="AG98" s="374"/>
      <c r="AH98" s="374"/>
      <c r="AI98" s="455"/>
    </row>
    <row r="99" spans="2:35" ht="12.75">
      <c r="B99" s="274"/>
      <c r="C99" s="374"/>
      <c r="D99" s="374"/>
      <c r="E99" s="374"/>
      <c r="F99" s="374"/>
      <c r="G99" s="374"/>
      <c r="H99" s="374"/>
      <c r="I99" s="374"/>
      <c r="J99" s="374"/>
      <c r="K99" s="374"/>
      <c r="L99" s="374"/>
      <c r="M99" s="374"/>
      <c r="N99" s="374"/>
      <c r="O99" s="374"/>
      <c r="P99" s="374"/>
      <c r="Q99" s="374"/>
      <c r="R99" s="374"/>
      <c r="S99" s="374"/>
      <c r="T99" s="374"/>
      <c r="U99" s="374"/>
      <c r="V99" s="374"/>
      <c r="W99" s="374"/>
      <c r="X99" s="374"/>
      <c r="Y99" s="374"/>
      <c r="Z99" s="374"/>
      <c r="AA99" s="374"/>
      <c r="AB99" s="374"/>
      <c r="AC99" s="374"/>
      <c r="AD99" s="374"/>
      <c r="AE99" s="374"/>
      <c r="AF99" s="374"/>
      <c r="AG99" s="374"/>
      <c r="AH99" s="374"/>
      <c r="AI99" s="455"/>
    </row>
    <row r="100" spans="2:35" ht="12.75">
      <c r="B100" s="274"/>
      <c r="C100" s="456"/>
      <c r="D100" s="456"/>
      <c r="E100" s="456"/>
      <c r="F100" s="456"/>
      <c r="G100" s="456"/>
      <c r="H100" s="456"/>
      <c r="I100" s="456"/>
      <c r="J100" s="456"/>
      <c r="K100" s="456"/>
      <c r="L100" s="456"/>
      <c r="M100" s="456"/>
      <c r="N100" s="456"/>
      <c r="O100" s="456"/>
      <c r="P100" s="456"/>
      <c r="Q100" s="456"/>
      <c r="R100" s="456"/>
      <c r="S100" s="456"/>
      <c r="T100" s="456"/>
      <c r="U100" s="456"/>
      <c r="V100" s="456"/>
      <c r="W100" s="456"/>
      <c r="X100" s="456"/>
      <c r="Y100" s="456"/>
      <c r="Z100" s="456"/>
      <c r="AA100" s="456"/>
      <c r="AB100" s="456"/>
      <c r="AC100" s="456"/>
      <c r="AD100" s="456"/>
      <c r="AE100" s="456"/>
      <c r="AF100" s="456"/>
      <c r="AG100" s="456"/>
      <c r="AH100" s="456"/>
      <c r="AI100" s="457"/>
    </row>
    <row r="101" spans="2:35" ht="12.75">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row>
    <row r="102" spans="2:35" ht="12.75">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row>
    <row r="103" spans="2:35" ht="12.75"/>
  </sheetData>
  <sheetProtection selectLockedCells="1"/>
  <mergeCells count="56">
    <mergeCell ref="C94:AI100"/>
    <mergeCell ref="C68:AI72"/>
    <mergeCell ref="B74:AI74"/>
    <mergeCell ref="C75:AI80"/>
    <mergeCell ref="B82:AI83"/>
    <mergeCell ref="C84:AI90"/>
    <mergeCell ref="B92:AI93"/>
    <mergeCell ref="C38:AJ39"/>
    <mergeCell ref="B67:AI67"/>
    <mergeCell ref="C42:J43"/>
    <mergeCell ref="K42:Y43"/>
    <mergeCell ref="Z42:AJ47"/>
    <mergeCell ref="C44:J45"/>
    <mergeCell ref="K44:Y45"/>
    <mergeCell ref="C46:J47"/>
    <mergeCell ref="K46:Y47"/>
    <mergeCell ref="B50:AI50"/>
    <mergeCell ref="C55:AI57"/>
    <mergeCell ref="C60:AI64"/>
    <mergeCell ref="C40:J41"/>
    <mergeCell ref="K40:S41"/>
    <mergeCell ref="T40:Y41"/>
    <mergeCell ref="Z40:AJ41"/>
    <mergeCell ref="C29:I30"/>
    <mergeCell ref="J29:AD30"/>
    <mergeCell ref="AE29:AJ34"/>
    <mergeCell ref="C31:I32"/>
    <mergeCell ref="J31:AD32"/>
    <mergeCell ref="C33:I36"/>
    <mergeCell ref="J33:L34"/>
    <mergeCell ref="M33:AD34"/>
    <mergeCell ref="J35:L36"/>
    <mergeCell ref="M35:R36"/>
    <mergeCell ref="S35:T36"/>
    <mergeCell ref="U35:Z36"/>
    <mergeCell ref="AA35:AB36"/>
    <mergeCell ref="AC35:AJ36"/>
    <mergeCell ref="C27:I28"/>
    <mergeCell ref="J27:AJ28"/>
    <mergeCell ref="C12:U13"/>
    <mergeCell ref="C16:U17"/>
    <mergeCell ref="C20:U20"/>
    <mergeCell ref="V20:AJ20"/>
    <mergeCell ref="C21:U21"/>
    <mergeCell ref="V21:AJ21"/>
    <mergeCell ref="C22:AJ23"/>
    <mergeCell ref="C25:I26"/>
    <mergeCell ref="J25:T26"/>
    <mergeCell ref="U25:Y26"/>
    <mergeCell ref="Z25:AJ26"/>
    <mergeCell ref="C8:AJ9"/>
    <mergeCell ref="B3:AI3"/>
    <mergeCell ref="B4:AI4"/>
    <mergeCell ref="B5:AI5"/>
    <mergeCell ref="A6:AJ6"/>
    <mergeCell ref="B7:AJ7"/>
  </mergeCells>
  <phoneticPr fontId="7"/>
  <conditionalFormatting sqref="C8 C12 C16 J25 Z25 J27 J29 J31 M33 M35 U35 AC35">
    <cfRule type="cellIs" dxfId="404" priority="4" operator="equal">
      <formula>""</formula>
    </cfRule>
  </conditionalFormatting>
  <conditionalFormatting sqref="J25">
    <cfRule type="expression" dxfId="403" priority="7">
      <formula>J25=""</formula>
    </cfRule>
  </conditionalFormatting>
  <conditionalFormatting sqref="J27">
    <cfRule type="expression" dxfId="402" priority="6">
      <formula>J27=""</formula>
    </cfRule>
  </conditionalFormatting>
  <conditionalFormatting sqref="J35">
    <cfRule type="expression" dxfId="401" priority="5">
      <formula>J35=""</formula>
    </cfRule>
  </conditionalFormatting>
  <conditionalFormatting sqref="K40:S41 Z40:AJ41 K42:Y47">
    <cfRule type="expression" dxfId="400" priority="1">
      <formula>$L$131="Fresh Graduate"</formula>
    </cfRule>
    <cfRule type="expression" dxfId="399" priority="2">
      <formula>$L$131="Self-employed"</formula>
    </cfRule>
    <cfRule type="expression" dxfId="398" priority="3">
      <formula>$L$131="Unemployed"</formula>
    </cfRule>
  </conditionalFormatting>
  <dataValidations count="1">
    <dataValidation imeMode="off" allowBlank="1" showInputMessage="1" showErrorMessage="1" sqref="J25 U25 Z25 J27:AJ28" xr:uid="{6500FB92-3D1E-4829-B5E3-64607ED8C66A}"/>
  </dataValidations>
  <printOptions horizontalCentered="1"/>
  <pageMargins left="0.25" right="0.25" top="0.75" bottom="0.75" header="0.3" footer="0.3"/>
  <pageSetup paperSize="9" scale="70" fitToHeight="0" orientation="portrait" r:id="rId1"/>
  <headerFooter>
    <oddHeader>&amp;R&amp;"Arial,標準"CONFIDENTIAL</oddHeader>
    <oddFooter>&amp;C&amp;P</oddFooter>
  </headerFooter>
  <rowBreaks count="1" manualBreakCount="1">
    <brk id="4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82</xdr:col>
                    <xdr:colOff>180975</xdr:colOff>
                    <xdr:row>103</xdr:row>
                    <xdr:rowOff>0</xdr:rowOff>
                  </from>
                  <to>
                    <xdr:col>84</xdr:col>
                    <xdr:colOff>0</xdr:colOff>
                    <xdr:row>104</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66"/>
  </sheetPr>
  <dimension ref="A2:AY392"/>
  <sheetViews>
    <sheetView showZeros="0" showRuler="0" view="pageBreakPreview" zoomScale="80" zoomScaleNormal="100" zoomScaleSheetLayoutView="80" zoomScalePageLayoutView="93" workbookViewId="0">
      <selection activeCell="AP357" sqref="AP357"/>
    </sheetView>
  </sheetViews>
  <sheetFormatPr defaultColWidth="2.42578125" defaultRowHeight="15" customHeight="1"/>
  <cols>
    <col min="1" max="1" width="1.140625" style="6" customWidth="1"/>
    <col min="2" max="7" width="2.42578125" style="6"/>
    <col min="8" max="8" width="2.42578125" style="211"/>
    <col min="9" max="10" width="2.42578125" style="6"/>
    <col min="11" max="11" width="4.42578125" style="6" customWidth="1"/>
    <col min="12" max="24" width="2.42578125" style="6"/>
    <col min="25" max="25" width="4.5703125" style="6" customWidth="1"/>
    <col min="26" max="27" width="2.42578125" style="6"/>
    <col min="28" max="35" width="2.42578125" style="6" customWidth="1"/>
    <col min="36" max="36" width="5.140625" style="6" customWidth="1"/>
    <col min="37" max="40" width="2.42578125" style="6"/>
    <col min="41" max="41" width="3.5703125" style="6" customWidth="1"/>
    <col min="42" max="16384" width="2.42578125" style="6"/>
  </cols>
  <sheetData>
    <row r="2" spans="2:36" ht="28.35" customHeight="1">
      <c r="B2" s="953" t="str">
        <f>C16&amp;" Enrolment 2027 Autumn"</f>
        <v>(Pacific Islands) SDGs Global Leader Enrolment 2027 Autumn</v>
      </c>
      <c r="C2" s="953"/>
      <c r="D2" s="953"/>
      <c r="E2" s="953"/>
      <c r="F2" s="953"/>
      <c r="G2" s="953"/>
      <c r="H2" s="953"/>
      <c r="I2" s="953"/>
      <c r="J2" s="953"/>
      <c r="K2" s="953"/>
      <c r="L2" s="953"/>
      <c r="M2" s="953"/>
      <c r="N2" s="953"/>
      <c r="O2" s="953"/>
      <c r="P2" s="953"/>
      <c r="Q2" s="953"/>
      <c r="R2" s="953"/>
      <c r="S2" s="953"/>
      <c r="T2" s="953"/>
      <c r="U2" s="953"/>
      <c r="V2" s="953"/>
      <c r="W2" s="953"/>
      <c r="X2" s="953"/>
      <c r="Y2" s="953"/>
      <c r="Z2" s="953"/>
      <c r="AA2" s="953"/>
      <c r="AB2" s="953"/>
      <c r="AC2" s="953"/>
      <c r="AD2" s="953"/>
      <c r="AE2" s="953"/>
      <c r="AF2" s="953"/>
      <c r="AG2" s="953"/>
      <c r="AH2" s="953"/>
      <c r="AI2" s="953"/>
      <c r="AJ2" s="107"/>
    </row>
    <row r="3" spans="2:36" ht="28.35" customHeight="1">
      <c r="B3" s="954" t="s">
        <v>1</v>
      </c>
      <c r="C3" s="954"/>
      <c r="D3" s="954"/>
      <c r="E3" s="954"/>
      <c r="F3" s="954"/>
      <c r="G3" s="954"/>
      <c r="H3" s="954"/>
      <c r="I3" s="954"/>
      <c r="J3" s="954"/>
      <c r="K3" s="954"/>
      <c r="L3" s="954"/>
      <c r="M3" s="954"/>
      <c r="N3" s="954"/>
      <c r="O3" s="954"/>
      <c r="P3" s="954"/>
      <c r="Q3" s="954"/>
      <c r="R3" s="954"/>
      <c r="S3" s="954"/>
      <c r="T3" s="954"/>
      <c r="U3" s="954"/>
      <c r="V3" s="954"/>
      <c r="W3" s="954"/>
      <c r="X3" s="954"/>
      <c r="Y3" s="954"/>
      <c r="Z3" s="954"/>
      <c r="AA3" s="954"/>
      <c r="AB3" s="954"/>
      <c r="AC3" s="954"/>
      <c r="AD3" s="954"/>
      <c r="AE3" s="954"/>
      <c r="AF3" s="954"/>
      <c r="AG3" s="954"/>
      <c r="AH3" s="954"/>
      <c r="AI3" s="954"/>
      <c r="AJ3" s="107"/>
    </row>
    <row r="4" spans="2:36" ht="15" customHeight="1">
      <c r="B4" s="7"/>
      <c r="C4" s="7"/>
      <c r="D4" s="7"/>
      <c r="E4" s="7"/>
      <c r="F4" s="7"/>
      <c r="G4" s="7"/>
      <c r="H4" s="207"/>
      <c r="I4" s="7"/>
      <c r="J4" s="7"/>
      <c r="K4" s="7"/>
      <c r="L4" s="7"/>
      <c r="M4" s="7"/>
      <c r="N4" s="7"/>
      <c r="O4" s="7"/>
      <c r="P4" s="883" t="s">
        <v>38</v>
      </c>
      <c r="Q4" s="883"/>
      <c r="R4" s="883"/>
      <c r="S4" s="883"/>
      <c r="T4" s="883"/>
      <c r="U4" s="883"/>
      <c r="V4" s="883"/>
      <c r="W4" s="883"/>
      <c r="X4" s="883"/>
      <c r="Y4" s="883"/>
      <c r="AA4" s="8"/>
      <c r="AB4" s="8"/>
      <c r="AD4" s="9"/>
      <c r="AE4" s="899"/>
      <c r="AF4" s="900"/>
      <c r="AG4" s="900"/>
      <c r="AH4" s="900"/>
      <c r="AI4" s="900"/>
      <c r="AJ4" s="9"/>
    </row>
    <row r="5" spans="2:36" ht="15" customHeight="1" thickBot="1">
      <c r="Z5" s="8"/>
      <c r="AA5" s="8"/>
      <c r="AB5" s="10" t="s">
        <v>39</v>
      </c>
      <c r="AC5" s="11"/>
      <c r="AD5" s="11"/>
      <c r="AE5" s="901"/>
      <c r="AF5" s="901"/>
      <c r="AG5" s="901"/>
      <c r="AH5" s="901"/>
      <c r="AI5" s="901"/>
      <c r="AJ5" s="9"/>
    </row>
    <row r="6" spans="2:36" ht="15" customHeight="1">
      <c r="C6" s="884" t="s">
        <v>40</v>
      </c>
      <c r="D6" s="885"/>
      <c r="E6" s="885"/>
      <c r="F6" s="885"/>
      <c r="G6" s="885"/>
      <c r="H6" s="885"/>
      <c r="I6" s="885"/>
      <c r="J6" s="885"/>
      <c r="K6" s="885"/>
      <c r="L6" s="885"/>
      <c r="M6" s="885"/>
      <c r="N6" s="885"/>
      <c r="O6" s="885"/>
      <c r="P6" s="885"/>
      <c r="Q6" s="885"/>
      <c r="R6" s="885"/>
      <c r="S6" s="885"/>
      <c r="T6" s="885"/>
      <c r="U6" s="885"/>
      <c r="V6" s="885"/>
      <c r="W6" s="885"/>
      <c r="X6" s="885"/>
      <c r="Y6" s="885"/>
      <c r="Z6" s="885"/>
      <c r="AA6" s="885"/>
      <c r="AB6" s="885"/>
      <c r="AC6" s="885"/>
      <c r="AD6" s="885"/>
      <c r="AE6" s="885"/>
      <c r="AF6" s="885"/>
      <c r="AG6" s="885"/>
      <c r="AH6" s="885"/>
      <c r="AI6" s="885"/>
      <c r="AJ6" s="885"/>
    </row>
    <row r="7" spans="2:36" ht="15" customHeight="1">
      <c r="C7" s="885"/>
      <c r="D7" s="885"/>
      <c r="E7" s="885"/>
      <c r="F7" s="885"/>
      <c r="G7" s="885"/>
      <c r="H7" s="885"/>
      <c r="I7" s="885"/>
      <c r="J7" s="885"/>
      <c r="K7" s="885"/>
      <c r="L7" s="885"/>
      <c r="M7" s="885"/>
      <c r="N7" s="885"/>
      <c r="O7" s="885"/>
      <c r="P7" s="885"/>
      <c r="Q7" s="885"/>
      <c r="R7" s="885"/>
      <c r="S7" s="885"/>
      <c r="T7" s="885"/>
      <c r="U7" s="885"/>
      <c r="V7" s="885"/>
      <c r="W7" s="885"/>
      <c r="X7" s="885"/>
      <c r="Y7" s="885"/>
      <c r="Z7" s="885"/>
      <c r="AA7" s="885"/>
      <c r="AB7" s="885"/>
      <c r="AC7" s="885"/>
      <c r="AD7" s="885"/>
      <c r="AE7" s="885"/>
      <c r="AF7" s="885"/>
      <c r="AG7" s="885"/>
      <c r="AH7" s="885"/>
      <c r="AI7" s="885"/>
      <c r="AJ7" s="885"/>
    </row>
    <row r="8" spans="2:36" ht="15" customHeight="1">
      <c r="C8" s="885"/>
      <c r="D8" s="885"/>
      <c r="E8" s="885"/>
      <c r="F8" s="885"/>
      <c r="G8" s="885"/>
      <c r="H8" s="885"/>
      <c r="I8" s="885"/>
      <c r="J8" s="885"/>
      <c r="K8" s="885"/>
      <c r="L8" s="885"/>
      <c r="M8" s="885"/>
      <c r="N8" s="885"/>
      <c r="O8" s="885"/>
      <c r="P8" s="885"/>
      <c r="Q8" s="885"/>
      <c r="R8" s="885"/>
      <c r="S8" s="885"/>
      <c r="T8" s="885"/>
      <c r="U8" s="885"/>
      <c r="V8" s="885"/>
      <c r="W8" s="885"/>
      <c r="X8" s="885"/>
      <c r="Y8" s="885"/>
      <c r="Z8" s="885"/>
      <c r="AA8" s="885"/>
      <c r="AB8" s="885"/>
      <c r="AC8" s="885"/>
      <c r="AD8" s="885"/>
      <c r="AE8" s="885"/>
      <c r="AF8" s="885"/>
      <c r="AG8" s="885"/>
      <c r="AH8" s="885"/>
      <c r="AI8" s="885"/>
      <c r="AJ8" s="885"/>
    </row>
    <row r="9" spans="2:36" ht="15" customHeight="1">
      <c r="C9" s="885"/>
      <c r="D9" s="885"/>
      <c r="E9" s="885"/>
      <c r="F9" s="885"/>
      <c r="G9" s="885"/>
      <c r="H9" s="885"/>
      <c r="I9" s="885"/>
      <c r="J9" s="885"/>
      <c r="K9" s="885"/>
      <c r="L9" s="885"/>
      <c r="M9" s="885"/>
      <c r="N9" s="885"/>
      <c r="O9" s="885"/>
      <c r="P9" s="885"/>
      <c r="Q9" s="885"/>
      <c r="R9" s="885"/>
      <c r="S9" s="885"/>
      <c r="T9" s="885"/>
      <c r="U9" s="885"/>
      <c r="V9" s="885"/>
      <c r="W9" s="885"/>
      <c r="X9" s="885"/>
      <c r="Y9" s="885"/>
      <c r="Z9" s="885"/>
      <c r="AA9" s="885"/>
      <c r="AB9" s="885"/>
      <c r="AC9" s="885"/>
      <c r="AD9" s="885"/>
      <c r="AE9" s="885"/>
      <c r="AF9" s="885"/>
      <c r="AG9" s="885"/>
      <c r="AH9" s="885"/>
      <c r="AI9" s="885"/>
      <c r="AJ9" s="885"/>
    </row>
    <row r="10" spans="2:36" ht="15" customHeight="1">
      <c r="C10" s="885"/>
      <c r="D10" s="885"/>
      <c r="E10" s="885"/>
      <c r="F10" s="885"/>
      <c r="G10" s="885"/>
      <c r="H10" s="885"/>
      <c r="I10" s="885"/>
      <c r="J10" s="885"/>
      <c r="K10" s="885"/>
      <c r="L10" s="885"/>
      <c r="M10" s="885"/>
      <c r="N10" s="885"/>
      <c r="O10" s="885"/>
      <c r="P10" s="885"/>
      <c r="Q10" s="885"/>
      <c r="R10" s="885"/>
      <c r="S10" s="885"/>
      <c r="T10" s="885"/>
      <c r="U10" s="885"/>
      <c r="V10" s="885"/>
      <c r="W10" s="885"/>
      <c r="X10" s="885"/>
      <c r="Y10" s="885"/>
      <c r="Z10" s="885"/>
      <c r="AA10" s="885"/>
      <c r="AB10" s="885"/>
      <c r="AC10" s="885"/>
      <c r="AD10" s="885"/>
      <c r="AE10" s="885"/>
      <c r="AF10" s="885"/>
      <c r="AG10" s="885"/>
      <c r="AH10" s="885"/>
      <c r="AI10" s="885"/>
      <c r="AJ10" s="885"/>
    </row>
    <row r="11" spans="2:36" ht="15" customHeight="1">
      <c r="C11" s="885"/>
      <c r="D11" s="885"/>
      <c r="E11" s="885"/>
      <c r="F11" s="885"/>
      <c r="G11" s="885"/>
      <c r="H11" s="885"/>
      <c r="I11" s="885"/>
      <c r="J11" s="885"/>
      <c r="K11" s="885"/>
      <c r="L11" s="885"/>
      <c r="M11" s="885"/>
      <c r="N11" s="885"/>
      <c r="O11" s="885"/>
      <c r="P11" s="885"/>
      <c r="Q11" s="885"/>
      <c r="R11" s="885"/>
      <c r="S11" s="885"/>
      <c r="T11" s="885"/>
      <c r="U11" s="885"/>
      <c r="V11" s="885"/>
      <c r="W11" s="885"/>
      <c r="X11" s="885"/>
      <c r="Y11" s="885"/>
      <c r="Z11" s="885"/>
      <c r="AA11" s="885"/>
      <c r="AB11" s="885"/>
      <c r="AC11" s="885"/>
      <c r="AD11" s="885"/>
      <c r="AE11" s="885"/>
      <c r="AF11" s="885"/>
      <c r="AG11" s="885"/>
      <c r="AH11" s="885"/>
      <c r="AI11" s="885"/>
      <c r="AJ11" s="885"/>
    </row>
    <row r="12" spans="2:36" ht="50.25" customHeight="1">
      <c r="C12" s="885"/>
      <c r="D12" s="885"/>
      <c r="E12" s="885"/>
      <c r="F12" s="885"/>
      <c r="G12" s="885"/>
      <c r="H12" s="885"/>
      <c r="I12" s="885"/>
      <c r="J12" s="885"/>
      <c r="K12" s="885"/>
      <c r="L12" s="885"/>
      <c r="M12" s="885"/>
      <c r="N12" s="885"/>
      <c r="O12" s="885"/>
      <c r="P12" s="885"/>
      <c r="Q12" s="885"/>
      <c r="R12" s="885"/>
      <c r="S12" s="885"/>
      <c r="T12" s="885"/>
      <c r="U12" s="885"/>
      <c r="V12" s="885"/>
      <c r="W12" s="885"/>
      <c r="X12" s="885"/>
      <c r="Y12" s="885"/>
      <c r="Z12" s="885"/>
      <c r="AA12" s="885"/>
      <c r="AB12" s="885"/>
      <c r="AC12" s="885"/>
      <c r="AD12" s="885"/>
      <c r="AE12" s="885"/>
      <c r="AF12" s="885"/>
      <c r="AG12" s="885"/>
      <c r="AH12" s="885"/>
      <c r="AI12" s="885"/>
      <c r="AJ12" s="885"/>
    </row>
    <row r="13" spans="2:36" ht="15" customHeight="1">
      <c r="B13" s="653" t="s">
        <v>41</v>
      </c>
      <c r="C13" s="653"/>
      <c r="D13" s="653"/>
      <c r="E13" s="653"/>
      <c r="F13" s="653"/>
      <c r="G13" s="653"/>
      <c r="H13" s="653"/>
      <c r="I13" s="653"/>
      <c r="J13" s="653"/>
      <c r="K13" s="653"/>
      <c r="L13" s="653"/>
      <c r="M13" s="653"/>
      <c r="N13" s="653"/>
      <c r="O13" s="653"/>
      <c r="P13" s="653"/>
      <c r="Q13" s="653"/>
      <c r="R13" s="653"/>
      <c r="S13" s="653"/>
      <c r="T13" s="653"/>
      <c r="U13" s="653"/>
      <c r="V13" s="653"/>
      <c r="W13" s="653"/>
      <c r="X13" s="653"/>
      <c r="Y13" s="653"/>
      <c r="Z13" s="653"/>
      <c r="AA13" s="653"/>
      <c r="AB13" s="653"/>
      <c r="AC13" s="653"/>
      <c r="AD13" s="653"/>
      <c r="AE13" s="653"/>
      <c r="AF13" s="653"/>
      <c r="AG13" s="653"/>
      <c r="AH13" s="653"/>
      <c r="AI13" s="653"/>
      <c r="AJ13" s="653"/>
    </row>
    <row r="14" spans="2:36" ht="15" customHeight="1" thickBot="1"/>
    <row r="15" spans="2:36" ht="15" customHeight="1" thickBot="1">
      <c r="B15" s="6" t="s">
        <v>42</v>
      </c>
      <c r="AD15" s="12"/>
      <c r="AE15" s="886" t="s">
        <v>43</v>
      </c>
      <c r="AF15" s="472"/>
      <c r="AG15" s="472"/>
      <c r="AH15" s="472"/>
      <c r="AI15" s="472"/>
      <c r="AJ15" s="887"/>
    </row>
    <row r="16" spans="2:36" ht="15" customHeight="1">
      <c r="C16" s="893" t="s">
        <v>5</v>
      </c>
      <c r="D16" s="894"/>
      <c r="E16" s="894"/>
      <c r="F16" s="894"/>
      <c r="G16" s="894"/>
      <c r="H16" s="894"/>
      <c r="I16" s="894"/>
      <c r="J16" s="894"/>
      <c r="K16" s="894"/>
      <c r="L16" s="894"/>
      <c r="M16" s="894"/>
      <c r="N16" s="894"/>
      <c r="O16" s="894"/>
      <c r="P16" s="894"/>
      <c r="Q16" s="894"/>
      <c r="R16" s="894"/>
      <c r="S16" s="894"/>
      <c r="T16" s="895"/>
      <c r="AB16" s="13"/>
      <c r="AC16" s="13"/>
      <c r="AD16" s="12"/>
      <c r="AE16" s="888"/>
      <c r="AF16" s="432"/>
      <c r="AG16" s="432"/>
      <c r="AH16" s="432"/>
      <c r="AI16" s="432"/>
      <c r="AJ16" s="889"/>
    </row>
    <row r="17" spans="2:36" ht="15" customHeight="1" thickBot="1">
      <c r="C17" s="896"/>
      <c r="D17" s="897"/>
      <c r="E17" s="897"/>
      <c r="F17" s="897"/>
      <c r="G17" s="897"/>
      <c r="H17" s="897"/>
      <c r="I17" s="897"/>
      <c r="J17" s="897"/>
      <c r="K17" s="897"/>
      <c r="L17" s="897"/>
      <c r="M17" s="897"/>
      <c r="N17" s="897"/>
      <c r="O17" s="897"/>
      <c r="P17" s="897"/>
      <c r="Q17" s="897"/>
      <c r="R17" s="897"/>
      <c r="S17" s="897"/>
      <c r="T17" s="898"/>
      <c r="AB17" s="13"/>
      <c r="AC17" s="13"/>
      <c r="AD17" s="12"/>
      <c r="AE17" s="888"/>
      <c r="AF17" s="432"/>
      <c r="AG17" s="432"/>
      <c r="AH17" s="432"/>
      <c r="AI17" s="432"/>
      <c r="AJ17" s="889"/>
    </row>
    <row r="18" spans="2:36" ht="15" customHeight="1">
      <c r="AD18" s="12"/>
      <c r="AE18" s="888"/>
      <c r="AF18" s="432"/>
      <c r="AG18" s="432"/>
      <c r="AH18" s="432"/>
      <c r="AI18" s="432"/>
      <c r="AJ18" s="889"/>
    </row>
    <row r="19" spans="2:36" ht="15" customHeight="1">
      <c r="AD19" s="12"/>
      <c r="AE19" s="888"/>
      <c r="AF19" s="432"/>
      <c r="AG19" s="432"/>
      <c r="AH19" s="432"/>
      <c r="AI19" s="432"/>
      <c r="AJ19" s="889"/>
    </row>
    <row r="20" spans="2:36" ht="15" customHeight="1">
      <c r="C20" s="113"/>
      <c r="D20" s="113"/>
      <c r="E20" s="113"/>
      <c r="F20" s="113"/>
      <c r="G20" s="113"/>
      <c r="H20" s="113"/>
      <c r="I20" s="113"/>
      <c r="J20" s="113"/>
      <c r="K20" s="113"/>
      <c r="L20" s="113"/>
      <c r="M20" s="113"/>
      <c r="N20" s="113"/>
      <c r="O20" s="113"/>
      <c r="P20" s="113"/>
      <c r="Q20" s="113"/>
      <c r="R20" s="113"/>
      <c r="S20" s="113"/>
      <c r="T20" s="113"/>
      <c r="AD20" s="12"/>
      <c r="AE20" s="888"/>
      <c r="AF20" s="432"/>
      <c r="AG20" s="432"/>
      <c r="AH20" s="432"/>
      <c r="AI20" s="432"/>
      <c r="AJ20" s="889"/>
    </row>
    <row r="21" spans="2:36" ht="15" customHeight="1">
      <c r="C21" s="113"/>
      <c r="D21" s="113"/>
      <c r="E21" s="113"/>
      <c r="F21" s="113"/>
      <c r="G21" s="113"/>
      <c r="H21" s="113"/>
      <c r="I21" s="113"/>
      <c r="J21" s="113"/>
      <c r="K21" s="113"/>
      <c r="L21" s="113"/>
      <c r="M21" s="113"/>
      <c r="N21" s="113"/>
      <c r="O21" s="113"/>
      <c r="P21" s="113"/>
      <c r="Q21" s="113"/>
      <c r="R21" s="113"/>
      <c r="S21" s="113"/>
      <c r="T21" s="113"/>
      <c r="AD21" s="12"/>
      <c r="AE21" s="888"/>
      <c r="AF21" s="432"/>
      <c r="AG21" s="432"/>
      <c r="AH21" s="432"/>
      <c r="AI21" s="432"/>
      <c r="AJ21" s="889"/>
    </row>
    <row r="22" spans="2:36" ht="15" customHeight="1" thickBot="1">
      <c r="AD22" s="12"/>
      <c r="AE22" s="890"/>
      <c r="AF22" s="891"/>
      <c r="AG22" s="891"/>
      <c r="AH22" s="891"/>
      <c r="AI22" s="891"/>
      <c r="AJ22" s="892"/>
    </row>
    <row r="23" spans="2:36" ht="15" customHeight="1" thickBot="1">
      <c r="B23" s="6" t="s">
        <v>44</v>
      </c>
    </row>
    <row r="24" spans="2:36" ht="15" customHeight="1">
      <c r="C24" s="955" t="s">
        <v>45</v>
      </c>
      <c r="D24" s="956"/>
      <c r="E24" s="956"/>
      <c r="F24" s="956"/>
      <c r="G24" s="956"/>
      <c r="H24" s="956"/>
      <c r="I24" s="956"/>
      <c r="J24" s="958"/>
      <c r="K24" s="880"/>
      <c r="L24" s="880"/>
      <c r="M24" s="880"/>
      <c r="N24" s="880"/>
      <c r="O24" s="880"/>
      <c r="P24" s="880"/>
      <c r="Q24" s="880"/>
      <c r="R24" s="880"/>
      <c r="S24" s="880"/>
      <c r="T24" s="880"/>
      <c r="U24" s="880"/>
      <c r="V24" s="880"/>
      <c r="W24" s="880"/>
      <c r="X24" s="880"/>
      <c r="Y24" s="880"/>
      <c r="Z24" s="880"/>
      <c r="AA24" s="880"/>
      <c r="AB24" s="880"/>
      <c r="AC24" s="880"/>
      <c r="AD24" s="880"/>
      <c r="AE24" s="880"/>
      <c r="AF24" s="880"/>
      <c r="AG24" s="880"/>
      <c r="AH24" s="880"/>
      <c r="AI24" s="880"/>
      <c r="AJ24" s="904"/>
    </row>
    <row r="25" spans="2:36" ht="15" customHeight="1">
      <c r="C25" s="957"/>
      <c r="D25" s="363"/>
      <c r="E25" s="363"/>
      <c r="F25" s="363"/>
      <c r="G25" s="363"/>
      <c r="H25" s="363"/>
      <c r="I25" s="363"/>
      <c r="J25" s="959"/>
      <c r="K25" s="820"/>
      <c r="L25" s="820"/>
      <c r="M25" s="820"/>
      <c r="N25" s="820"/>
      <c r="O25" s="820"/>
      <c r="P25" s="820"/>
      <c r="Q25" s="820"/>
      <c r="R25" s="820"/>
      <c r="S25" s="820"/>
      <c r="T25" s="820"/>
      <c r="U25" s="820"/>
      <c r="V25" s="820"/>
      <c r="W25" s="820"/>
      <c r="X25" s="820"/>
      <c r="Y25" s="820"/>
      <c r="Z25" s="820"/>
      <c r="AA25" s="820"/>
      <c r="AB25" s="820"/>
      <c r="AC25" s="820"/>
      <c r="AD25" s="820"/>
      <c r="AE25" s="820"/>
      <c r="AF25" s="820"/>
      <c r="AG25" s="820"/>
      <c r="AH25" s="820"/>
      <c r="AI25" s="820"/>
      <c r="AJ25" s="882"/>
    </row>
    <row r="26" spans="2:36" ht="15" customHeight="1">
      <c r="C26" s="967" t="s">
        <v>46</v>
      </c>
      <c r="D26" s="968"/>
      <c r="E26" s="968"/>
      <c r="F26" s="968"/>
      <c r="G26" s="968"/>
      <c r="H26" s="968"/>
      <c r="I26" s="968"/>
      <c r="J26" s="821"/>
      <c r="K26" s="821"/>
      <c r="L26" s="821"/>
      <c r="M26" s="821"/>
      <c r="N26" s="821"/>
      <c r="O26" s="821"/>
      <c r="P26" s="821"/>
      <c r="Q26" s="821"/>
      <c r="R26" s="821"/>
      <c r="S26" s="821"/>
      <c r="T26" s="821"/>
      <c r="U26" s="821"/>
      <c r="V26" s="821"/>
      <c r="W26" s="821"/>
      <c r="X26" s="821"/>
      <c r="Y26" s="821"/>
      <c r="Z26" s="821"/>
      <c r="AA26" s="821"/>
      <c r="AB26" s="821"/>
      <c r="AC26" s="821"/>
      <c r="AD26" s="821"/>
      <c r="AE26" s="821"/>
      <c r="AF26" s="821"/>
      <c r="AG26" s="821"/>
      <c r="AH26" s="821"/>
      <c r="AI26" s="821"/>
      <c r="AJ26" s="881"/>
    </row>
    <row r="27" spans="2:36" ht="15" customHeight="1">
      <c r="C27" s="917"/>
      <c r="D27" s="918"/>
      <c r="E27" s="918"/>
      <c r="F27" s="918"/>
      <c r="G27" s="918"/>
      <c r="H27" s="918"/>
      <c r="I27" s="918"/>
      <c r="J27" s="820"/>
      <c r="K27" s="820"/>
      <c r="L27" s="820"/>
      <c r="M27" s="820"/>
      <c r="N27" s="820"/>
      <c r="O27" s="820"/>
      <c r="P27" s="820"/>
      <c r="Q27" s="820"/>
      <c r="R27" s="820"/>
      <c r="S27" s="820"/>
      <c r="T27" s="820"/>
      <c r="U27" s="820"/>
      <c r="V27" s="820"/>
      <c r="W27" s="820"/>
      <c r="X27" s="820"/>
      <c r="Y27" s="820"/>
      <c r="Z27" s="820"/>
      <c r="AA27" s="820"/>
      <c r="AB27" s="820"/>
      <c r="AC27" s="820"/>
      <c r="AD27" s="820"/>
      <c r="AE27" s="820"/>
      <c r="AF27" s="820"/>
      <c r="AG27" s="820"/>
      <c r="AH27" s="820"/>
      <c r="AI27" s="820"/>
      <c r="AJ27" s="882"/>
    </row>
    <row r="28" spans="2:36" ht="15" customHeight="1">
      <c r="C28" s="879" t="s">
        <v>47</v>
      </c>
      <c r="D28" s="918"/>
      <c r="E28" s="918"/>
      <c r="F28" s="918"/>
      <c r="G28" s="918"/>
      <c r="H28" s="918"/>
      <c r="I28" s="918"/>
      <c r="J28" s="821"/>
      <c r="K28" s="821"/>
      <c r="L28" s="821"/>
      <c r="M28" s="821"/>
      <c r="N28" s="821"/>
      <c r="O28" s="821"/>
      <c r="P28" s="821"/>
      <c r="Q28" s="821"/>
      <c r="R28" s="821"/>
      <c r="S28" s="821"/>
      <c r="T28" s="821"/>
      <c r="U28" s="821"/>
      <c r="V28" s="821"/>
      <c r="W28" s="821"/>
      <c r="X28" s="821"/>
      <c r="Y28" s="821"/>
      <c r="Z28" s="821"/>
      <c r="AA28" s="821"/>
      <c r="AB28" s="821"/>
      <c r="AC28" s="821"/>
      <c r="AD28" s="821"/>
      <c r="AE28" s="821"/>
      <c r="AF28" s="821"/>
      <c r="AG28" s="821"/>
      <c r="AH28" s="821"/>
      <c r="AI28" s="821"/>
      <c r="AJ28" s="881"/>
    </row>
    <row r="29" spans="2:36" ht="15" customHeight="1">
      <c r="C29" s="917"/>
      <c r="D29" s="918"/>
      <c r="E29" s="918"/>
      <c r="F29" s="918"/>
      <c r="G29" s="918"/>
      <c r="H29" s="918"/>
      <c r="I29" s="918"/>
      <c r="J29" s="820"/>
      <c r="K29" s="820"/>
      <c r="L29" s="820"/>
      <c r="M29" s="820"/>
      <c r="N29" s="820"/>
      <c r="O29" s="820"/>
      <c r="P29" s="820"/>
      <c r="Q29" s="820"/>
      <c r="R29" s="820"/>
      <c r="S29" s="820"/>
      <c r="T29" s="820"/>
      <c r="U29" s="820"/>
      <c r="V29" s="820"/>
      <c r="W29" s="820"/>
      <c r="X29" s="820"/>
      <c r="Y29" s="820"/>
      <c r="Z29" s="820"/>
      <c r="AA29" s="820"/>
      <c r="AB29" s="820"/>
      <c r="AC29" s="820"/>
      <c r="AD29" s="820"/>
      <c r="AE29" s="820"/>
      <c r="AF29" s="820"/>
      <c r="AG29" s="820"/>
      <c r="AH29" s="820"/>
      <c r="AI29" s="820"/>
      <c r="AJ29" s="882"/>
    </row>
    <row r="30" spans="2:36" ht="15" customHeight="1">
      <c r="C30" s="969" t="s">
        <v>48</v>
      </c>
      <c r="D30" s="970"/>
      <c r="E30" s="970"/>
      <c r="F30" s="970"/>
      <c r="G30" s="970"/>
      <c r="H30" s="970"/>
      <c r="I30" s="970"/>
      <c r="J30" s="820"/>
      <c r="K30" s="820"/>
      <c r="L30" s="820"/>
      <c r="M30" s="820"/>
      <c r="N30" s="820"/>
      <c r="O30" s="820"/>
      <c r="P30" s="820"/>
      <c r="Q30" s="820"/>
      <c r="R30" s="820"/>
      <c r="S30" s="820"/>
      <c r="T30" s="907"/>
      <c r="U30" s="817" t="s">
        <v>49</v>
      </c>
      <c r="V30" s="817"/>
      <c r="W30" s="817"/>
      <c r="X30" s="817"/>
      <c r="Y30" s="817"/>
      <c r="Z30" s="820"/>
      <c r="AA30" s="820"/>
      <c r="AB30" s="907"/>
      <c r="AC30" s="908" t="s">
        <v>50</v>
      </c>
      <c r="AD30" s="862"/>
      <c r="AE30" s="862"/>
      <c r="AF30" s="862"/>
      <c r="AG30" s="960" t="s">
        <v>50</v>
      </c>
      <c r="AH30" s="862"/>
      <c r="AI30" s="862"/>
      <c r="AJ30" s="905"/>
    </row>
    <row r="31" spans="2:36" ht="15" customHeight="1">
      <c r="C31" s="971"/>
      <c r="D31" s="970"/>
      <c r="E31" s="970"/>
      <c r="F31" s="970"/>
      <c r="G31" s="970"/>
      <c r="H31" s="970"/>
      <c r="I31" s="970"/>
      <c r="J31" s="820"/>
      <c r="K31" s="820"/>
      <c r="L31" s="820"/>
      <c r="M31" s="820"/>
      <c r="N31" s="820"/>
      <c r="O31" s="820"/>
      <c r="P31" s="820"/>
      <c r="Q31" s="820"/>
      <c r="R31" s="820"/>
      <c r="S31" s="820"/>
      <c r="T31" s="907"/>
      <c r="U31" s="817"/>
      <c r="V31" s="817"/>
      <c r="W31" s="817"/>
      <c r="X31" s="817"/>
      <c r="Y31" s="817"/>
      <c r="Z31" s="820"/>
      <c r="AA31" s="820"/>
      <c r="AB31" s="907"/>
      <c r="AC31" s="909"/>
      <c r="AD31" s="836"/>
      <c r="AE31" s="836"/>
      <c r="AF31" s="836"/>
      <c r="AG31" s="435"/>
      <c r="AH31" s="836"/>
      <c r="AI31" s="836"/>
      <c r="AJ31" s="906"/>
    </row>
    <row r="32" spans="2:36" ht="15" customHeight="1">
      <c r="C32" s="917" t="s">
        <v>51</v>
      </c>
      <c r="D32" s="918"/>
      <c r="E32" s="918"/>
      <c r="F32" s="918"/>
      <c r="G32" s="918"/>
      <c r="H32" s="918"/>
      <c r="I32" s="918"/>
      <c r="J32" s="820"/>
      <c r="K32" s="820"/>
      <c r="L32" s="820"/>
      <c r="M32" s="820"/>
      <c r="N32" s="820"/>
      <c r="O32" s="820"/>
      <c r="P32" s="820"/>
      <c r="Q32" s="820"/>
      <c r="R32" s="820"/>
      <c r="S32" s="820"/>
      <c r="T32" s="820"/>
      <c r="U32" s="817" t="s">
        <v>52</v>
      </c>
      <c r="V32" s="918"/>
      <c r="W32" s="918"/>
      <c r="X32" s="918"/>
      <c r="Y32" s="918"/>
      <c r="Z32" s="961" t="str">
        <f>IF(AH30&lt;&gt;"",IF(AD30&lt;&gt;"",IF(Z30&lt;&gt;"",DATEDIF(DATE($AH$30,INDEX(List!$D$2:$E$13,MATCH($AD$30,List!$D$2:$D$13,0),2),$Z$30),DATE(2027,4,1),"Y"),""),""),"")</f>
        <v/>
      </c>
      <c r="AA32" s="962"/>
      <c r="AB32" s="962"/>
      <c r="AC32" s="962"/>
      <c r="AD32" s="962"/>
      <c r="AE32" s="962"/>
      <c r="AF32" s="962"/>
      <c r="AG32" s="962"/>
      <c r="AH32" s="962"/>
      <c r="AI32" s="962"/>
      <c r="AJ32" s="963"/>
    </row>
    <row r="33" spans="2:36" ht="15" customHeight="1">
      <c r="C33" s="917"/>
      <c r="D33" s="918"/>
      <c r="E33" s="918"/>
      <c r="F33" s="918"/>
      <c r="G33" s="918"/>
      <c r="H33" s="918"/>
      <c r="I33" s="918"/>
      <c r="J33" s="820"/>
      <c r="K33" s="820"/>
      <c r="L33" s="820"/>
      <c r="M33" s="820"/>
      <c r="N33" s="820"/>
      <c r="O33" s="820"/>
      <c r="P33" s="820"/>
      <c r="Q33" s="820"/>
      <c r="R33" s="820"/>
      <c r="S33" s="820"/>
      <c r="T33" s="820"/>
      <c r="U33" s="918"/>
      <c r="V33" s="918"/>
      <c r="W33" s="918"/>
      <c r="X33" s="918"/>
      <c r="Y33" s="918"/>
      <c r="Z33" s="964"/>
      <c r="AA33" s="965"/>
      <c r="AB33" s="965"/>
      <c r="AC33" s="965"/>
      <c r="AD33" s="965"/>
      <c r="AE33" s="965"/>
      <c r="AF33" s="965"/>
      <c r="AG33" s="965"/>
      <c r="AH33" s="965"/>
      <c r="AI33" s="965"/>
      <c r="AJ33" s="966"/>
    </row>
    <row r="34" spans="2:36" ht="15" customHeight="1">
      <c r="C34" s="917" t="s">
        <v>53</v>
      </c>
      <c r="D34" s="918"/>
      <c r="E34" s="918"/>
      <c r="F34" s="918"/>
      <c r="G34" s="918"/>
      <c r="H34" s="918"/>
      <c r="I34" s="918"/>
      <c r="J34" s="861"/>
      <c r="K34" s="862"/>
      <c r="L34" s="862"/>
      <c r="M34" s="862"/>
      <c r="N34" s="862"/>
      <c r="O34" s="862"/>
      <c r="P34" s="862"/>
      <c r="Q34" s="862"/>
      <c r="R34" s="862"/>
      <c r="S34" s="862"/>
      <c r="T34" s="862"/>
      <c r="U34" s="862"/>
      <c r="V34" s="862"/>
      <c r="W34" s="862"/>
      <c r="X34" s="862"/>
      <c r="Y34" s="862"/>
      <c r="Z34" s="862"/>
      <c r="AA34" s="862"/>
      <c r="AB34" s="862"/>
      <c r="AC34" s="862"/>
      <c r="AD34" s="862"/>
      <c r="AE34" s="862"/>
      <c r="AF34" s="862"/>
      <c r="AG34" s="862"/>
      <c r="AH34" s="862"/>
      <c r="AI34" s="862"/>
      <c r="AJ34" s="905"/>
    </row>
    <row r="35" spans="2:36" ht="24" customHeight="1">
      <c r="C35" s="917"/>
      <c r="D35" s="918"/>
      <c r="E35" s="918"/>
      <c r="F35" s="918"/>
      <c r="G35" s="918"/>
      <c r="H35" s="918"/>
      <c r="I35" s="918"/>
      <c r="J35" s="835"/>
      <c r="K35" s="836"/>
      <c r="L35" s="836"/>
      <c r="M35" s="836"/>
      <c r="N35" s="836"/>
      <c r="O35" s="836"/>
      <c r="P35" s="836"/>
      <c r="Q35" s="836"/>
      <c r="R35" s="836"/>
      <c r="S35" s="836"/>
      <c r="T35" s="836"/>
      <c r="U35" s="836"/>
      <c r="V35" s="836"/>
      <c r="W35" s="836"/>
      <c r="X35" s="836"/>
      <c r="Y35" s="836"/>
      <c r="Z35" s="836"/>
      <c r="AA35" s="836"/>
      <c r="AB35" s="836"/>
      <c r="AC35" s="836"/>
      <c r="AD35" s="836"/>
      <c r="AE35" s="836"/>
      <c r="AF35" s="836"/>
      <c r="AG35" s="836"/>
      <c r="AH35" s="836"/>
      <c r="AI35" s="836"/>
      <c r="AJ35" s="906"/>
    </row>
    <row r="36" spans="2:36" ht="15" customHeight="1">
      <c r="C36" s="879" t="s">
        <v>54</v>
      </c>
      <c r="D36" s="918"/>
      <c r="E36" s="918"/>
      <c r="F36" s="918"/>
      <c r="G36" s="918"/>
      <c r="H36" s="918"/>
      <c r="I36" s="918"/>
      <c r="J36" s="820"/>
      <c r="K36" s="820"/>
      <c r="L36" s="820"/>
      <c r="M36" s="820"/>
      <c r="N36" s="820"/>
      <c r="O36" s="820"/>
      <c r="P36" s="820"/>
      <c r="Q36" s="820"/>
      <c r="R36" s="820"/>
      <c r="S36" s="820"/>
      <c r="T36" s="820"/>
      <c r="U36" s="817" t="s">
        <v>55</v>
      </c>
      <c r="V36" s="817"/>
      <c r="W36" s="817"/>
      <c r="X36" s="817"/>
      <c r="Y36" s="817"/>
      <c r="Z36" s="921" t="s">
        <v>56</v>
      </c>
      <c r="AA36" s="922"/>
      <c r="AB36" s="922"/>
      <c r="AC36" s="923"/>
      <c r="AD36" s="870"/>
      <c r="AE36" s="870"/>
      <c r="AF36" s="870"/>
      <c r="AG36" s="870"/>
      <c r="AH36" s="870"/>
      <c r="AI36" s="870"/>
      <c r="AJ36" s="871"/>
    </row>
    <row r="37" spans="2:36" ht="15" customHeight="1">
      <c r="C37" s="917"/>
      <c r="D37" s="918"/>
      <c r="E37" s="918"/>
      <c r="F37" s="918"/>
      <c r="G37" s="918"/>
      <c r="H37" s="918"/>
      <c r="I37" s="918"/>
      <c r="J37" s="820"/>
      <c r="K37" s="820"/>
      <c r="L37" s="820"/>
      <c r="M37" s="820"/>
      <c r="N37" s="820"/>
      <c r="O37" s="820"/>
      <c r="P37" s="820"/>
      <c r="Q37" s="820"/>
      <c r="R37" s="820"/>
      <c r="S37" s="820"/>
      <c r="T37" s="820"/>
      <c r="U37" s="817"/>
      <c r="V37" s="817"/>
      <c r="W37" s="817"/>
      <c r="X37" s="817"/>
      <c r="Y37" s="817"/>
      <c r="Z37" s="924"/>
      <c r="AA37" s="925"/>
      <c r="AB37" s="925"/>
      <c r="AC37" s="926"/>
      <c r="AD37" s="919"/>
      <c r="AE37" s="919"/>
      <c r="AF37" s="919"/>
      <c r="AG37" s="919"/>
      <c r="AH37" s="919"/>
      <c r="AI37" s="919"/>
      <c r="AJ37" s="920"/>
    </row>
    <row r="38" spans="2:36" ht="15" customHeight="1">
      <c r="C38" s="879" t="s">
        <v>57</v>
      </c>
      <c r="D38" s="817"/>
      <c r="E38" s="817"/>
      <c r="F38" s="817"/>
      <c r="G38" s="817"/>
      <c r="H38" s="817"/>
      <c r="I38" s="817"/>
      <c r="J38" s="910"/>
      <c r="K38" s="910"/>
      <c r="L38" s="910"/>
      <c r="M38" s="910"/>
      <c r="N38" s="910"/>
      <c r="O38" s="910"/>
      <c r="P38" s="910"/>
      <c r="Q38" s="910"/>
      <c r="R38" s="910"/>
      <c r="S38" s="910"/>
      <c r="T38" s="910"/>
      <c r="U38" s="817" t="s">
        <v>58</v>
      </c>
      <c r="V38" s="817"/>
      <c r="W38" s="817"/>
      <c r="X38" s="817"/>
      <c r="Y38" s="817"/>
      <c r="Z38" s="921" t="s">
        <v>59</v>
      </c>
      <c r="AA38" s="922"/>
      <c r="AB38" s="922"/>
      <c r="AC38" s="923"/>
      <c r="AD38" s="870"/>
      <c r="AE38" s="870"/>
      <c r="AF38" s="870"/>
      <c r="AG38" s="870"/>
      <c r="AH38" s="870"/>
      <c r="AI38" s="870"/>
      <c r="AJ38" s="871"/>
    </row>
    <row r="39" spans="2:36" ht="15" customHeight="1">
      <c r="C39" s="879"/>
      <c r="D39" s="817"/>
      <c r="E39" s="817"/>
      <c r="F39" s="817"/>
      <c r="G39" s="817"/>
      <c r="H39" s="817"/>
      <c r="I39" s="817"/>
      <c r="J39" s="910"/>
      <c r="K39" s="910"/>
      <c r="L39" s="910"/>
      <c r="M39" s="910"/>
      <c r="N39" s="910"/>
      <c r="O39" s="910"/>
      <c r="P39" s="910"/>
      <c r="Q39" s="910"/>
      <c r="R39" s="910"/>
      <c r="S39" s="910"/>
      <c r="T39" s="910"/>
      <c r="U39" s="817"/>
      <c r="V39" s="817"/>
      <c r="W39" s="817"/>
      <c r="X39" s="817"/>
      <c r="Y39" s="817"/>
      <c r="Z39" s="924"/>
      <c r="AA39" s="925"/>
      <c r="AB39" s="925"/>
      <c r="AC39" s="926"/>
      <c r="AD39" s="919"/>
      <c r="AE39" s="919"/>
      <c r="AF39" s="919"/>
      <c r="AG39" s="919"/>
      <c r="AH39" s="919"/>
      <c r="AI39" s="919"/>
      <c r="AJ39" s="920"/>
    </row>
    <row r="40" spans="2:36" ht="15" customHeight="1">
      <c r="C40" s="879" t="s">
        <v>60</v>
      </c>
      <c r="D40" s="817"/>
      <c r="E40" s="817"/>
      <c r="F40" s="817"/>
      <c r="G40" s="817"/>
      <c r="H40" s="817"/>
      <c r="I40" s="817"/>
      <c r="J40" s="912"/>
      <c r="K40" s="913"/>
      <c r="L40" s="913"/>
      <c r="M40" s="913"/>
      <c r="N40" s="913"/>
      <c r="O40" s="913"/>
      <c r="P40" s="913"/>
      <c r="Q40" s="913"/>
      <c r="R40" s="913"/>
      <c r="S40" s="913"/>
      <c r="T40" s="913"/>
      <c r="U40" s="913"/>
      <c r="V40" s="913"/>
      <c r="W40" s="913"/>
      <c r="X40" s="913"/>
      <c r="Y40" s="913"/>
      <c r="Z40" s="817" t="s">
        <v>61</v>
      </c>
      <c r="AA40" s="817"/>
      <c r="AB40" s="817"/>
      <c r="AC40" s="817"/>
      <c r="AD40" s="820"/>
      <c r="AE40" s="820"/>
      <c r="AF40" s="820"/>
      <c r="AG40" s="820"/>
      <c r="AH40" s="820"/>
      <c r="AI40" s="820"/>
      <c r="AJ40" s="882"/>
    </row>
    <row r="41" spans="2:36" ht="15" customHeight="1" thickBot="1">
      <c r="C41" s="911"/>
      <c r="D41" s="819"/>
      <c r="E41" s="819"/>
      <c r="F41" s="819"/>
      <c r="G41" s="819"/>
      <c r="H41" s="819"/>
      <c r="I41" s="819"/>
      <c r="J41" s="914"/>
      <c r="K41" s="914"/>
      <c r="L41" s="914"/>
      <c r="M41" s="914"/>
      <c r="N41" s="914"/>
      <c r="O41" s="914"/>
      <c r="P41" s="914"/>
      <c r="Q41" s="914"/>
      <c r="R41" s="914"/>
      <c r="S41" s="914"/>
      <c r="T41" s="914"/>
      <c r="U41" s="914"/>
      <c r="V41" s="914"/>
      <c r="W41" s="914"/>
      <c r="X41" s="914"/>
      <c r="Y41" s="914"/>
      <c r="Z41" s="819"/>
      <c r="AA41" s="819"/>
      <c r="AB41" s="819"/>
      <c r="AC41" s="819"/>
      <c r="AD41" s="915"/>
      <c r="AE41" s="915"/>
      <c r="AF41" s="915"/>
      <c r="AG41" s="915"/>
      <c r="AH41" s="915"/>
      <c r="AI41" s="915"/>
      <c r="AJ41" s="916"/>
    </row>
    <row r="42" spans="2:36" ht="15" customHeight="1">
      <c r="AJ42" s="14"/>
    </row>
    <row r="43" spans="2:36" ht="15" customHeight="1" thickBot="1">
      <c r="B43" s="6" t="s">
        <v>62</v>
      </c>
      <c r="C43" s="111"/>
      <c r="AJ43" s="14"/>
    </row>
    <row r="44" spans="2:36" ht="15" customHeight="1">
      <c r="B44" s="6">
        <v>1</v>
      </c>
      <c r="C44" s="902" t="s">
        <v>16</v>
      </c>
      <c r="D44" s="903"/>
      <c r="E44" s="903"/>
      <c r="F44" s="903"/>
      <c r="G44" s="903"/>
      <c r="H44" s="903"/>
      <c r="I44" s="880"/>
      <c r="J44" s="880"/>
      <c r="K44" s="880"/>
      <c r="L44" s="880"/>
      <c r="M44" s="880"/>
      <c r="N44" s="880"/>
      <c r="O44" s="880"/>
      <c r="P44" s="880"/>
      <c r="Q44" s="880"/>
      <c r="R44" s="880"/>
      <c r="S44" s="880"/>
      <c r="T44" s="880"/>
      <c r="U44" s="880"/>
      <c r="V44" s="880"/>
      <c r="W44" s="880"/>
      <c r="X44" s="880"/>
      <c r="Y44" s="880"/>
      <c r="Z44" s="903" t="s">
        <v>63</v>
      </c>
      <c r="AA44" s="903"/>
      <c r="AB44" s="903"/>
      <c r="AC44" s="903"/>
      <c r="AD44" s="903"/>
      <c r="AE44" s="880"/>
      <c r="AF44" s="880"/>
      <c r="AG44" s="880"/>
      <c r="AH44" s="880"/>
      <c r="AI44" s="880"/>
      <c r="AJ44" s="904"/>
    </row>
    <row r="45" spans="2:36" ht="15" customHeight="1">
      <c r="C45" s="879"/>
      <c r="D45" s="817"/>
      <c r="E45" s="817"/>
      <c r="F45" s="817"/>
      <c r="G45" s="817"/>
      <c r="H45" s="817"/>
      <c r="I45" s="820"/>
      <c r="J45" s="820"/>
      <c r="K45" s="820"/>
      <c r="L45" s="820"/>
      <c r="M45" s="820"/>
      <c r="N45" s="820"/>
      <c r="O45" s="820"/>
      <c r="P45" s="820"/>
      <c r="Q45" s="820"/>
      <c r="R45" s="820"/>
      <c r="S45" s="820"/>
      <c r="T45" s="820"/>
      <c r="U45" s="820"/>
      <c r="V45" s="820"/>
      <c r="W45" s="820"/>
      <c r="X45" s="820"/>
      <c r="Y45" s="820"/>
      <c r="Z45" s="817"/>
      <c r="AA45" s="817"/>
      <c r="AB45" s="817"/>
      <c r="AC45" s="817"/>
      <c r="AD45" s="817"/>
      <c r="AE45" s="820"/>
      <c r="AF45" s="820"/>
      <c r="AG45" s="820"/>
      <c r="AH45" s="820"/>
      <c r="AI45" s="820"/>
      <c r="AJ45" s="882"/>
    </row>
    <row r="46" spans="2:36" ht="17.850000000000001" customHeight="1">
      <c r="C46" s="855" t="s">
        <v>64</v>
      </c>
      <c r="D46" s="856"/>
      <c r="E46" s="856"/>
      <c r="F46" s="856"/>
      <c r="G46" s="856"/>
      <c r="H46" s="857"/>
      <c r="I46" s="861"/>
      <c r="J46" s="862"/>
      <c r="K46" s="862"/>
      <c r="L46" s="862"/>
      <c r="M46" s="862"/>
      <c r="N46" s="862"/>
      <c r="O46" s="863"/>
      <c r="P46" s="867" t="s">
        <v>65</v>
      </c>
      <c r="Q46" s="856"/>
      <c r="R46" s="857"/>
      <c r="S46" s="875" t="s">
        <v>59</v>
      </c>
      <c r="T46" s="876"/>
      <c r="U46" s="876"/>
      <c r="V46" s="846"/>
      <c r="W46" s="847"/>
      <c r="X46" s="847"/>
      <c r="Y46" s="848"/>
      <c r="Z46" s="867" t="s">
        <v>60</v>
      </c>
      <c r="AA46" s="856"/>
      <c r="AB46" s="857"/>
      <c r="AC46" s="869"/>
      <c r="AD46" s="870"/>
      <c r="AE46" s="870"/>
      <c r="AF46" s="870"/>
      <c r="AG46" s="870"/>
      <c r="AH46" s="870"/>
      <c r="AI46" s="870"/>
      <c r="AJ46" s="871"/>
    </row>
    <row r="47" spans="2:36" ht="15" customHeight="1" thickBot="1">
      <c r="C47" s="858"/>
      <c r="D47" s="859"/>
      <c r="E47" s="859"/>
      <c r="F47" s="859"/>
      <c r="G47" s="859"/>
      <c r="H47" s="860"/>
      <c r="I47" s="864"/>
      <c r="J47" s="865"/>
      <c r="K47" s="865"/>
      <c r="L47" s="865"/>
      <c r="M47" s="865"/>
      <c r="N47" s="865"/>
      <c r="O47" s="866"/>
      <c r="P47" s="868"/>
      <c r="Q47" s="859"/>
      <c r="R47" s="860"/>
      <c r="S47" s="844"/>
      <c r="T47" s="845"/>
      <c r="U47" s="845"/>
      <c r="V47" s="849"/>
      <c r="W47" s="850"/>
      <c r="X47" s="850"/>
      <c r="Y47" s="851"/>
      <c r="Z47" s="868"/>
      <c r="AA47" s="859"/>
      <c r="AB47" s="860"/>
      <c r="AC47" s="872"/>
      <c r="AD47" s="873"/>
      <c r="AE47" s="873"/>
      <c r="AF47" s="873"/>
      <c r="AG47" s="873"/>
      <c r="AH47" s="873"/>
      <c r="AI47" s="873"/>
      <c r="AJ47" s="874"/>
    </row>
    <row r="48" spans="2:36" ht="15" customHeight="1">
      <c r="B48" s="6">
        <v>2</v>
      </c>
      <c r="C48" s="878" t="s">
        <v>16</v>
      </c>
      <c r="D48" s="823"/>
      <c r="E48" s="823"/>
      <c r="F48" s="823"/>
      <c r="G48" s="823"/>
      <c r="H48" s="823"/>
      <c r="I48" s="880"/>
      <c r="J48" s="880"/>
      <c r="K48" s="880"/>
      <c r="L48" s="880"/>
      <c r="M48" s="880"/>
      <c r="N48" s="880"/>
      <c r="O48" s="880"/>
      <c r="P48" s="880"/>
      <c r="Q48" s="880"/>
      <c r="R48" s="880"/>
      <c r="S48" s="880"/>
      <c r="T48" s="880"/>
      <c r="U48" s="880"/>
      <c r="V48" s="880"/>
      <c r="W48" s="880"/>
      <c r="X48" s="880"/>
      <c r="Y48" s="880"/>
      <c r="Z48" s="823" t="s">
        <v>63</v>
      </c>
      <c r="AA48" s="823"/>
      <c r="AB48" s="823"/>
      <c r="AC48" s="823"/>
      <c r="AD48" s="823"/>
      <c r="AE48" s="821"/>
      <c r="AF48" s="821"/>
      <c r="AG48" s="821"/>
      <c r="AH48" s="821"/>
      <c r="AI48" s="821"/>
      <c r="AJ48" s="881"/>
    </row>
    <row r="49" spans="2:36" ht="15" customHeight="1">
      <c r="C49" s="879"/>
      <c r="D49" s="817"/>
      <c r="E49" s="817"/>
      <c r="F49" s="817"/>
      <c r="G49" s="817"/>
      <c r="H49" s="817"/>
      <c r="I49" s="820"/>
      <c r="J49" s="820"/>
      <c r="K49" s="820"/>
      <c r="L49" s="820"/>
      <c r="M49" s="820"/>
      <c r="N49" s="820"/>
      <c r="O49" s="820"/>
      <c r="P49" s="820"/>
      <c r="Q49" s="820"/>
      <c r="R49" s="820"/>
      <c r="S49" s="820"/>
      <c r="T49" s="820"/>
      <c r="U49" s="820"/>
      <c r="V49" s="820"/>
      <c r="W49" s="820"/>
      <c r="X49" s="820"/>
      <c r="Y49" s="820"/>
      <c r="Z49" s="817"/>
      <c r="AA49" s="817"/>
      <c r="AB49" s="817"/>
      <c r="AC49" s="817"/>
      <c r="AD49" s="817"/>
      <c r="AE49" s="820"/>
      <c r="AF49" s="820"/>
      <c r="AG49" s="820"/>
      <c r="AH49" s="820"/>
      <c r="AI49" s="820"/>
      <c r="AJ49" s="882"/>
    </row>
    <row r="50" spans="2:36" ht="17.850000000000001" customHeight="1">
      <c r="C50" s="855" t="s">
        <v>64</v>
      </c>
      <c r="D50" s="856"/>
      <c r="E50" s="856"/>
      <c r="F50" s="856"/>
      <c r="G50" s="856"/>
      <c r="H50" s="857"/>
      <c r="I50" s="861"/>
      <c r="J50" s="862"/>
      <c r="K50" s="862"/>
      <c r="L50" s="862"/>
      <c r="M50" s="862"/>
      <c r="N50" s="862"/>
      <c r="O50" s="863"/>
      <c r="P50" s="867" t="s">
        <v>65</v>
      </c>
      <c r="Q50" s="856"/>
      <c r="R50" s="857"/>
      <c r="S50" s="875" t="s">
        <v>59</v>
      </c>
      <c r="T50" s="876"/>
      <c r="U50" s="876"/>
      <c r="V50" s="846"/>
      <c r="W50" s="847"/>
      <c r="X50" s="847"/>
      <c r="Y50" s="848"/>
      <c r="Z50" s="867" t="s">
        <v>60</v>
      </c>
      <c r="AA50" s="856"/>
      <c r="AB50" s="857"/>
      <c r="AC50" s="869"/>
      <c r="AD50" s="870"/>
      <c r="AE50" s="870"/>
      <c r="AF50" s="870"/>
      <c r="AG50" s="870"/>
      <c r="AH50" s="870"/>
      <c r="AI50" s="870"/>
      <c r="AJ50" s="871"/>
    </row>
    <row r="51" spans="2:36" ht="15" customHeight="1" thickBot="1">
      <c r="C51" s="858"/>
      <c r="D51" s="859"/>
      <c r="E51" s="859"/>
      <c r="F51" s="859"/>
      <c r="G51" s="859"/>
      <c r="H51" s="860"/>
      <c r="I51" s="864"/>
      <c r="J51" s="865"/>
      <c r="K51" s="865"/>
      <c r="L51" s="865"/>
      <c r="M51" s="865"/>
      <c r="N51" s="865"/>
      <c r="O51" s="866"/>
      <c r="P51" s="868"/>
      <c r="Q51" s="859"/>
      <c r="R51" s="860"/>
      <c r="S51" s="844"/>
      <c r="T51" s="845"/>
      <c r="U51" s="845"/>
      <c r="V51" s="849"/>
      <c r="W51" s="850"/>
      <c r="X51" s="850"/>
      <c r="Y51" s="851"/>
      <c r="Z51" s="868"/>
      <c r="AA51" s="859"/>
      <c r="AB51" s="860"/>
      <c r="AC51" s="872"/>
      <c r="AD51" s="873"/>
      <c r="AE51" s="873"/>
      <c r="AF51" s="873"/>
      <c r="AG51" s="873"/>
      <c r="AH51" s="873"/>
      <c r="AI51" s="873"/>
      <c r="AJ51" s="874"/>
    </row>
    <row r="52" spans="2:36" ht="15" customHeight="1">
      <c r="V52" s="877"/>
      <c r="W52" s="877"/>
      <c r="X52" s="877"/>
      <c r="Y52" s="877"/>
      <c r="Z52" s="877"/>
      <c r="AA52" s="877"/>
      <c r="AB52" s="877"/>
      <c r="AC52" s="877"/>
      <c r="AD52" s="877"/>
      <c r="AE52" s="877"/>
      <c r="AF52" s="877"/>
      <c r="AG52" s="877"/>
      <c r="AH52" s="877"/>
      <c r="AI52" s="877"/>
      <c r="AJ52" s="877"/>
    </row>
    <row r="55" spans="2:36" ht="15" customHeight="1">
      <c r="B55" s="653" t="s">
        <v>66</v>
      </c>
      <c r="C55" s="653"/>
      <c r="D55" s="653"/>
      <c r="E55" s="653"/>
      <c r="F55" s="653"/>
      <c r="G55" s="653"/>
      <c r="H55" s="653"/>
      <c r="I55" s="653"/>
      <c r="J55" s="653"/>
      <c r="K55" s="653"/>
      <c r="L55" s="653"/>
      <c r="M55" s="653"/>
      <c r="N55" s="653"/>
      <c r="O55" s="653"/>
      <c r="P55" s="653"/>
      <c r="Q55" s="653"/>
      <c r="R55" s="653"/>
      <c r="S55" s="653"/>
      <c r="T55" s="653"/>
      <c r="U55" s="653"/>
      <c r="V55" s="653"/>
      <c r="W55" s="653"/>
      <c r="X55" s="653"/>
      <c r="Y55" s="653"/>
      <c r="Z55" s="653"/>
      <c r="AA55" s="653"/>
      <c r="AB55" s="653"/>
      <c r="AC55" s="653"/>
      <c r="AD55" s="653"/>
      <c r="AE55" s="653"/>
      <c r="AF55" s="653"/>
      <c r="AG55" s="653"/>
      <c r="AH55" s="653"/>
      <c r="AI55" s="653"/>
      <c r="AJ55" s="653"/>
    </row>
    <row r="56" spans="2:36" ht="129.6" customHeight="1" thickBot="1">
      <c r="C56" s="944" t="s">
        <v>67</v>
      </c>
      <c r="D56" s="944"/>
      <c r="E56" s="944"/>
      <c r="F56" s="944"/>
      <c r="G56" s="944"/>
      <c r="H56" s="944"/>
      <c r="I56" s="944"/>
      <c r="J56" s="944"/>
      <c r="K56" s="944"/>
      <c r="L56" s="944"/>
      <c r="M56" s="944"/>
      <c r="N56" s="944"/>
      <c r="O56" s="944"/>
      <c r="P56" s="944"/>
      <c r="Q56" s="944"/>
      <c r="R56" s="944"/>
      <c r="S56" s="944"/>
      <c r="T56" s="944"/>
      <c r="U56" s="944"/>
      <c r="V56" s="944"/>
      <c r="W56" s="944"/>
      <c r="X56" s="944"/>
      <c r="Y56" s="944"/>
      <c r="Z56" s="944"/>
      <c r="AA56" s="944"/>
      <c r="AB56" s="944"/>
      <c r="AC56" s="944"/>
      <c r="AD56" s="944"/>
      <c r="AE56" s="944"/>
      <c r="AF56" s="944"/>
      <c r="AG56" s="944"/>
      <c r="AH56" s="944"/>
      <c r="AI56" s="944"/>
      <c r="AJ56" s="944"/>
    </row>
    <row r="57" spans="2:36" ht="18.600000000000001" customHeight="1">
      <c r="C57" s="945" t="s">
        <v>68</v>
      </c>
      <c r="D57" s="946"/>
      <c r="E57" s="946"/>
      <c r="F57" s="947" t="s">
        <v>69</v>
      </c>
      <c r="G57" s="946"/>
      <c r="H57" s="946"/>
      <c r="I57" s="946"/>
      <c r="J57" s="946"/>
      <c r="K57" s="946"/>
      <c r="L57" s="946"/>
      <c r="M57" s="946"/>
      <c r="N57" s="946"/>
      <c r="O57" s="946"/>
      <c r="P57" s="946"/>
      <c r="Q57" s="948"/>
      <c r="R57" s="934" t="s">
        <v>70</v>
      </c>
      <c r="S57" s="935"/>
      <c r="T57" s="936"/>
      <c r="U57" s="934" t="s">
        <v>71</v>
      </c>
      <c r="V57" s="935"/>
      <c r="W57" s="935"/>
      <c r="X57" s="935"/>
      <c r="Y57" s="935"/>
      <c r="Z57" s="936"/>
      <c r="AA57" s="934" t="s">
        <v>72</v>
      </c>
      <c r="AB57" s="935"/>
      <c r="AC57" s="935"/>
      <c r="AD57" s="935"/>
      <c r="AE57" s="936"/>
      <c r="AF57" s="940" t="s">
        <v>73</v>
      </c>
      <c r="AG57" s="940"/>
      <c r="AH57" s="940"/>
      <c r="AI57" s="940"/>
      <c r="AJ57" s="941"/>
    </row>
    <row r="58" spans="2:36" ht="21" customHeight="1" thickBot="1">
      <c r="C58" s="949" t="s">
        <v>74</v>
      </c>
      <c r="D58" s="950"/>
      <c r="E58" s="951"/>
      <c r="F58" s="952" t="s">
        <v>75</v>
      </c>
      <c r="G58" s="950"/>
      <c r="H58" s="950"/>
      <c r="I58" s="950"/>
      <c r="J58" s="950"/>
      <c r="K58" s="950"/>
      <c r="L58" s="950"/>
      <c r="M58" s="950"/>
      <c r="N58" s="950"/>
      <c r="O58" s="950"/>
      <c r="P58" s="950"/>
      <c r="Q58" s="951"/>
      <c r="R58" s="937"/>
      <c r="S58" s="938"/>
      <c r="T58" s="939"/>
      <c r="U58" s="937"/>
      <c r="V58" s="938"/>
      <c r="W58" s="938"/>
      <c r="X58" s="938"/>
      <c r="Y58" s="938"/>
      <c r="Z58" s="939"/>
      <c r="AA58" s="937"/>
      <c r="AB58" s="938"/>
      <c r="AC58" s="938"/>
      <c r="AD58" s="938"/>
      <c r="AE58" s="939"/>
      <c r="AF58" s="942"/>
      <c r="AG58" s="942"/>
      <c r="AH58" s="942"/>
      <c r="AI58" s="942"/>
      <c r="AJ58" s="943"/>
    </row>
    <row r="59" spans="2:36" ht="19.5" customHeight="1">
      <c r="C59" s="1038" t="s">
        <v>76</v>
      </c>
      <c r="D59" s="513"/>
      <c r="E59" s="538"/>
      <c r="F59" s="513"/>
      <c r="G59" s="513"/>
      <c r="H59" s="513"/>
      <c r="I59" s="513"/>
      <c r="J59" s="513"/>
      <c r="K59" s="513"/>
      <c r="L59" s="513"/>
      <c r="M59" s="513"/>
      <c r="N59" s="513"/>
      <c r="O59" s="513"/>
      <c r="P59" s="513"/>
      <c r="Q59" s="538"/>
      <c r="R59" s="1042"/>
      <c r="S59" s="1043"/>
      <c r="T59" s="1044"/>
      <c r="U59" s="682" t="s">
        <v>77</v>
      </c>
      <c r="V59" s="683"/>
      <c r="W59" s="265"/>
      <c r="X59" s="262" t="s">
        <v>50</v>
      </c>
      <c r="Y59" s="513"/>
      <c r="Z59" s="1045"/>
      <c r="AA59" s="1046"/>
      <c r="AB59" s="444"/>
      <c r="AC59" s="444"/>
      <c r="AD59" s="444"/>
      <c r="AE59" s="445"/>
      <c r="AF59" s="933"/>
      <c r="AG59" s="928"/>
      <c r="AH59" s="928"/>
      <c r="AI59" s="928"/>
      <c r="AJ59" s="929"/>
    </row>
    <row r="60" spans="2:36" ht="19.5" customHeight="1">
      <c r="C60" s="1039"/>
      <c r="D60" s="435"/>
      <c r="E60" s="436"/>
      <c r="F60" s="435"/>
      <c r="G60" s="435"/>
      <c r="H60" s="435"/>
      <c r="I60" s="435"/>
      <c r="J60" s="435"/>
      <c r="K60" s="435"/>
      <c r="L60" s="435"/>
      <c r="M60" s="435"/>
      <c r="N60" s="435"/>
      <c r="O60" s="435"/>
      <c r="P60" s="435"/>
      <c r="Q60" s="436"/>
      <c r="R60" s="502"/>
      <c r="S60" s="503"/>
      <c r="T60" s="504"/>
      <c r="U60" s="684" t="s">
        <v>78</v>
      </c>
      <c r="V60" s="685"/>
      <c r="W60" s="266"/>
      <c r="X60" s="264" t="s">
        <v>50</v>
      </c>
      <c r="Y60" s="435"/>
      <c r="Z60" s="932"/>
      <c r="AA60" s="1047"/>
      <c r="AB60" s="447"/>
      <c r="AC60" s="447"/>
      <c r="AD60" s="447"/>
      <c r="AE60" s="448"/>
      <c r="AF60" s="930"/>
      <c r="AG60" s="655"/>
      <c r="AH60" s="655"/>
      <c r="AI60" s="655"/>
      <c r="AJ60" s="931"/>
    </row>
    <row r="61" spans="2:36" ht="19.5" customHeight="1">
      <c r="C61" s="1040" t="s">
        <v>79</v>
      </c>
      <c r="D61" s="565"/>
      <c r="E61" s="566"/>
      <c r="F61" s="513"/>
      <c r="G61" s="513"/>
      <c r="H61" s="513"/>
      <c r="I61" s="513"/>
      <c r="J61" s="513"/>
      <c r="K61" s="513"/>
      <c r="L61" s="513"/>
      <c r="M61" s="513"/>
      <c r="N61" s="513"/>
      <c r="O61" s="513"/>
      <c r="P61" s="513"/>
      <c r="Q61" s="538"/>
      <c r="R61" s="1048"/>
      <c r="S61" s="1049"/>
      <c r="T61" s="1050"/>
      <c r="U61" s="682" t="s">
        <v>77</v>
      </c>
      <c r="V61" s="683"/>
      <c r="W61" s="265"/>
      <c r="X61" s="262" t="s">
        <v>50</v>
      </c>
      <c r="Y61" s="513"/>
      <c r="Z61" s="1045"/>
      <c r="AA61" s="1046"/>
      <c r="AB61" s="444"/>
      <c r="AC61" s="444"/>
      <c r="AD61" s="444"/>
      <c r="AE61" s="445"/>
      <c r="AF61" s="927"/>
      <c r="AG61" s="928"/>
      <c r="AH61" s="928"/>
      <c r="AI61" s="928"/>
      <c r="AJ61" s="929"/>
    </row>
    <row r="62" spans="2:36" ht="19.5" customHeight="1">
      <c r="C62" s="1041"/>
      <c r="D62" s="592"/>
      <c r="E62" s="593"/>
      <c r="F62" s="435"/>
      <c r="G62" s="435"/>
      <c r="H62" s="435"/>
      <c r="I62" s="435"/>
      <c r="J62" s="435"/>
      <c r="K62" s="435"/>
      <c r="L62" s="435"/>
      <c r="M62" s="435"/>
      <c r="N62" s="435"/>
      <c r="O62" s="435"/>
      <c r="P62" s="435"/>
      <c r="Q62" s="436"/>
      <c r="R62" s="1048"/>
      <c r="S62" s="1049"/>
      <c r="T62" s="1050"/>
      <c r="U62" s="684" t="s">
        <v>78</v>
      </c>
      <c r="V62" s="685"/>
      <c r="W62" s="266"/>
      <c r="X62" s="264" t="s">
        <v>50</v>
      </c>
      <c r="Y62" s="435"/>
      <c r="Z62" s="932"/>
      <c r="AA62" s="1047"/>
      <c r="AB62" s="447"/>
      <c r="AC62" s="447"/>
      <c r="AD62" s="447"/>
      <c r="AE62" s="448"/>
      <c r="AF62" s="930"/>
      <c r="AG62" s="655"/>
      <c r="AH62" s="655"/>
      <c r="AI62" s="655"/>
      <c r="AJ62" s="931"/>
    </row>
    <row r="63" spans="2:36" ht="19.5" customHeight="1">
      <c r="C63" s="1040" t="s">
        <v>80</v>
      </c>
      <c r="D63" s="565"/>
      <c r="E63" s="566"/>
      <c r="F63" s="513"/>
      <c r="G63" s="513"/>
      <c r="H63" s="513"/>
      <c r="I63" s="513"/>
      <c r="J63" s="513"/>
      <c r="K63" s="513"/>
      <c r="L63" s="513"/>
      <c r="M63" s="513"/>
      <c r="N63" s="513"/>
      <c r="O63" s="513"/>
      <c r="P63" s="513"/>
      <c r="Q63" s="538"/>
      <c r="R63" s="1048"/>
      <c r="S63" s="1049"/>
      <c r="T63" s="1050"/>
      <c r="U63" s="682" t="s">
        <v>77</v>
      </c>
      <c r="V63" s="683"/>
      <c r="W63" s="265"/>
      <c r="X63" s="262" t="s">
        <v>50</v>
      </c>
      <c r="Y63" s="513"/>
      <c r="Z63" s="1045"/>
      <c r="AA63" s="1046"/>
      <c r="AB63" s="444"/>
      <c r="AC63" s="444"/>
      <c r="AD63" s="444"/>
      <c r="AE63" s="445"/>
      <c r="AF63" s="933"/>
      <c r="AG63" s="928"/>
      <c r="AH63" s="928"/>
      <c r="AI63" s="928"/>
      <c r="AJ63" s="929"/>
    </row>
    <row r="64" spans="2:36" ht="19.5" customHeight="1">
      <c r="C64" s="1041"/>
      <c r="D64" s="592"/>
      <c r="E64" s="593"/>
      <c r="F64" s="435"/>
      <c r="G64" s="435"/>
      <c r="H64" s="435"/>
      <c r="I64" s="435"/>
      <c r="J64" s="435"/>
      <c r="K64" s="435"/>
      <c r="L64" s="435"/>
      <c r="M64" s="435"/>
      <c r="N64" s="435"/>
      <c r="O64" s="435"/>
      <c r="P64" s="435"/>
      <c r="Q64" s="436"/>
      <c r="R64" s="1048"/>
      <c r="S64" s="1049"/>
      <c r="T64" s="1050"/>
      <c r="U64" s="684" t="s">
        <v>78</v>
      </c>
      <c r="V64" s="685"/>
      <c r="W64" s="266"/>
      <c r="X64" s="264" t="s">
        <v>50</v>
      </c>
      <c r="Y64" s="435"/>
      <c r="Z64" s="932"/>
      <c r="AA64" s="1047"/>
      <c r="AB64" s="447"/>
      <c r="AC64" s="447"/>
      <c r="AD64" s="447"/>
      <c r="AE64" s="448"/>
      <c r="AF64" s="930"/>
      <c r="AG64" s="655"/>
      <c r="AH64" s="655"/>
      <c r="AI64" s="655"/>
      <c r="AJ64" s="931"/>
    </row>
    <row r="65" spans="3:36" ht="24.95" customHeight="1">
      <c r="C65" s="1040" t="s">
        <v>81</v>
      </c>
      <c r="D65" s="565"/>
      <c r="E65" s="566"/>
      <c r="F65" s="513"/>
      <c r="G65" s="513"/>
      <c r="H65" s="513"/>
      <c r="I65" s="513"/>
      <c r="J65" s="513"/>
      <c r="K65" s="513"/>
      <c r="L65" s="513"/>
      <c r="M65" s="513"/>
      <c r="N65" s="513"/>
      <c r="O65" s="513"/>
      <c r="P65" s="513"/>
      <c r="Q65" s="538"/>
      <c r="R65" s="1048"/>
      <c r="S65" s="1049"/>
      <c r="T65" s="1050"/>
      <c r="U65" s="682" t="s">
        <v>77</v>
      </c>
      <c r="V65" s="683"/>
      <c r="W65" s="265"/>
      <c r="X65" s="262" t="s">
        <v>50</v>
      </c>
      <c r="Y65" s="513"/>
      <c r="Z65" s="1045"/>
      <c r="AA65" s="1051"/>
      <c r="AB65" s="444"/>
      <c r="AC65" s="444"/>
      <c r="AD65" s="444"/>
      <c r="AE65" s="445"/>
      <c r="AF65" s="927"/>
      <c r="AG65" s="928"/>
      <c r="AH65" s="928"/>
      <c r="AI65" s="928"/>
      <c r="AJ65" s="929"/>
    </row>
    <row r="66" spans="3:36" ht="24.95" customHeight="1">
      <c r="C66" s="1041"/>
      <c r="D66" s="592"/>
      <c r="E66" s="593"/>
      <c r="F66" s="435"/>
      <c r="G66" s="435"/>
      <c r="H66" s="435"/>
      <c r="I66" s="435"/>
      <c r="J66" s="435"/>
      <c r="K66" s="435"/>
      <c r="L66" s="435"/>
      <c r="M66" s="435"/>
      <c r="N66" s="435"/>
      <c r="O66" s="435"/>
      <c r="P66" s="435"/>
      <c r="Q66" s="436"/>
      <c r="R66" s="1048"/>
      <c r="S66" s="1049"/>
      <c r="T66" s="1050"/>
      <c r="U66" s="684" t="s">
        <v>78</v>
      </c>
      <c r="V66" s="685"/>
      <c r="W66" s="266"/>
      <c r="X66" s="264" t="s">
        <v>50</v>
      </c>
      <c r="Y66" s="435"/>
      <c r="Z66" s="932"/>
      <c r="AA66" s="1047"/>
      <c r="AB66" s="447"/>
      <c r="AC66" s="447"/>
      <c r="AD66" s="447"/>
      <c r="AE66" s="448"/>
      <c r="AF66" s="930"/>
      <c r="AG66" s="655"/>
      <c r="AH66" s="655"/>
      <c r="AI66" s="655"/>
      <c r="AJ66" s="931"/>
    </row>
    <row r="67" spans="3:36" ht="24.95" customHeight="1">
      <c r="C67" s="1040" t="s">
        <v>82</v>
      </c>
      <c r="D67" s="565"/>
      <c r="E67" s="566"/>
      <c r="F67" s="513"/>
      <c r="G67" s="513"/>
      <c r="H67" s="513"/>
      <c r="I67" s="513"/>
      <c r="J67" s="513"/>
      <c r="K67" s="513"/>
      <c r="L67" s="513"/>
      <c r="M67" s="513"/>
      <c r="N67" s="513"/>
      <c r="O67" s="513"/>
      <c r="P67" s="513"/>
      <c r="Q67" s="538"/>
      <c r="R67" s="1048"/>
      <c r="S67" s="1049"/>
      <c r="T67" s="1050"/>
      <c r="U67" s="682" t="s">
        <v>77</v>
      </c>
      <c r="V67" s="683"/>
      <c r="W67" s="265"/>
      <c r="X67" s="262" t="s">
        <v>50</v>
      </c>
      <c r="Y67" s="513"/>
      <c r="Z67" s="1045"/>
      <c r="AA67" s="1051"/>
      <c r="AB67" s="444"/>
      <c r="AC67" s="444"/>
      <c r="AD67" s="444"/>
      <c r="AE67" s="445"/>
      <c r="AF67" s="927"/>
      <c r="AG67" s="928"/>
      <c r="AH67" s="928"/>
      <c r="AI67" s="928"/>
      <c r="AJ67" s="929"/>
    </row>
    <row r="68" spans="3:36" ht="24.95" customHeight="1">
      <c r="C68" s="1041"/>
      <c r="D68" s="592"/>
      <c r="E68" s="593"/>
      <c r="F68" s="435"/>
      <c r="G68" s="435"/>
      <c r="H68" s="435"/>
      <c r="I68" s="435"/>
      <c r="J68" s="435"/>
      <c r="K68" s="435"/>
      <c r="L68" s="435"/>
      <c r="M68" s="435"/>
      <c r="N68" s="435"/>
      <c r="O68" s="435"/>
      <c r="P68" s="435"/>
      <c r="Q68" s="436"/>
      <c r="R68" s="1048"/>
      <c r="S68" s="1049"/>
      <c r="T68" s="1050"/>
      <c r="U68" s="684" t="s">
        <v>78</v>
      </c>
      <c r="V68" s="685"/>
      <c r="W68" s="266"/>
      <c r="X68" s="264" t="s">
        <v>50</v>
      </c>
      <c r="Y68" s="435"/>
      <c r="Z68" s="932"/>
      <c r="AA68" s="1047"/>
      <c r="AB68" s="447"/>
      <c r="AC68" s="447"/>
      <c r="AD68" s="447"/>
      <c r="AE68" s="448"/>
      <c r="AF68" s="930"/>
      <c r="AG68" s="655"/>
      <c r="AH68" s="655"/>
      <c r="AI68" s="655"/>
      <c r="AJ68" s="931"/>
    </row>
    <row r="69" spans="3:36" ht="19.5" customHeight="1">
      <c r="C69" s="1038"/>
      <c r="D69" s="513"/>
      <c r="E69" s="538"/>
      <c r="F69" s="513"/>
      <c r="G69" s="513"/>
      <c r="H69" s="513"/>
      <c r="I69" s="513"/>
      <c r="J69" s="513"/>
      <c r="K69" s="513"/>
      <c r="L69" s="513"/>
      <c r="M69" s="513"/>
      <c r="N69" s="513"/>
      <c r="O69" s="513"/>
      <c r="P69" s="513"/>
      <c r="Q69" s="538"/>
      <c r="R69" s="502"/>
      <c r="S69" s="503"/>
      <c r="T69" s="504"/>
      <c r="U69" s="682" t="s">
        <v>77</v>
      </c>
      <c r="V69" s="683"/>
      <c r="W69" s="265"/>
      <c r="X69" s="262" t="s">
        <v>50</v>
      </c>
      <c r="Y69" s="513"/>
      <c r="Z69" s="1045"/>
      <c r="AA69" s="1051"/>
      <c r="AB69" s="444"/>
      <c r="AC69" s="444"/>
      <c r="AD69" s="444"/>
      <c r="AE69" s="445"/>
      <c r="AF69" s="933"/>
      <c r="AG69" s="928"/>
      <c r="AH69" s="928"/>
      <c r="AI69" s="928"/>
      <c r="AJ69" s="929"/>
    </row>
    <row r="70" spans="3:36" ht="19.5" customHeight="1">
      <c r="C70" s="1039"/>
      <c r="D70" s="435"/>
      <c r="E70" s="436"/>
      <c r="F70" s="435"/>
      <c r="G70" s="435"/>
      <c r="H70" s="435"/>
      <c r="I70" s="435"/>
      <c r="J70" s="435"/>
      <c r="K70" s="435"/>
      <c r="L70" s="435"/>
      <c r="M70" s="435"/>
      <c r="N70" s="435"/>
      <c r="O70" s="435"/>
      <c r="P70" s="435"/>
      <c r="Q70" s="436"/>
      <c r="R70" s="1055"/>
      <c r="S70" s="909"/>
      <c r="T70" s="1054"/>
      <c r="U70" s="684" t="s">
        <v>78</v>
      </c>
      <c r="V70" s="685"/>
      <c r="W70" s="266"/>
      <c r="X70" s="264" t="s">
        <v>50</v>
      </c>
      <c r="Y70" s="435"/>
      <c r="Z70" s="932"/>
      <c r="AA70" s="1047"/>
      <c r="AB70" s="447"/>
      <c r="AC70" s="447"/>
      <c r="AD70" s="447"/>
      <c r="AE70" s="448"/>
      <c r="AF70" s="930"/>
      <c r="AG70" s="655"/>
      <c r="AH70" s="655"/>
      <c r="AI70" s="655"/>
      <c r="AJ70" s="931"/>
    </row>
    <row r="71" spans="3:36" ht="15" customHeight="1">
      <c r="C71" s="1052"/>
      <c r="D71" s="503"/>
      <c r="E71" s="504"/>
      <c r="F71" s="548"/>
      <c r="G71" s="513"/>
      <c r="H71" s="513"/>
      <c r="I71" s="513"/>
      <c r="J71" s="513"/>
      <c r="K71" s="513"/>
      <c r="L71" s="513"/>
      <c r="M71" s="513"/>
      <c r="N71" s="513"/>
      <c r="O71" s="513"/>
      <c r="P71" s="513"/>
      <c r="Q71" s="538"/>
      <c r="R71" s="1042"/>
      <c r="S71" s="1043"/>
      <c r="T71" s="1044"/>
      <c r="U71" s="682" t="s">
        <v>77</v>
      </c>
      <c r="V71" s="683"/>
      <c r="W71" s="265"/>
      <c r="X71" s="262" t="s">
        <v>50</v>
      </c>
      <c r="Y71" s="513"/>
      <c r="Z71" s="1045"/>
      <c r="AA71" s="1051"/>
      <c r="AB71" s="444"/>
      <c r="AC71" s="444"/>
      <c r="AD71" s="444"/>
      <c r="AE71" s="445"/>
      <c r="AF71" s="933"/>
      <c r="AG71" s="928"/>
      <c r="AH71" s="928"/>
      <c r="AI71" s="928"/>
      <c r="AJ71" s="929"/>
    </row>
    <row r="72" spans="3:36" ht="15" customHeight="1">
      <c r="C72" s="1053"/>
      <c r="D72" s="909"/>
      <c r="E72" s="1054"/>
      <c r="F72" s="434"/>
      <c r="G72" s="435"/>
      <c r="H72" s="435"/>
      <c r="I72" s="435"/>
      <c r="J72" s="435"/>
      <c r="K72" s="435"/>
      <c r="L72" s="435"/>
      <c r="M72" s="435"/>
      <c r="N72" s="435"/>
      <c r="O72" s="435"/>
      <c r="P72" s="435"/>
      <c r="Q72" s="436"/>
      <c r="R72" s="1055"/>
      <c r="S72" s="909"/>
      <c r="T72" s="1054"/>
      <c r="U72" s="684" t="s">
        <v>78</v>
      </c>
      <c r="V72" s="685"/>
      <c r="W72" s="266"/>
      <c r="X72" s="264" t="s">
        <v>50</v>
      </c>
      <c r="Y72" s="435"/>
      <c r="Z72" s="932"/>
      <c r="AA72" s="1047"/>
      <c r="AB72" s="447"/>
      <c r="AC72" s="447"/>
      <c r="AD72" s="447"/>
      <c r="AE72" s="448"/>
      <c r="AF72" s="930"/>
      <c r="AG72" s="655"/>
      <c r="AH72" s="655"/>
      <c r="AI72" s="655"/>
      <c r="AJ72" s="931"/>
    </row>
    <row r="73" spans="3:36" ht="15" customHeight="1">
      <c r="C73" s="1052"/>
      <c r="D73" s="503"/>
      <c r="E73" s="504"/>
      <c r="F73" s="548"/>
      <c r="G73" s="513"/>
      <c r="H73" s="513"/>
      <c r="I73" s="513"/>
      <c r="J73" s="513"/>
      <c r="K73" s="513"/>
      <c r="L73" s="513"/>
      <c r="M73" s="513"/>
      <c r="N73" s="513"/>
      <c r="O73" s="513"/>
      <c r="P73" s="513"/>
      <c r="Q73" s="538"/>
      <c r="R73" s="502"/>
      <c r="S73" s="503"/>
      <c r="T73" s="504"/>
      <c r="U73" s="682" t="s">
        <v>77</v>
      </c>
      <c r="V73" s="683"/>
      <c r="W73" s="265"/>
      <c r="X73" s="262" t="s">
        <v>50</v>
      </c>
      <c r="Y73" s="513"/>
      <c r="Z73" s="1045"/>
      <c r="AA73" s="1051"/>
      <c r="AB73" s="444"/>
      <c r="AC73" s="444"/>
      <c r="AD73" s="444"/>
      <c r="AE73" s="445"/>
      <c r="AF73" s="927"/>
      <c r="AG73" s="928"/>
      <c r="AH73" s="928"/>
      <c r="AI73" s="928"/>
      <c r="AJ73" s="929"/>
    </row>
    <row r="74" spans="3:36" ht="15" customHeight="1" thickBot="1">
      <c r="C74" s="1056"/>
      <c r="D74" s="506"/>
      <c r="E74" s="507"/>
      <c r="F74" s="698"/>
      <c r="G74" s="514"/>
      <c r="H74" s="514"/>
      <c r="I74" s="514"/>
      <c r="J74" s="514"/>
      <c r="K74" s="514"/>
      <c r="L74" s="514"/>
      <c r="M74" s="514"/>
      <c r="N74" s="514"/>
      <c r="O74" s="514"/>
      <c r="P74" s="514"/>
      <c r="Q74" s="539"/>
      <c r="R74" s="505"/>
      <c r="S74" s="506"/>
      <c r="T74" s="507"/>
      <c r="U74" s="1060" t="s">
        <v>78</v>
      </c>
      <c r="V74" s="699"/>
      <c r="W74" s="267"/>
      <c r="X74" s="263" t="s">
        <v>50</v>
      </c>
      <c r="Y74" s="514"/>
      <c r="Z74" s="1061"/>
      <c r="AA74" s="1057"/>
      <c r="AB74" s="452"/>
      <c r="AC74" s="452"/>
      <c r="AD74" s="452"/>
      <c r="AE74" s="453"/>
      <c r="AF74" s="1058"/>
      <c r="AG74" s="413"/>
      <c r="AH74" s="413"/>
      <c r="AI74" s="413"/>
      <c r="AJ74" s="1059"/>
    </row>
    <row r="75" spans="3:36" ht="15" customHeight="1">
      <c r="O75" s="15"/>
      <c r="P75" s="15"/>
      <c r="Q75" s="15"/>
      <c r="R75" s="15"/>
      <c r="S75" s="15"/>
      <c r="T75" s="15"/>
      <c r="U75" s="15"/>
      <c r="V75" s="15"/>
      <c r="W75" s="15"/>
      <c r="X75" s="15"/>
      <c r="Y75" s="15"/>
      <c r="Z75" s="15"/>
      <c r="AA75" s="15"/>
      <c r="AB75" s="15"/>
      <c r="AC75" s="15"/>
      <c r="AD75" s="15"/>
      <c r="AE75" s="15"/>
      <c r="AF75" s="15"/>
      <c r="AG75" s="15"/>
      <c r="AH75" s="15"/>
      <c r="AI75" s="15"/>
      <c r="AJ75" s="15"/>
    </row>
    <row r="76" spans="3:36" ht="15" customHeight="1" thickBot="1">
      <c r="C76" s="6" t="s">
        <v>83</v>
      </c>
      <c r="O76" s="15"/>
      <c r="P76" s="15"/>
      <c r="Q76" s="15"/>
      <c r="R76" s="15"/>
      <c r="S76" s="15"/>
      <c r="T76" s="15"/>
      <c r="U76" s="15"/>
      <c r="V76" s="15"/>
      <c r="W76" s="15"/>
      <c r="X76" s="15"/>
      <c r="Y76" s="15"/>
      <c r="Z76" s="15"/>
      <c r="AA76" s="15"/>
      <c r="AB76" s="15"/>
      <c r="AC76" s="15"/>
      <c r="AD76" s="15"/>
      <c r="AE76" s="15"/>
      <c r="AF76" s="15"/>
      <c r="AG76" s="15"/>
      <c r="AH76" s="15"/>
      <c r="AI76" s="15"/>
      <c r="AJ76" s="15"/>
    </row>
    <row r="77" spans="3:36" ht="14.45" customHeight="1">
      <c r="C77" s="779"/>
      <c r="D77" s="780"/>
      <c r="E77" s="780"/>
      <c r="F77" s="1023"/>
      <c r="G77" s="1027" t="s">
        <v>84</v>
      </c>
      <c r="H77" s="1027"/>
      <c r="I77" s="1027"/>
      <c r="J77" s="1027"/>
      <c r="K77" s="1027"/>
      <c r="L77" s="1027"/>
      <c r="M77" s="1027"/>
      <c r="N77" s="1027"/>
      <c r="O77" s="1027"/>
      <c r="P77" s="1027"/>
      <c r="Q77" s="1027"/>
      <c r="R77" s="1027"/>
      <c r="S77" s="1027"/>
      <c r="T77" s="1027"/>
      <c r="U77" s="1027"/>
      <c r="V77" s="1027"/>
      <c r="W77" s="1027"/>
      <c r="X77" s="1027"/>
      <c r="Y77" s="1027"/>
      <c r="Z77" s="1027"/>
      <c r="AA77" s="1027"/>
      <c r="AB77" s="1027"/>
      <c r="AC77" s="1027"/>
      <c r="AD77" s="1027"/>
      <c r="AE77" s="1027"/>
      <c r="AF77" s="1027"/>
      <c r="AG77" s="1027"/>
      <c r="AH77" s="1027"/>
      <c r="AI77" s="1027"/>
      <c r="AJ77" s="1028"/>
    </row>
    <row r="78" spans="3:36" ht="14.45" customHeight="1" thickBot="1">
      <c r="C78" s="1024"/>
      <c r="D78" s="1025"/>
      <c r="E78" s="1025"/>
      <c r="F78" s="1026"/>
      <c r="G78" s="420"/>
      <c r="H78" s="420"/>
      <c r="I78" s="420"/>
      <c r="J78" s="420"/>
      <c r="K78" s="420"/>
      <c r="L78" s="420"/>
      <c r="M78" s="420"/>
      <c r="N78" s="420"/>
      <c r="O78" s="420"/>
      <c r="P78" s="420"/>
      <c r="Q78" s="420"/>
      <c r="R78" s="420"/>
      <c r="S78" s="420"/>
      <c r="T78" s="420"/>
      <c r="U78" s="420"/>
      <c r="V78" s="420"/>
      <c r="W78" s="420"/>
      <c r="X78" s="420"/>
      <c r="Y78" s="420"/>
      <c r="Z78" s="420"/>
      <c r="AA78" s="420"/>
      <c r="AB78" s="420"/>
      <c r="AC78" s="420"/>
      <c r="AD78" s="420"/>
      <c r="AE78" s="420"/>
      <c r="AF78" s="420"/>
      <c r="AG78" s="420"/>
      <c r="AH78" s="420"/>
      <c r="AI78" s="420"/>
      <c r="AJ78" s="423"/>
    </row>
    <row r="79" spans="3:36" ht="14.45" customHeight="1">
      <c r="C79" s="238"/>
      <c r="D79" s="238"/>
      <c r="E79" s="238"/>
      <c r="F79" s="238"/>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row>
    <row r="80" spans="3:36" ht="15" customHeight="1">
      <c r="C80" s="675" t="s">
        <v>85</v>
      </c>
      <c r="D80" s="675"/>
      <c r="E80" s="675"/>
      <c r="F80" s="675"/>
      <c r="G80" s="675"/>
      <c r="H80" s="675"/>
      <c r="I80" s="675"/>
      <c r="J80" s="675"/>
      <c r="K80" s="675"/>
      <c r="L80" s="675"/>
      <c r="M80" s="675"/>
      <c r="N80" s="675"/>
      <c r="O80" s="675"/>
      <c r="P80" s="675"/>
      <c r="Q80" s="675"/>
      <c r="R80" s="675"/>
      <c r="S80" s="675"/>
      <c r="T80" s="675"/>
      <c r="U80" s="675"/>
      <c r="V80" s="675"/>
      <c r="W80" s="675"/>
      <c r="X80" s="675"/>
      <c r="Y80" s="675"/>
      <c r="Z80" s="675"/>
      <c r="AA80" s="675"/>
      <c r="AB80" s="675"/>
      <c r="AC80" s="675"/>
      <c r="AD80" s="675"/>
      <c r="AE80" s="675"/>
      <c r="AF80" s="675"/>
      <c r="AG80" s="675"/>
      <c r="AH80" s="675"/>
      <c r="AI80" s="675"/>
      <c r="AJ80" s="675"/>
    </row>
    <row r="81" spans="2:36" ht="15" customHeight="1" thickBot="1">
      <c r="C81" s="452"/>
      <c r="D81" s="452"/>
      <c r="E81" s="452"/>
      <c r="F81" s="452"/>
      <c r="G81" s="452"/>
      <c r="H81" s="452"/>
      <c r="I81" s="452"/>
      <c r="J81" s="452"/>
      <c r="K81" s="452"/>
      <c r="L81" s="452"/>
      <c r="M81" s="452"/>
      <c r="N81" s="452"/>
      <c r="O81" s="452"/>
      <c r="P81" s="452"/>
      <c r="Q81" s="452"/>
      <c r="R81" s="452"/>
      <c r="S81" s="452"/>
      <c r="T81" s="452"/>
      <c r="U81" s="452"/>
      <c r="V81" s="452"/>
      <c r="W81" s="452"/>
      <c r="X81" s="452"/>
      <c r="Y81" s="452"/>
      <c r="Z81" s="452"/>
      <c r="AA81" s="452"/>
      <c r="AB81" s="452"/>
      <c r="AC81" s="452"/>
      <c r="AD81" s="452"/>
      <c r="AE81" s="452"/>
      <c r="AF81" s="452"/>
      <c r="AG81" s="452"/>
      <c r="AH81" s="452"/>
      <c r="AI81" s="452"/>
      <c r="AJ81" s="452"/>
    </row>
    <row r="82" spans="2:36" ht="15" customHeight="1">
      <c r="C82" s="997" t="s">
        <v>86</v>
      </c>
      <c r="D82" s="997"/>
      <c r="E82" s="997"/>
      <c r="F82" s="997"/>
      <c r="G82" s="997"/>
      <c r="H82" s="997"/>
      <c r="I82" s="1000"/>
      <c r="J82" s="1000"/>
      <c r="K82" s="1000"/>
      <c r="L82" s="1000"/>
      <c r="M82" s="1000"/>
      <c r="N82" s="1000"/>
      <c r="O82" s="1000"/>
      <c r="P82" s="1000"/>
      <c r="Q82" s="1000"/>
      <c r="R82" s="1000"/>
      <c r="S82" s="1000"/>
      <c r="T82" s="1000"/>
      <c r="U82" s="1000"/>
      <c r="V82" s="1000"/>
      <c r="W82" s="1000"/>
      <c r="X82" s="1000"/>
      <c r="Y82" s="1000"/>
      <c r="Z82" s="1000"/>
      <c r="AA82" s="1000"/>
      <c r="AB82" s="1000"/>
      <c r="AC82" s="1000"/>
      <c r="AD82" s="1000"/>
      <c r="AE82" s="1000"/>
      <c r="AF82" s="1000"/>
      <c r="AG82" s="1000"/>
      <c r="AH82" s="1000"/>
      <c r="AI82" s="1000"/>
      <c r="AJ82" s="1000"/>
    </row>
    <row r="83" spans="2:36" ht="15" customHeight="1">
      <c r="C83" s="998"/>
      <c r="D83" s="998"/>
      <c r="E83" s="998"/>
      <c r="F83" s="998"/>
      <c r="G83" s="998"/>
      <c r="H83" s="998"/>
      <c r="I83" s="1001"/>
      <c r="J83" s="1001"/>
      <c r="K83" s="1001"/>
      <c r="L83" s="1001"/>
      <c r="M83" s="1001"/>
      <c r="N83" s="1001"/>
      <c r="O83" s="1001"/>
      <c r="P83" s="1001"/>
      <c r="Q83" s="1001"/>
      <c r="R83" s="1001"/>
      <c r="S83" s="1001"/>
      <c r="T83" s="1001"/>
      <c r="U83" s="1001"/>
      <c r="V83" s="1001"/>
      <c r="W83" s="1001"/>
      <c r="X83" s="1001"/>
      <c r="Y83" s="1001"/>
      <c r="Z83" s="1001"/>
      <c r="AA83" s="1001"/>
      <c r="AB83" s="1001"/>
      <c r="AC83" s="1001"/>
      <c r="AD83" s="1001"/>
      <c r="AE83" s="1001"/>
      <c r="AF83" s="1001"/>
      <c r="AG83" s="1001"/>
      <c r="AH83" s="1001"/>
      <c r="AI83" s="1001"/>
      <c r="AJ83" s="1001"/>
    </row>
    <row r="84" spans="2:36" ht="15" customHeight="1" thickBot="1">
      <c r="C84" s="999"/>
      <c r="D84" s="999"/>
      <c r="E84" s="999"/>
      <c r="F84" s="999"/>
      <c r="G84" s="999"/>
      <c r="H84" s="999"/>
      <c r="I84" s="1002"/>
      <c r="J84" s="1002"/>
      <c r="K84" s="1002"/>
      <c r="L84" s="1002"/>
      <c r="M84" s="1002"/>
      <c r="N84" s="1002"/>
      <c r="O84" s="1002"/>
      <c r="P84" s="1002"/>
      <c r="Q84" s="1002"/>
      <c r="R84" s="1002"/>
      <c r="S84" s="1002"/>
      <c r="T84" s="1002"/>
      <c r="U84" s="1002"/>
      <c r="V84" s="1002"/>
      <c r="W84" s="1002"/>
      <c r="X84" s="1002"/>
      <c r="Y84" s="1002"/>
      <c r="Z84" s="1002"/>
      <c r="AA84" s="1002"/>
      <c r="AB84" s="1002"/>
      <c r="AC84" s="1002"/>
      <c r="AD84" s="1002"/>
      <c r="AE84" s="1002"/>
      <c r="AF84" s="1002"/>
      <c r="AG84" s="1002"/>
      <c r="AH84" s="1002"/>
      <c r="AI84" s="1002"/>
      <c r="AJ84" s="1002"/>
    </row>
    <row r="85" spans="2:36" ht="15" customHeight="1">
      <c r="V85" s="204"/>
      <c r="W85" s="204"/>
      <c r="X85" s="204"/>
      <c r="Y85" s="204"/>
      <c r="Z85" s="204"/>
      <c r="AA85" s="204"/>
      <c r="AB85" s="204"/>
      <c r="AC85" s="204"/>
      <c r="AD85" s="204"/>
      <c r="AE85" s="204"/>
      <c r="AF85" s="204"/>
      <c r="AG85" s="204"/>
      <c r="AH85" s="204"/>
      <c r="AI85" s="204"/>
      <c r="AJ85" s="204"/>
    </row>
    <row r="86" spans="2:36" ht="15" customHeight="1" thickBot="1">
      <c r="B86" s="6" t="s">
        <v>9</v>
      </c>
      <c r="C86" s="6" t="s">
        <v>87</v>
      </c>
      <c r="D86" s="16"/>
      <c r="E86" s="16"/>
      <c r="F86" s="16"/>
      <c r="G86" s="16"/>
      <c r="H86" s="210"/>
      <c r="I86" s="16"/>
      <c r="J86" s="16"/>
      <c r="K86" s="16"/>
      <c r="L86" s="1005" t="s">
        <v>88</v>
      </c>
      <c r="M86" s="1005"/>
      <c r="N86" s="1005"/>
      <c r="O86" s="1005"/>
      <c r="P86" s="1005"/>
      <c r="Q86" s="1005"/>
      <c r="R86" s="1005"/>
      <c r="S86" s="1005"/>
      <c r="T86" s="1005"/>
      <c r="U86" s="1005"/>
      <c r="V86" s="1005"/>
      <c r="W86" s="1005"/>
      <c r="X86" s="1005"/>
      <c r="Y86" s="1005"/>
      <c r="Z86" s="1005"/>
      <c r="AA86" s="1005"/>
      <c r="AB86" s="1005"/>
      <c r="AC86" s="1005"/>
      <c r="AD86" s="1005"/>
      <c r="AE86" s="1005"/>
      <c r="AF86" s="1005"/>
      <c r="AG86" s="1005"/>
      <c r="AH86" s="1005"/>
      <c r="AI86" s="1005"/>
      <c r="AJ86" s="1005"/>
    </row>
    <row r="87" spans="2:36" ht="15" customHeight="1">
      <c r="B87" s="16"/>
      <c r="C87" s="1003" t="s">
        <v>89</v>
      </c>
      <c r="D87" s="549"/>
      <c r="E87" s="549"/>
      <c r="F87" s="549"/>
      <c r="G87" s="549"/>
      <c r="H87" s="549"/>
      <c r="I87" s="1004" t="s">
        <v>90</v>
      </c>
      <c r="J87" s="1004"/>
      <c r="K87" s="1004"/>
      <c r="L87" s="1004"/>
      <c r="M87" s="1004"/>
      <c r="N87" s="1004"/>
      <c r="O87" s="554"/>
      <c r="P87" s="554"/>
      <c r="Q87" s="554"/>
      <c r="R87" s="1035"/>
      <c r="S87" s="16"/>
      <c r="T87" s="511" t="s">
        <v>91</v>
      </c>
      <c r="U87" s="511"/>
      <c r="V87" s="511"/>
      <c r="W87" s="512" t="s">
        <v>92</v>
      </c>
      <c r="X87" s="512"/>
      <c r="Y87" s="512"/>
      <c r="Z87" s="512"/>
      <c r="AA87" s="512"/>
      <c r="AB87" s="512"/>
      <c r="AC87" s="512"/>
      <c r="AD87" s="512"/>
      <c r="AE87" s="512"/>
      <c r="AF87" s="512"/>
      <c r="AG87" s="512"/>
      <c r="AH87" s="512"/>
      <c r="AI87" s="512"/>
      <c r="AJ87" s="512"/>
    </row>
    <row r="88" spans="2:36" ht="15" customHeight="1">
      <c r="B88" s="16"/>
      <c r="C88" s="429"/>
      <c r="D88" s="430"/>
      <c r="E88" s="430"/>
      <c r="F88" s="430"/>
      <c r="G88" s="430"/>
      <c r="H88" s="430"/>
      <c r="I88" s="545"/>
      <c r="J88" s="545"/>
      <c r="K88" s="545"/>
      <c r="L88" s="545"/>
      <c r="M88" s="545"/>
      <c r="N88" s="545"/>
      <c r="O88" s="543"/>
      <c r="P88" s="543"/>
      <c r="Q88" s="543"/>
      <c r="R88" s="544"/>
      <c r="S88" s="16"/>
      <c r="T88" s="511"/>
      <c r="U88" s="511"/>
      <c r="V88" s="511"/>
      <c r="W88" s="512"/>
      <c r="X88" s="512"/>
      <c r="Y88" s="512"/>
      <c r="Z88" s="512"/>
      <c r="AA88" s="512"/>
      <c r="AB88" s="512"/>
      <c r="AC88" s="512"/>
      <c r="AD88" s="512"/>
      <c r="AE88" s="512"/>
      <c r="AF88" s="512"/>
      <c r="AG88" s="512"/>
      <c r="AH88" s="512"/>
      <c r="AI88" s="512"/>
      <c r="AJ88" s="512"/>
    </row>
    <row r="89" spans="2:36" ht="15" customHeight="1">
      <c r="B89" s="16"/>
      <c r="C89" s="429"/>
      <c r="D89" s="430"/>
      <c r="E89" s="430"/>
      <c r="F89" s="430"/>
      <c r="G89" s="430"/>
      <c r="H89" s="430"/>
      <c r="I89" s="545" t="s">
        <v>93</v>
      </c>
      <c r="J89" s="545"/>
      <c r="K89" s="545"/>
      <c r="L89" s="545"/>
      <c r="M89" s="545"/>
      <c r="N89" s="545"/>
      <c r="O89" s="543"/>
      <c r="P89" s="543"/>
      <c r="Q89" s="543"/>
      <c r="R89" s="544"/>
      <c r="S89" s="16"/>
      <c r="T89" s="511"/>
      <c r="U89" s="511"/>
      <c r="V89" s="511"/>
      <c r="W89" s="512"/>
      <c r="X89" s="512"/>
      <c r="Y89" s="512"/>
      <c r="Z89" s="512"/>
      <c r="AA89" s="512"/>
      <c r="AB89" s="512"/>
      <c r="AC89" s="512"/>
      <c r="AD89" s="512"/>
      <c r="AE89" s="512"/>
      <c r="AF89" s="512"/>
      <c r="AG89" s="512"/>
      <c r="AH89" s="512"/>
      <c r="AI89" s="512"/>
      <c r="AJ89" s="512"/>
    </row>
    <row r="90" spans="2:36" ht="15" customHeight="1">
      <c r="B90" s="16"/>
      <c r="C90" s="429"/>
      <c r="D90" s="430"/>
      <c r="E90" s="430"/>
      <c r="F90" s="430"/>
      <c r="G90" s="430"/>
      <c r="H90" s="430"/>
      <c r="I90" s="545"/>
      <c r="J90" s="545"/>
      <c r="K90" s="545"/>
      <c r="L90" s="545"/>
      <c r="M90" s="545"/>
      <c r="N90" s="545"/>
      <c r="O90" s="543"/>
      <c r="P90" s="543"/>
      <c r="Q90" s="543"/>
      <c r="R90" s="544"/>
      <c r="S90" s="16"/>
      <c r="T90" s="511"/>
      <c r="U90" s="511"/>
      <c r="V90" s="511"/>
      <c r="W90" s="512"/>
      <c r="X90" s="512"/>
      <c r="Y90" s="512"/>
      <c r="Z90" s="512"/>
      <c r="AA90" s="512"/>
      <c r="AB90" s="512"/>
      <c r="AC90" s="512"/>
      <c r="AD90" s="512"/>
      <c r="AE90" s="512"/>
      <c r="AF90" s="512"/>
      <c r="AG90" s="512"/>
      <c r="AH90" s="512"/>
      <c r="AI90" s="512"/>
      <c r="AJ90" s="512"/>
    </row>
    <row r="91" spans="2:36" ht="15" customHeight="1">
      <c r="B91" s="16"/>
      <c r="C91" s="429"/>
      <c r="D91" s="430"/>
      <c r="E91" s="430"/>
      <c r="F91" s="430"/>
      <c r="G91" s="430"/>
      <c r="H91" s="430"/>
      <c r="I91" s="545" t="s">
        <v>94</v>
      </c>
      <c r="J91" s="545"/>
      <c r="K91" s="545"/>
      <c r="L91" s="545"/>
      <c r="M91" s="545"/>
      <c r="N91" s="545"/>
      <c r="O91" s="543"/>
      <c r="P91" s="543"/>
      <c r="Q91" s="543"/>
      <c r="R91" s="544"/>
      <c r="S91" s="16"/>
      <c r="T91" s="109"/>
      <c r="U91" s="109"/>
      <c r="V91" s="109"/>
      <c r="W91" s="109"/>
      <c r="X91" s="109"/>
      <c r="Y91" s="109"/>
      <c r="Z91" s="109"/>
      <c r="AA91" s="109"/>
      <c r="AB91" s="109"/>
      <c r="AC91" s="109"/>
      <c r="AD91" s="109"/>
      <c r="AE91" s="109"/>
      <c r="AF91" s="109"/>
      <c r="AG91" s="109"/>
      <c r="AH91" s="109"/>
      <c r="AI91" s="109"/>
      <c r="AJ91" s="109"/>
    </row>
    <row r="92" spans="2:36" ht="15" customHeight="1">
      <c r="B92" s="16"/>
      <c r="C92" s="429"/>
      <c r="D92" s="430"/>
      <c r="E92" s="430"/>
      <c r="F92" s="430"/>
      <c r="G92" s="430"/>
      <c r="H92" s="430"/>
      <c r="I92" s="545"/>
      <c r="J92" s="545"/>
      <c r="K92" s="545"/>
      <c r="L92" s="545"/>
      <c r="M92" s="545"/>
      <c r="N92" s="545"/>
      <c r="O92" s="543"/>
      <c r="P92" s="543"/>
      <c r="Q92" s="543"/>
      <c r="R92" s="544"/>
      <c r="S92" s="16"/>
      <c r="T92" s="511" t="s">
        <v>95</v>
      </c>
      <c r="U92" s="511"/>
      <c r="V92" s="511"/>
      <c r="W92" s="512" t="s">
        <v>96</v>
      </c>
      <c r="X92" s="512"/>
      <c r="Y92" s="512"/>
      <c r="Z92" s="512"/>
      <c r="AA92" s="512"/>
      <c r="AB92" s="512"/>
      <c r="AC92" s="512"/>
      <c r="AD92" s="512"/>
      <c r="AE92" s="512"/>
      <c r="AF92" s="512"/>
      <c r="AG92" s="512"/>
      <c r="AH92" s="512"/>
      <c r="AI92" s="512"/>
      <c r="AJ92" s="512"/>
    </row>
    <row r="93" spans="2:36" ht="15" customHeight="1">
      <c r="B93" s="16"/>
      <c r="C93" s="429"/>
      <c r="D93" s="430"/>
      <c r="E93" s="430"/>
      <c r="F93" s="430"/>
      <c r="G93" s="430"/>
      <c r="H93" s="430"/>
      <c r="I93" s="545" t="s">
        <v>97</v>
      </c>
      <c r="J93" s="545"/>
      <c r="K93" s="545"/>
      <c r="L93" s="545"/>
      <c r="M93" s="545"/>
      <c r="N93" s="545"/>
      <c r="O93" s="543"/>
      <c r="P93" s="543"/>
      <c r="Q93" s="543"/>
      <c r="R93" s="544"/>
      <c r="S93" s="16"/>
      <c r="T93" s="511"/>
      <c r="U93" s="511"/>
      <c r="V93" s="511"/>
      <c r="W93" s="512"/>
      <c r="X93" s="512"/>
      <c r="Y93" s="512"/>
      <c r="Z93" s="512"/>
      <c r="AA93" s="512"/>
      <c r="AB93" s="512"/>
      <c r="AC93" s="512"/>
      <c r="AD93" s="512"/>
      <c r="AE93" s="512"/>
      <c r="AF93" s="512"/>
      <c r="AG93" s="512"/>
      <c r="AH93" s="512"/>
      <c r="AI93" s="512"/>
      <c r="AJ93" s="512"/>
    </row>
    <row r="94" spans="2:36" ht="15" customHeight="1">
      <c r="B94" s="16"/>
      <c r="C94" s="429"/>
      <c r="D94" s="430"/>
      <c r="E94" s="430"/>
      <c r="F94" s="430"/>
      <c r="G94" s="430"/>
      <c r="H94" s="430"/>
      <c r="I94" s="545"/>
      <c r="J94" s="545"/>
      <c r="K94" s="545"/>
      <c r="L94" s="545"/>
      <c r="M94" s="545"/>
      <c r="N94" s="545"/>
      <c r="O94" s="543"/>
      <c r="P94" s="543"/>
      <c r="Q94" s="543"/>
      <c r="R94" s="544"/>
      <c r="S94" s="16"/>
      <c r="T94" s="511"/>
      <c r="U94" s="511"/>
      <c r="V94" s="511"/>
      <c r="W94" s="512"/>
      <c r="X94" s="512"/>
      <c r="Y94" s="512"/>
      <c r="Z94" s="512"/>
      <c r="AA94" s="512"/>
      <c r="AB94" s="512"/>
      <c r="AC94" s="512"/>
      <c r="AD94" s="512"/>
      <c r="AE94" s="512"/>
      <c r="AF94" s="512"/>
      <c r="AG94" s="512"/>
      <c r="AH94" s="512"/>
      <c r="AI94" s="512"/>
      <c r="AJ94" s="512"/>
    </row>
    <row r="95" spans="2:36" ht="15" customHeight="1">
      <c r="B95" s="16"/>
      <c r="C95" s="429"/>
      <c r="D95" s="430"/>
      <c r="E95" s="430"/>
      <c r="F95" s="430"/>
      <c r="G95" s="430"/>
      <c r="H95" s="430"/>
      <c r="I95" s="430" t="s">
        <v>98</v>
      </c>
      <c r="J95" s="430"/>
      <c r="K95" s="430"/>
      <c r="L95" s="430"/>
      <c r="M95" s="430"/>
      <c r="N95" s="430"/>
      <c r="O95" s="686"/>
      <c r="P95" s="686"/>
      <c r="Q95" s="686"/>
      <c r="R95" s="688"/>
      <c r="S95" s="16"/>
      <c r="T95" s="109"/>
      <c r="U95" s="109"/>
      <c r="V95" s="109"/>
      <c r="W95" s="109"/>
      <c r="X95" s="109"/>
      <c r="Y95" s="109"/>
      <c r="Z95" s="109"/>
      <c r="AA95" s="109"/>
      <c r="AB95" s="109"/>
      <c r="AC95" s="109"/>
      <c r="AD95" s="109"/>
      <c r="AE95" s="109"/>
      <c r="AF95" s="109"/>
      <c r="AG95" s="109"/>
      <c r="AH95" s="109"/>
      <c r="AI95" s="109"/>
      <c r="AJ95" s="109"/>
    </row>
    <row r="96" spans="2:36" ht="15" customHeight="1">
      <c r="B96" s="16"/>
      <c r="C96" s="429"/>
      <c r="D96" s="430"/>
      <c r="E96" s="430"/>
      <c r="F96" s="430"/>
      <c r="G96" s="430"/>
      <c r="H96" s="430"/>
      <c r="I96" s="430"/>
      <c r="J96" s="430"/>
      <c r="K96" s="430"/>
      <c r="L96" s="430"/>
      <c r="M96" s="430"/>
      <c r="N96" s="430"/>
      <c r="O96" s="686"/>
      <c r="P96" s="686"/>
      <c r="Q96" s="686"/>
      <c r="R96" s="688"/>
      <c r="S96" s="16"/>
      <c r="T96" s="511" t="s">
        <v>99</v>
      </c>
      <c r="U96" s="511"/>
      <c r="V96" s="511"/>
      <c r="W96" s="512" t="s">
        <v>100</v>
      </c>
      <c r="X96" s="512"/>
      <c r="Y96" s="512"/>
      <c r="Z96" s="512"/>
      <c r="AA96" s="512"/>
      <c r="AB96" s="512"/>
      <c r="AC96" s="512"/>
      <c r="AD96" s="512"/>
      <c r="AE96" s="512"/>
      <c r="AF96" s="512"/>
      <c r="AG96" s="512"/>
      <c r="AH96" s="512"/>
      <c r="AI96" s="512"/>
      <c r="AJ96" s="512"/>
    </row>
    <row r="97" spans="2:36" ht="15" customHeight="1">
      <c r="B97" s="16"/>
      <c r="C97" s="429"/>
      <c r="D97" s="430"/>
      <c r="E97" s="430"/>
      <c r="F97" s="430"/>
      <c r="G97" s="430"/>
      <c r="H97" s="430"/>
      <c r="I97" s="430"/>
      <c r="J97" s="430"/>
      <c r="K97" s="430"/>
      <c r="L97" s="430"/>
      <c r="M97" s="430"/>
      <c r="N97" s="430"/>
      <c r="O97" s="686"/>
      <c r="P97" s="686"/>
      <c r="Q97" s="686"/>
      <c r="R97" s="688"/>
      <c r="S97" s="16"/>
      <c r="T97" s="511"/>
      <c r="U97" s="511"/>
      <c r="V97" s="511"/>
      <c r="W97" s="512"/>
      <c r="X97" s="512"/>
      <c r="Y97" s="512"/>
      <c r="Z97" s="512"/>
      <c r="AA97" s="512"/>
      <c r="AB97" s="512"/>
      <c r="AC97" s="512"/>
      <c r="AD97" s="512"/>
      <c r="AE97" s="512"/>
      <c r="AF97" s="512"/>
      <c r="AG97" s="512"/>
      <c r="AH97" s="512"/>
      <c r="AI97" s="512"/>
      <c r="AJ97" s="512"/>
    </row>
    <row r="98" spans="2:36" ht="15" customHeight="1">
      <c r="B98" s="16"/>
      <c r="C98" s="976" t="s">
        <v>101</v>
      </c>
      <c r="D98" s="977"/>
      <c r="E98" s="977"/>
      <c r="F98" s="977"/>
      <c r="G98" s="977"/>
      <c r="H98" s="977"/>
      <c r="I98" s="977"/>
      <c r="J98" s="977"/>
      <c r="K98" s="978"/>
      <c r="L98" s="982"/>
      <c r="M98" s="972"/>
      <c r="N98" s="972"/>
      <c r="O98" s="972"/>
      <c r="P98" s="972"/>
      <c r="Q98" s="972"/>
      <c r="R98" s="973"/>
      <c r="S98" s="16"/>
      <c r="T98" s="511"/>
      <c r="U98" s="511"/>
      <c r="V98" s="511"/>
      <c r="W98" s="512"/>
      <c r="X98" s="512"/>
      <c r="Y98" s="512"/>
      <c r="Z98" s="512"/>
      <c r="AA98" s="512"/>
      <c r="AB98" s="512"/>
      <c r="AC98" s="512"/>
      <c r="AD98" s="512"/>
      <c r="AE98" s="512"/>
      <c r="AF98" s="512"/>
      <c r="AG98" s="512"/>
      <c r="AH98" s="512"/>
      <c r="AI98" s="512"/>
      <c r="AJ98" s="512"/>
    </row>
    <row r="99" spans="2:36" ht="15" customHeight="1">
      <c r="B99" s="16"/>
      <c r="C99" s="979"/>
      <c r="D99" s="980"/>
      <c r="E99" s="980"/>
      <c r="F99" s="980"/>
      <c r="G99" s="980"/>
      <c r="H99" s="980"/>
      <c r="I99" s="980"/>
      <c r="J99" s="980"/>
      <c r="K99" s="981"/>
      <c r="L99" s="983"/>
      <c r="M99" s="984"/>
      <c r="N99" s="984"/>
      <c r="O99" s="984"/>
      <c r="P99" s="984"/>
      <c r="Q99" s="984"/>
      <c r="R99" s="985"/>
      <c r="S99" s="16"/>
      <c r="T99" s="109"/>
      <c r="U99" s="109"/>
      <c r="V99" s="109"/>
      <c r="W99" s="109"/>
      <c r="X99" s="109"/>
      <c r="Y99" s="109"/>
      <c r="Z99" s="109"/>
      <c r="AA99" s="109"/>
      <c r="AB99" s="202"/>
      <c r="AC99" s="109"/>
      <c r="AD99" s="109"/>
      <c r="AE99" s="109"/>
      <c r="AF99" s="109"/>
      <c r="AG99" s="109"/>
      <c r="AH99" s="109"/>
      <c r="AI99" s="109"/>
      <c r="AJ99" s="109"/>
    </row>
    <row r="100" spans="2:36" ht="15" customHeight="1">
      <c r="B100" s="16"/>
      <c r="C100" s="976" t="s">
        <v>102</v>
      </c>
      <c r="D100" s="977"/>
      <c r="E100" s="977"/>
      <c r="F100" s="977"/>
      <c r="G100" s="977"/>
      <c r="H100" s="977"/>
      <c r="I100" s="977"/>
      <c r="J100" s="977"/>
      <c r="K100" s="978"/>
      <c r="L100" s="982"/>
      <c r="M100" s="972"/>
      <c r="N100" s="972"/>
      <c r="O100" s="972"/>
      <c r="P100" s="972"/>
      <c r="Q100" s="972"/>
      <c r="R100" s="973"/>
      <c r="S100" s="16"/>
      <c r="T100" s="511" t="s">
        <v>103</v>
      </c>
      <c r="U100" s="511"/>
      <c r="V100" s="511"/>
      <c r="W100" s="512" t="s">
        <v>104</v>
      </c>
      <c r="X100" s="512"/>
      <c r="Y100" s="512"/>
      <c r="Z100" s="512"/>
      <c r="AA100" s="512"/>
      <c r="AB100" s="512"/>
      <c r="AC100" s="512"/>
      <c r="AD100" s="512"/>
      <c r="AE100" s="512"/>
      <c r="AF100" s="512"/>
      <c r="AG100" s="512"/>
      <c r="AH100" s="512"/>
      <c r="AI100" s="512"/>
      <c r="AJ100" s="512"/>
    </row>
    <row r="101" spans="2:36" ht="15" customHeight="1">
      <c r="B101" s="16"/>
      <c r="C101" s="979"/>
      <c r="D101" s="980"/>
      <c r="E101" s="980"/>
      <c r="F101" s="980"/>
      <c r="G101" s="980"/>
      <c r="H101" s="980"/>
      <c r="I101" s="980"/>
      <c r="J101" s="980"/>
      <c r="K101" s="981"/>
      <c r="L101" s="983"/>
      <c r="M101" s="984"/>
      <c r="N101" s="984"/>
      <c r="O101" s="984"/>
      <c r="P101" s="984"/>
      <c r="Q101" s="984"/>
      <c r="R101" s="985"/>
      <c r="S101" s="16"/>
      <c r="T101" s="511"/>
      <c r="U101" s="511"/>
      <c r="V101" s="511"/>
      <c r="W101" s="512"/>
      <c r="X101" s="512"/>
      <c r="Y101" s="512"/>
      <c r="Z101" s="512"/>
      <c r="AA101" s="512"/>
      <c r="AB101" s="512"/>
      <c r="AC101" s="512"/>
      <c r="AD101" s="512"/>
      <c r="AE101" s="512"/>
      <c r="AF101" s="512"/>
      <c r="AG101" s="512"/>
      <c r="AH101" s="512"/>
      <c r="AI101" s="512"/>
      <c r="AJ101" s="512"/>
    </row>
    <row r="102" spans="2:36" ht="15" customHeight="1">
      <c r="B102" s="16"/>
      <c r="C102" s="976" t="s">
        <v>105</v>
      </c>
      <c r="D102" s="977"/>
      <c r="E102" s="977"/>
      <c r="F102" s="977"/>
      <c r="G102" s="977"/>
      <c r="H102" s="977"/>
      <c r="I102" s="977"/>
      <c r="J102" s="977"/>
      <c r="K102" s="977"/>
      <c r="L102" s="988" t="s">
        <v>106</v>
      </c>
      <c r="M102" s="989"/>
      <c r="N102" s="988" t="s">
        <v>107</v>
      </c>
      <c r="O102" s="990"/>
      <c r="P102" s="988" t="s">
        <v>108</v>
      </c>
      <c r="Q102" s="989"/>
      <c r="R102" s="989"/>
      <c r="S102" s="93"/>
      <c r="T102" s="511"/>
      <c r="U102" s="511"/>
      <c r="V102" s="511"/>
      <c r="W102" s="512"/>
      <c r="X102" s="512"/>
      <c r="Y102" s="512"/>
      <c r="Z102" s="512"/>
      <c r="AA102" s="512"/>
      <c r="AB102" s="512"/>
      <c r="AC102" s="512"/>
      <c r="AD102" s="512"/>
      <c r="AE102" s="512"/>
      <c r="AF102" s="512"/>
      <c r="AG102" s="512"/>
      <c r="AH102" s="512"/>
      <c r="AI102" s="512"/>
      <c r="AJ102" s="512"/>
    </row>
    <row r="103" spans="2:36" ht="15" customHeight="1">
      <c r="B103" s="16"/>
      <c r="C103" s="979"/>
      <c r="D103" s="980"/>
      <c r="E103" s="980"/>
      <c r="F103" s="980"/>
      <c r="G103" s="980"/>
      <c r="H103" s="980"/>
      <c r="I103" s="980"/>
      <c r="J103" s="980"/>
      <c r="K103" s="981"/>
      <c r="L103" s="835"/>
      <c r="M103" s="836"/>
      <c r="N103" s="907"/>
      <c r="O103" s="959"/>
      <c r="P103" s="986"/>
      <c r="Q103" s="986"/>
      <c r="R103" s="987"/>
      <c r="S103" s="16"/>
      <c r="T103" s="109"/>
      <c r="U103" s="109"/>
      <c r="V103" s="109"/>
      <c r="W103" s="109"/>
      <c r="X103" s="109"/>
      <c r="Y103" s="109"/>
      <c r="Z103" s="109"/>
      <c r="AA103" s="109"/>
      <c r="AB103" s="109"/>
      <c r="AC103" s="109"/>
      <c r="AD103" s="109"/>
      <c r="AE103" s="109"/>
      <c r="AF103" s="109"/>
      <c r="AG103" s="109"/>
      <c r="AH103" s="109"/>
      <c r="AI103" s="109"/>
      <c r="AJ103" s="109"/>
    </row>
    <row r="104" spans="2:36" ht="15" customHeight="1">
      <c r="B104" s="16"/>
      <c r="C104" s="1037" t="s">
        <v>109</v>
      </c>
      <c r="D104" s="536"/>
      <c r="E104" s="536"/>
      <c r="F104" s="536"/>
      <c r="G104" s="536"/>
      <c r="H104" s="536"/>
      <c r="I104" s="536"/>
      <c r="J104" s="536"/>
      <c r="K104" s="537"/>
      <c r="L104" s="972"/>
      <c r="M104" s="972"/>
      <c r="N104" s="972"/>
      <c r="O104" s="972"/>
      <c r="P104" s="972"/>
      <c r="Q104" s="972"/>
      <c r="R104" s="973"/>
      <c r="S104" s="16"/>
      <c r="T104" s="109"/>
      <c r="U104" s="109"/>
      <c r="V104" s="109"/>
      <c r="W104" s="109"/>
      <c r="X104" s="109"/>
      <c r="Y104" s="109"/>
      <c r="Z104" s="109"/>
      <c r="AA104" s="109"/>
      <c r="AB104" s="109"/>
      <c r="AC104" s="109"/>
      <c r="AD104" s="109"/>
      <c r="AE104" s="109"/>
      <c r="AF104" s="109"/>
      <c r="AG104" s="109"/>
      <c r="AH104" s="109"/>
      <c r="AI104" s="109"/>
      <c r="AJ104" s="109"/>
    </row>
    <row r="105" spans="2:36" ht="15" customHeight="1" thickBot="1">
      <c r="B105" s="16"/>
      <c r="C105" s="734"/>
      <c r="D105" s="541"/>
      <c r="E105" s="541"/>
      <c r="F105" s="541"/>
      <c r="G105" s="541"/>
      <c r="H105" s="541"/>
      <c r="I105" s="541"/>
      <c r="J105" s="541"/>
      <c r="K105" s="542"/>
      <c r="L105" s="974"/>
      <c r="M105" s="974"/>
      <c r="N105" s="974"/>
      <c r="O105" s="974"/>
      <c r="P105" s="974"/>
      <c r="Q105" s="974"/>
      <c r="R105" s="975"/>
      <c r="S105" s="16"/>
      <c r="T105" s="109"/>
      <c r="U105" s="109"/>
      <c r="V105" s="109"/>
      <c r="W105" s="109"/>
      <c r="X105" s="109"/>
      <c r="Y105" s="109"/>
      <c r="Z105" s="109"/>
      <c r="AA105" s="109"/>
      <c r="AB105" s="109"/>
      <c r="AC105" s="109"/>
      <c r="AD105" s="109"/>
      <c r="AE105" s="109"/>
      <c r="AF105" s="109"/>
      <c r="AG105" s="109"/>
      <c r="AH105" s="109"/>
      <c r="AI105" s="109"/>
      <c r="AJ105" s="109"/>
    </row>
    <row r="106" spans="2:36" ht="15" customHeight="1">
      <c r="B106" s="16"/>
      <c r="C106" s="6" t="s">
        <v>110</v>
      </c>
      <c r="H106" s="6"/>
      <c r="S106" s="16"/>
      <c r="T106" s="109"/>
      <c r="U106" s="109"/>
      <c r="V106" s="109"/>
      <c r="W106" s="109"/>
      <c r="X106" s="109"/>
      <c r="Y106" s="109"/>
      <c r="Z106" s="109"/>
      <c r="AA106" s="109"/>
      <c r="AB106" s="109"/>
      <c r="AC106" s="109"/>
      <c r="AD106" s="109"/>
      <c r="AE106" s="109"/>
      <c r="AF106" s="109"/>
      <c r="AG106" s="109"/>
      <c r="AH106" s="109"/>
      <c r="AI106" s="109"/>
      <c r="AJ106" s="109"/>
    </row>
    <row r="107" spans="2:36" ht="15" customHeight="1">
      <c r="B107" s="16"/>
      <c r="C107" s="16"/>
      <c r="D107" s="16"/>
      <c r="E107" s="16"/>
      <c r="F107" s="16"/>
      <c r="G107" s="16"/>
      <c r="H107" s="210"/>
      <c r="I107" s="16"/>
      <c r="J107" s="16"/>
      <c r="K107" s="16"/>
      <c r="L107" s="16"/>
      <c r="M107" s="16"/>
      <c r="N107" s="16"/>
      <c r="O107" s="16"/>
      <c r="P107" s="16"/>
      <c r="Q107" s="16"/>
      <c r="R107" s="16"/>
      <c r="S107" s="16"/>
      <c r="T107" s="16"/>
      <c r="U107" s="16"/>
      <c r="V107" s="17"/>
      <c r="W107" s="17"/>
      <c r="X107" s="17"/>
      <c r="Y107" s="17"/>
      <c r="Z107" s="17"/>
      <c r="AA107" s="17"/>
      <c r="AB107" s="17"/>
      <c r="AC107" s="17"/>
      <c r="AD107" s="17"/>
      <c r="AE107" s="17"/>
      <c r="AF107" s="17"/>
      <c r="AG107" s="17"/>
      <c r="AH107" s="17"/>
      <c r="AI107" s="17"/>
      <c r="AJ107" s="17"/>
    </row>
    <row r="108" spans="2:36" ht="15" customHeight="1" thickBot="1">
      <c r="B108" s="6" t="s">
        <v>111</v>
      </c>
      <c r="C108" s="209" t="s">
        <v>112</v>
      </c>
      <c r="D108" s="16"/>
      <c r="E108" s="16"/>
      <c r="F108" s="16"/>
      <c r="G108" s="16"/>
      <c r="H108" s="210"/>
      <c r="I108" s="16"/>
      <c r="J108" s="16"/>
      <c r="K108" s="16"/>
      <c r="L108" s="16"/>
      <c r="M108" s="16"/>
      <c r="N108" s="16"/>
      <c r="O108" s="16"/>
      <c r="P108" s="16"/>
      <c r="Q108" s="16"/>
      <c r="R108" s="16"/>
      <c r="S108" s="16"/>
      <c r="T108" s="16"/>
      <c r="U108" s="16"/>
      <c r="V108" s="17"/>
      <c r="W108" s="17"/>
      <c r="X108" s="17"/>
      <c r="Y108" s="17"/>
      <c r="Z108" s="17"/>
      <c r="AA108" s="17"/>
      <c r="AB108" s="17"/>
      <c r="AC108" s="17"/>
      <c r="AD108" s="17"/>
      <c r="AE108" s="17"/>
      <c r="AF108" s="17"/>
      <c r="AG108" s="17"/>
      <c r="AH108" s="17"/>
      <c r="AI108" s="17"/>
      <c r="AJ108" s="17"/>
    </row>
    <row r="109" spans="2:36" ht="15" customHeight="1">
      <c r="B109" s="16"/>
      <c r="C109" s="553"/>
      <c r="D109" s="554"/>
      <c r="E109" s="554"/>
      <c r="F109" s="554"/>
      <c r="G109" s="554"/>
      <c r="H109" s="549" t="s">
        <v>113</v>
      </c>
      <c r="I109" s="549"/>
      <c r="J109" s="549"/>
      <c r="K109" s="549"/>
      <c r="L109" s="549"/>
      <c r="M109" s="549"/>
      <c r="N109" s="525"/>
      <c r="O109" s="525"/>
      <c r="P109" s="525"/>
      <c r="Q109" s="525"/>
      <c r="R109" s="525"/>
      <c r="S109" s="525"/>
      <c r="T109" s="525"/>
      <c r="U109" s="525"/>
      <c r="V109" s="525"/>
      <c r="W109" s="525"/>
      <c r="X109" s="525"/>
      <c r="Y109" s="525"/>
      <c r="Z109" s="525"/>
      <c r="AA109" s="525"/>
      <c r="AB109" s="525"/>
      <c r="AC109" s="525"/>
      <c r="AD109" s="525"/>
      <c r="AE109" s="525"/>
      <c r="AF109" s="525"/>
      <c r="AG109" s="525"/>
      <c r="AH109" s="525"/>
      <c r="AI109" s="525"/>
      <c r="AJ109" s="526"/>
    </row>
    <row r="110" spans="2:36" ht="15" customHeight="1">
      <c r="B110" s="16"/>
      <c r="C110" s="555"/>
      <c r="D110" s="543"/>
      <c r="E110" s="543"/>
      <c r="F110" s="543"/>
      <c r="G110" s="543"/>
      <c r="H110" s="430"/>
      <c r="I110" s="430"/>
      <c r="J110" s="430"/>
      <c r="K110" s="430"/>
      <c r="L110" s="430"/>
      <c r="M110" s="430"/>
      <c r="N110" s="527"/>
      <c r="O110" s="527"/>
      <c r="P110" s="527"/>
      <c r="Q110" s="527"/>
      <c r="R110" s="527"/>
      <c r="S110" s="527"/>
      <c r="T110" s="527"/>
      <c r="U110" s="527"/>
      <c r="V110" s="527"/>
      <c r="W110" s="527"/>
      <c r="X110" s="527"/>
      <c r="Y110" s="527"/>
      <c r="Z110" s="527"/>
      <c r="AA110" s="527"/>
      <c r="AB110" s="527"/>
      <c r="AC110" s="527"/>
      <c r="AD110" s="527"/>
      <c r="AE110" s="527"/>
      <c r="AF110" s="527"/>
      <c r="AG110" s="527"/>
      <c r="AH110" s="527"/>
      <c r="AI110" s="527"/>
      <c r="AJ110" s="528"/>
    </row>
    <row r="111" spans="2:36" ht="15" customHeight="1">
      <c r="B111" s="16"/>
      <c r="C111" s="555"/>
      <c r="D111" s="543"/>
      <c r="E111" s="543"/>
      <c r="F111" s="543"/>
      <c r="G111" s="543"/>
      <c r="H111" s="535" t="s">
        <v>114</v>
      </c>
      <c r="I111" s="536"/>
      <c r="J111" s="536"/>
      <c r="K111" s="536"/>
      <c r="L111" s="536"/>
      <c r="M111" s="537"/>
      <c r="N111" s="430" t="s">
        <v>77</v>
      </c>
      <c r="O111" s="430"/>
      <c r="P111" s="430"/>
      <c r="Q111" s="430"/>
      <c r="R111" s="430"/>
      <c r="S111" s="430"/>
      <c r="T111" s="513"/>
      <c r="U111" s="513"/>
      <c r="V111" s="513" t="s">
        <v>50</v>
      </c>
      <c r="W111" s="513"/>
      <c r="X111" s="513"/>
      <c r="Y111" s="538"/>
      <c r="Z111" s="430" t="s">
        <v>78</v>
      </c>
      <c r="AA111" s="430"/>
      <c r="AB111" s="430"/>
      <c r="AC111" s="430"/>
      <c r="AD111" s="430"/>
      <c r="AE111" s="513"/>
      <c r="AF111" s="513"/>
      <c r="AG111" s="513" t="s">
        <v>50</v>
      </c>
      <c r="AH111" s="513"/>
      <c r="AI111" s="513"/>
      <c r="AJ111" s="523"/>
    </row>
    <row r="112" spans="2:36" ht="15" customHeight="1" thickBot="1">
      <c r="B112" s="16"/>
      <c r="C112" s="556"/>
      <c r="D112" s="557"/>
      <c r="E112" s="557"/>
      <c r="F112" s="557"/>
      <c r="G112" s="557"/>
      <c r="H112" s="540"/>
      <c r="I112" s="541"/>
      <c r="J112" s="541"/>
      <c r="K112" s="541"/>
      <c r="L112" s="541"/>
      <c r="M112" s="542"/>
      <c r="N112" s="450"/>
      <c r="O112" s="450"/>
      <c r="P112" s="450"/>
      <c r="Q112" s="450"/>
      <c r="R112" s="450"/>
      <c r="S112" s="450"/>
      <c r="T112" s="514"/>
      <c r="U112" s="514"/>
      <c r="V112" s="514"/>
      <c r="W112" s="514"/>
      <c r="X112" s="514"/>
      <c r="Y112" s="539"/>
      <c r="Z112" s="450"/>
      <c r="AA112" s="450"/>
      <c r="AB112" s="450"/>
      <c r="AC112" s="450"/>
      <c r="AD112" s="450"/>
      <c r="AE112" s="514"/>
      <c r="AF112" s="514"/>
      <c r="AG112" s="514"/>
      <c r="AH112" s="514"/>
      <c r="AI112" s="514"/>
      <c r="AJ112" s="524"/>
    </row>
    <row r="113" spans="2:36" ht="15" customHeight="1">
      <c r="B113" s="16"/>
      <c r="C113" s="18"/>
      <c r="D113" s="16"/>
      <c r="E113" s="16"/>
      <c r="F113" s="16"/>
      <c r="G113" s="16"/>
      <c r="H113" s="210"/>
      <c r="I113" s="16"/>
      <c r="J113" s="16"/>
      <c r="K113" s="16"/>
      <c r="L113" s="16"/>
      <c r="M113" s="16"/>
      <c r="N113" s="16"/>
      <c r="O113" s="16"/>
      <c r="P113" s="16"/>
      <c r="Q113" s="16"/>
      <c r="R113" s="16"/>
      <c r="S113" s="16"/>
      <c r="T113" s="16"/>
      <c r="U113" s="16"/>
      <c r="V113" s="17"/>
      <c r="W113" s="17"/>
      <c r="X113" s="17"/>
      <c r="Y113" s="17"/>
      <c r="Z113" s="17"/>
      <c r="AA113" s="17"/>
      <c r="AB113" s="17"/>
      <c r="AC113" s="17"/>
      <c r="AD113" s="17"/>
      <c r="AE113" s="17"/>
      <c r="AF113" s="17"/>
      <c r="AG113" s="17"/>
      <c r="AH113" s="17"/>
      <c r="AI113" s="17"/>
      <c r="AJ113" s="17"/>
    </row>
    <row r="114" spans="2:36" ht="24" customHeight="1" thickBot="1">
      <c r="B114" s="6" t="s">
        <v>10</v>
      </c>
      <c r="C114" s="420" t="str">
        <f>"Are you currently applying for any scholarship(s), other than "&amp;C16&amp;" Program?"</f>
        <v>Are you currently applying for any scholarship(s), other than (Pacific Islands) SDGs Global Leader Program?</v>
      </c>
      <c r="D114" s="420"/>
      <c r="E114" s="420"/>
      <c r="F114" s="420"/>
      <c r="G114" s="420"/>
      <c r="H114" s="420"/>
      <c r="I114" s="420"/>
      <c r="J114" s="420"/>
      <c r="K114" s="420"/>
      <c r="L114" s="420"/>
      <c r="M114" s="420"/>
      <c r="N114" s="420"/>
      <c r="O114" s="420"/>
      <c r="P114" s="420"/>
      <c r="Q114" s="420"/>
      <c r="R114" s="420"/>
      <c r="S114" s="420"/>
      <c r="T114" s="420"/>
      <c r="U114" s="420"/>
      <c r="V114" s="420"/>
      <c r="W114" s="420"/>
      <c r="X114" s="420"/>
      <c r="Y114" s="420"/>
      <c r="Z114" s="420"/>
      <c r="AA114" s="420"/>
      <c r="AB114" s="420"/>
      <c r="AC114" s="420"/>
      <c r="AD114" s="420"/>
      <c r="AE114" s="420"/>
      <c r="AF114" s="420"/>
      <c r="AG114" s="420"/>
      <c r="AH114" s="420"/>
      <c r="AI114" s="420"/>
      <c r="AJ114" s="420"/>
    </row>
    <row r="115" spans="2:36" ht="15" customHeight="1">
      <c r="B115" s="16"/>
      <c r="C115" s="487"/>
      <c r="D115" s="488"/>
      <c r="E115" s="488"/>
      <c r="F115" s="488"/>
      <c r="G115" s="489"/>
      <c r="H115" s="478" t="s">
        <v>113</v>
      </c>
      <c r="I115" s="478"/>
      <c r="J115" s="478"/>
      <c r="K115" s="478"/>
      <c r="L115" s="478"/>
      <c r="M115" s="478"/>
      <c r="N115" s="480"/>
      <c r="O115" s="480"/>
      <c r="P115" s="480"/>
      <c r="Q115" s="480"/>
      <c r="R115" s="480"/>
      <c r="S115" s="480"/>
      <c r="T115" s="480"/>
      <c r="U115" s="480"/>
      <c r="V115" s="480"/>
      <c r="W115" s="480"/>
      <c r="X115" s="480"/>
      <c r="Y115" s="480"/>
      <c r="Z115" s="480"/>
      <c r="AA115" s="480"/>
      <c r="AB115" s="480"/>
      <c r="AC115" s="480"/>
      <c r="AD115" s="480"/>
      <c r="AE115" s="480"/>
      <c r="AF115" s="480"/>
      <c r="AG115" s="480"/>
      <c r="AH115" s="480"/>
      <c r="AI115" s="480"/>
      <c r="AJ115" s="481"/>
    </row>
    <row r="116" spans="2:36" ht="15" customHeight="1">
      <c r="B116" s="16"/>
      <c r="C116" s="490"/>
      <c r="D116" s="491"/>
      <c r="E116" s="491"/>
      <c r="F116" s="491"/>
      <c r="G116" s="492"/>
      <c r="H116" s="479"/>
      <c r="I116" s="479"/>
      <c r="J116" s="479"/>
      <c r="K116" s="479"/>
      <c r="L116" s="479"/>
      <c r="M116" s="479"/>
      <c r="N116" s="482"/>
      <c r="O116" s="482"/>
      <c r="P116" s="482"/>
      <c r="Q116" s="482"/>
      <c r="R116" s="482"/>
      <c r="S116" s="482"/>
      <c r="T116" s="482"/>
      <c r="U116" s="482"/>
      <c r="V116" s="482"/>
      <c r="W116" s="482"/>
      <c r="X116" s="482"/>
      <c r="Y116" s="482"/>
      <c r="Z116" s="482"/>
      <c r="AA116" s="482"/>
      <c r="AB116" s="482"/>
      <c r="AC116" s="482"/>
      <c r="AD116" s="482"/>
      <c r="AE116" s="482"/>
      <c r="AF116" s="482"/>
      <c r="AG116" s="482"/>
      <c r="AH116" s="482"/>
      <c r="AI116" s="482"/>
      <c r="AJ116" s="483"/>
    </row>
    <row r="117" spans="2:36" ht="15" customHeight="1">
      <c r="B117" s="16"/>
      <c r="C117" s="490"/>
      <c r="D117" s="491"/>
      <c r="E117" s="491"/>
      <c r="F117" s="491"/>
      <c r="G117" s="492"/>
      <c r="H117" s="496" t="s">
        <v>115</v>
      </c>
      <c r="I117" s="497"/>
      <c r="J117" s="497"/>
      <c r="K117" s="497"/>
      <c r="L117" s="497"/>
      <c r="M117" s="498"/>
      <c r="N117" s="502"/>
      <c r="O117" s="503"/>
      <c r="P117" s="503"/>
      <c r="Q117" s="503"/>
      <c r="R117" s="503"/>
      <c r="S117" s="504"/>
      <c r="T117" s="479" t="s">
        <v>116</v>
      </c>
      <c r="U117" s="479"/>
      <c r="V117" s="479"/>
      <c r="W117" s="479"/>
      <c r="X117" s="479"/>
      <c r="Y117" s="479"/>
      <c r="Z117" s="484" t="s">
        <v>106</v>
      </c>
      <c r="AA117" s="485"/>
      <c r="AB117" s="485"/>
      <c r="AC117" s="485"/>
      <c r="AD117" s="485" t="s">
        <v>107</v>
      </c>
      <c r="AE117" s="485"/>
      <c r="AF117" s="485"/>
      <c r="AG117" s="485"/>
      <c r="AH117" s="485" t="s">
        <v>108</v>
      </c>
      <c r="AI117" s="485"/>
      <c r="AJ117" s="486"/>
    </row>
    <row r="118" spans="2:36" ht="15" customHeight="1" thickBot="1">
      <c r="B118" s="16"/>
      <c r="C118" s="493"/>
      <c r="D118" s="494"/>
      <c r="E118" s="494"/>
      <c r="F118" s="494"/>
      <c r="G118" s="495"/>
      <c r="H118" s="499"/>
      <c r="I118" s="500"/>
      <c r="J118" s="500"/>
      <c r="K118" s="500"/>
      <c r="L118" s="500"/>
      <c r="M118" s="501"/>
      <c r="N118" s="505"/>
      <c r="O118" s="506"/>
      <c r="P118" s="506"/>
      <c r="Q118" s="506"/>
      <c r="R118" s="506"/>
      <c r="S118" s="507"/>
      <c r="T118" s="508"/>
      <c r="U118" s="508"/>
      <c r="V118" s="508"/>
      <c r="W118" s="508"/>
      <c r="X118" s="508"/>
      <c r="Y118" s="508"/>
      <c r="Z118" s="509"/>
      <c r="AA118" s="510"/>
      <c r="AB118" s="510"/>
      <c r="AC118" s="510"/>
      <c r="AD118" s="509"/>
      <c r="AE118" s="510"/>
      <c r="AF118" s="510"/>
      <c r="AG118" s="510"/>
      <c r="AH118" s="509"/>
      <c r="AI118" s="510"/>
      <c r="AJ118" s="510"/>
    </row>
    <row r="119" spans="2:36" ht="15" customHeight="1">
      <c r="B119" s="16"/>
      <c r="C119" s="487"/>
      <c r="D119" s="488"/>
      <c r="E119" s="488"/>
      <c r="F119" s="488"/>
      <c r="G119" s="489"/>
      <c r="H119" s="478" t="s">
        <v>113</v>
      </c>
      <c r="I119" s="478"/>
      <c r="J119" s="478"/>
      <c r="K119" s="478"/>
      <c r="L119" s="478"/>
      <c r="M119" s="478"/>
      <c r="N119" s="480"/>
      <c r="O119" s="480"/>
      <c r="P119" s="480"/>
      <c r="Q119" s="480"/>
      <c r="R119" s="480"/>
      <c r="S119" s="480"/>
      <c r="T119" s="480"/>
      <c r="U119" s="480"/>
      <c r="V119" s="480"/>
      <c r="W119" s="480"/>
      <c r="X119" s="480"/>
      <c r="Y119" s="480"/>
      <c r="Z119" s="480"/>
      <c r="AA119" s="480"/>
      <c r="AB119" s="480"/>
      <c r="AC119" s="480"/>
      <c r="AD119" s="480"/>
      <c r="AE119" s="480"/>
      <c r="AF119" s="480"/>
      <c r="AG119" s="480"/>
      <c r="AH119" s="480"/>
      <c r="AI119" s="480"/>
      <c r="AJ119" s="481"/>
    </row>
    <row r="120" spans="2:36" ht="15" customHeight="1">
      <c r="B120" s="16"/>
      <c r="C120" s="490"/>
      <c r="D120" s="491"/>
      <c r="E120" s="491"/>
      <c r="F120" s="491"/>
      <c r="G120" s="492"/>
      <c r="H120" s="479"/>
      <c r="I120" s="479"/>
      <c r="J120" s="479"/>
      <c r="K120" s="479"/>
      <c r="L120" s="479"/>
      <c r="M120" s="479"/>
      <c r="N120" s="482"/>
      <c r="O120" s="482"/>
      <c r="P120" s="482"/>
      <c r="Q120" s="482"/>
      <c r="R120" s="482"/>
      <c r="S120" s="482"/>
      <c r="T120" s="482"/>
      <c r="U120" s="482"/>
      <c r="V120" s="482"/>
      <c r="W120" s="482"/>
      <c r="X120" s="482"/>
      <c r="Y120" s="482"/>
      <c r="Z120" s="482"/>
      <c r="AA120" s="482"/>
      <c r="AB120" s="482"/>
      <c r="AC120" s="482"/>
      <c r="AD120" s="482"/>
      <c r="AE120" s="482"/>
      <c r="AF120" s="482"/>
      <c r="AG120" s="482"/>
      <c r="AH120" s="482"/>
      <c r="AI120" s="482"/>
      <c r="AJ120" s="483"/>
    </row>
    <row r="121" spans="2:36" ht="15" customHeight="1">
      <c r="B121" s="16"/>
      <c r="C121" s="490"/>
      <c r="D121" s="491"/>
      <c r="E121" s="491"/>
      <c r="F121" s="491"/>
      <c r="G121" s="492"/>
      <c r="H121" s="496" t="s">
        <v>115</v>
      </c>
      <c r="I121" s="497"/>
      <c r="J121" s="497"/>
      <c r="K121" s="497"/>
      <c r="L121" s="497"/>
      <c r="M121" s="498"/>
      <c r="N121" s="502"/>
      <c r="O121" s="503"/>
      <c r="P121" s="503"/>
      <c r="Q121" s="503"/>
      <c r="R121" s="503"/>
      <c r="S121" s="504"/>
      <c r="T121" s="479" t="s">
        <v>116</v>
      </c>
      <c r="U121" s="479"/>
      <c r="V121" s="479"/>
      <c r="W121" s="479"/>
      <c r="X121" s="479"/>
      <c r="Y121" s="479"/>
      <c r="Z121" s="484" t="s">
        <v>106</v>
      </c>
      <c r="AA121" s="485"/>
      <c r="AB121" s="485"/>
      <c r="AC121" s="485"/>
      <c r="AD121" s="485" t="s">
        <v>107</v>
      </c>
      <c r="AE121" s="485"/>
      <c r="AF121" s="485"/>
      <c r="AG121" s="485"/>
      <c r="AH121" s="485" t="s">
        <v>108</v>
      </c>
      <c r="AI121" s="485"/>
      <c r="AJ121" s="486"/>
    </row>
    <row r="122" spans="2:36" ht="15" customHeight="1" thickBot="1">
      <c r="B122" s="16"/>
      <c r="C122" s="493"/>
      <c r="D122" s="494"/>
      <c r="E122" s="494"/>
      <c r="F122" s="494"/>
      <c r="G122" s="495"/>
      <c r="H122" s="499"/>
      <c r="I122" s="500"/>
      <c r="J122" s="500"/>
      <c r="K122" s="500"/>
      <c r="L122" s="500"/>
      <c r="M122" s="501"/>
      <c r="N122" s="505"/>
      <c r="O122" s="506"/>
      <c r="P122" s="506"/>
      <c r="Q122" s="506"/>
      <c r="R122" s="506"/>
      <c r="S122" s="507"/>
      <c r="T122" s="508"/>
      <c r="U122" s="508"/>
      <c r="V122" s="508"/>
      <c r="W122" s="508"/>
      <c r="X122" s="508"/>
      <c r="Y122" s="508"/>
      <c r="Z122" s="509"/>
      <c r="AA122" s="510"/>
      <c r="AB122" s="510"/>
      <c r="AC122" s="510"/>
      <c r="AD122" s="509"/>
      <c r="AE122" s="510"/>
      <c r="AF122" s="510"/>
      <c r="AG122" s="510"/>
      <c r="AH122" s="509"/>
      <c r="AI122" s="510"/>
      <c r="AJ122" s="510"/>
    </row>
    <row r="123" spans="2:36" ht="15" customHeight="1">
      <c r="B123" s="16"/>
      <c r="C123" s="487"/>
      <c r="D123" s="488"/>
      <c r="E123" s="488"/>
      <c r="F123" s="488"/>
      <c r="G123" s="489"/>
      <c r="H123" s="478" t="s">
        <v>113</v>
      </c>
      <c r="I123" s="478"/>
      <c r="J123" s="478"/>
      <c r="K123" s="478"/>
      <c r="L123" s="478"/>
      <c r="M123" s="478"/>
      <c r="N123" s="480"/>
      <c r="O123" s="480"/>
      <c r="P123" s="480"/>
      <c r="Q123" s="480"/>
      <c r="R123" s="480"/>
      <c r="S123" s="480"/>
      <c r="T123" s="480"/>
      <c r="U123" s="480"/>
      <c r="V123" s="480"/>
      <c r="W123" s="480"/>
      <c r="X123" s="480"/>
      <c r="Y123" s="480"/>
      <c r="Z123" s="480"/>
      <c r="AA123" s="480"/>
      <c r="AB123" s="480"/>
      <c r="AC123" s="480"/>
      <c r="AD123" s="480"/>
      <c r="AE123" s="480"/>
      <c r="AF123" s="480"/>
      <c r="AG123" s="480"/>
      <c r="AH123" s="480"/>
      <c r="AI123" s="480"/>
      <c r="AJ123" s="481"/>
    </row>
    <row r="124" spans="2:36" ht="15" customHeight="1">
      <c r="B124" s="16"/>
      <c r="C124" s="490"/>
      <c r="D124" s="491"/>
      <c r="E124" s="491"/>
      <c r="F124" s="491"/>
      <c r="G124" s="492"/>
      <c r="H124" s="479"/>
      <c r="I124" s="479"/>
      <c r="J124" s="479"/>
      <c r="K124" s="479"/>
      <c r="L124" s="479"/>
      <c r="M124" s="479"/>
      <c r="N124" s="482"/>
      <c r="O124" s="482"/>
      <c r="P124" s="482"/>
      <c r="Q124" s="482"/>
      <c r="R124" s="482"/>
      <c r="S124" s="482"/>
      <c r="T124" s="482"/>
      <c r="U124" s="482"/>
      <c r="V124" s="482"/>
      <c r="W124" s="482"/>
      <c r="X124" s="482"/>
      <c r="Y124" s="482"/>
      <c r="Z124" s="482"/>
      <c r="AA124" s="482"/>
      <c r="AB124" s="482"/>
      <c r="AC124" s="482"/>
      <c r="AD124" s="482"/>
      <c r="AE124" s="482"/>
      <c r="AF124" s="482"/>
      <c r="AG124" s="482"/>
      <c r="AH124" s="482"/>
      <c r="AI124" s="482"/>
      <c r="AJ124" s="483"/>
    </row>
    <row r="125" spans="2:36" ht="15" customHeight="1">
      <c r="B125" s="16"/>
      <c r="C125" s="490"/>
      <c r="D125" s="491"/>
      <c r="E125" s="491"/>
      <c r="F125" s="491"/>
      <c r="G125" s="492"/>
      <c r="H125" s="496" t="s">
        <v>115</v>
      </c>
      <c r="I125" s="497"/>
      <c r="J125" s="497"/>
      <c r="K125" s="497"/>
      <c r="L125" s="497"/>
      <c r="M125" s="498"/>
      <c r="N125" s="502"/>
      <c r="O125" s="503"/>
      <c r="P125" s="503"/>
      <c r="Q125" s="503"/>
      <c r="R125" s="503"/>
      <c r="S125" s="504"/>
      <c r="T125" s="479" t="s">
        <v>116</v>
      </c>
      <c r="U125" s="479"/>
      <c r="V125" s="479"/>
      <c r="W125" s="479"/>
      <c r="X125" s="479"/>
      <c r="Y125" s="479"/>
      <c r="Z125" s="484" t="s">
        <v>106</v>
      </c>
      <c r="AA125" s="485"/>
      <c r="AB125" s="485"/>
      <c r="AC125" s="485"/>
      <c r="AD125" s="485" t="s">
        <v>107</v>
      </c>
      <c r="AE125" s="485"/>
      <c r="AF125" s="485"/>
      <c r="AG125" s="485"/>
      <c r="AH125" s="485" t="s">
        <v>108</v>
      </c>
      <c r="AI125" s="485"/>
      <c r="AJ125" s="486"/>
    </row>
    <row r="126" spans="2:36" ht="15" customHeight="1" thickBot="1">
      <c r="B126" s="16"/>
      <c r="C126" s="493"/>
      <c r="D126" s="494"/>
      <c r="E126" s="494"/>
      <c r="F126" s="494"/>
      <c r="G126" s="495"/>
      <c r="H126" s="499"/>
      <c r="I126" s="500"/>
      <c r="J126" s="500"/>
      <c r="K126" s="500"/>
      <c r="L126" s="500"/>
      <c r="M126" s="501"/>
      <c r="N126" s="505"/>
      <c r="O126" s="506"/>
      <c r="P126" s="506"/>
      <c r="Q126" s="506"/>
      <c r="R126" s="506"/>
      <c r="S126" s="507"/>
      <c r="T126" s="508"/>
      <c r="U126" s="508"/>
      <c r="V126" s="508"/>
      <c r="W126" s="508"/>
      <c r="X126" s="508"/>
      <c r="Y126" s="508"/>
      <c r="Z126" s="509"/>
      <c r="AA126" s="510"/>
      <c r="AB126" s="510"/>
      <c r="AC126" s="510"/>
      <c r="AD126" s="509"/>
      <c r="AE126" s="510"/>
      <c r="AF126" s="510"/>
      <c r="AG126" s="510"/>
      <c r="AH126" s="509"/>
      <c r="AI126" s="510"/>
      <c r="AJ126" s="510"/>
    </row>
    <row r="127" spans="2:36" ht="12.75">
      <c r="B127" s="16"/>
      <c r="C127" s="19"/>
      <c r="D127" s="16"/>
      <c r="E127" s="16"/>
      <c r="F127" s="16"/>
      <c r="G127" s="16"/>
      <c r="H127" s="210"/>
      <c r="I127" s="16"/>
      <c r="J127" s="16"/>
      <c r="K127" s="16"/>
      <c r="L127" s="16"/>
      <c r="M127" s="16"/>
      <c r="N127" s="16"/>
      <c r="O127" s="16"/>
      <c r="P127" s="16"/>
      <c r="Q127" s="16"/>
      <c r="R127" s="16"/>
      <c r="S127" s="16"/>
      <c r="T127" s="16"/>
      <c r="U127" s="16"/>
      <c r="V127" s="17"/>
      <c r="W127" s="17"/>
      <c r="X127" s="17"/>
      <c r="Y127" s="17"/>
      <c r="Z127" s="17"/>
      <c r="AA127" s="17"/>
      <c r="AB127" s="17"/>
      <c r="AC127" s="17"/>
      <c r="AD127" s="17"/>
      <c r="AE127" s="17"/>
      <c r="AF127" s="17"/>
      <c r="AG127" s="17"/>
      <c r="AH127" s="17"/>
      <c r="AI127" s="17"/>
      <c r="AJ127" s="17"/>
    </row>
    <row r="128" spans="2:36" ht="13.5" thickBot="1">
      <c r="B128" s="6" t="s">
        <v>12</v>
      </c>
      <c r="C128" s="209" t="s">
        <v>117</v>
      </c>
      <c r="D128" s="16"/>
      <c r="E128" s="16"/>
      <c r="F128" s="16"/>
      <c r="G128" s="16"/>
      <c r="H128" s="210"/>
      <c r="I128" s="16"/>
      <c r="J128" s="16"/>
      <c r="K128" s="16"/>
      <c r="L128" s="16"/>
      <c r="M128" s="16"/>
      <c r="N128" s="16"/>
      <c r="O128" s="16"/>
      <c r="P128" s="16"/>
      <c r="Q128" s="16"/>
      <c r="R128" s="16"/>
      <c r="S128" s="16"/>
      <c r="T128" s="16"/>
      <c r="U128" s="16"/>
      <c r="V128" s="17"/>
      <c r="W128" s="17"/>
      <c r="X128" s="17"/>
      <c r="Y128" s="17"/>
      <c r="Z128" s="17"/>
      <c r="AA128" s="17"/>
      <c r="AB128" s="17"/>
      <c r="AC128" s="17"/>
      <c r="AD128" s="17"/>
      <c r="AE128" s="17"/>
      <c r="AF128" s="17"/>
      <c r="AG128" s="17"/>
      <c r="AH128" s="17"/>
      <c r="AI128" s="17"/>
      <c r="AJ128" s="17"/>
    </row>
    <row r="129" spans="2:46" ht="12.75">
      <c r="B129" s="16"/>
      <c r="C129" s="553"/>
      <c r="D129" s="554"/>
      <c r="E129" s="554"/>
      <c r="F129" s="554"/>
      <c r="G129" s="554"/>
      <c r="H129" s="470" t="s">
        <v>118</v>
      </c>
      <c r="I129" s="459"/>
      <c r="J129" s="459"/>
      <c r="K129" s="459"/>
      <c r="L129" s="459"/>
      <c r="M129" s="460"/>
      <c r="N129" s="550"/>
      <c r="O129" s="551"/>
      <c r="P129" s="551"/>
      <c r="Q129" s="551"/>
      <c r="R129" s="551"/>
      <c r="S129" s="551"/>
      <c r="T129" s="551"/>
      <c r="U129" s="551"/>
      <c r="V129" s="551"/>
      <c r="W129" s="551"/>
      <c r="X129" s="551"/>
      <c r="Y129" s="551"/>
      <c r="Z129" s="551"/>
      <c r="AA129" s="551"/>
      <c r="AB129" s="551"/>
      <c r="AC129" s="551"/>
      <c r="AD129" s="551"/>
      <c r="AE129" s="551"/>
      <c r="AF129" s="551"/>
      <c r="AG129" s="551"/>
      <c r="AH129" s="551"/>
      <c r="AI129" s="551"/>
      <c r="AJ129" s="552"/>
    </row>
    <row r="130" spans="2:46" ht="12.75">
      <c r="B130" s="16"/>
      <c r="C130" s="555"/>
      <c r="D130" s="543"/>
      <c r="E130" s="543"/>
      <c r="F130" s="543"/>
      <c r="G130" s="543"/>
      <c r="H130" s="471"/>
      <c r="I130" s="462"/>
      <c r="J130" s="462"/>
      <c r="K130" s="462"/>
      <c r="L130" s="462"/>
      <c r="M130" s="463"/>
      <c r="N130" s="446"/>
      <c r="O130" s="447"/>
      <c r="P130" s="447"/>
      <c r="Q130" s="447"/>
      <c r="R130" s="447"/>
      <c r="S130" s="447"/>
      <c r="T130" s="447"/>
      <c r="U130" s="447"/>
      <c r="V130" s="447"/>
      <c r="W130" s="447"/>
      <c r="X130" s="447"/>
      <c r="Y130" s="447"/>
      <c r="Z130" s="447"/>
      <c r="AA130" s="447"/>
      <c r="AB130" s="447"/>
      <c r="AC130" s="447"/>
      <c r="AD130" s="447"/>
      <c r="AE130" s="447"/>
      <c r="AF130" s="447"/>
      <c r="AG130" s="447"/>
      <c r="AH130" s="447"/>
      <c r="AI130" s="447"/>
      <c r="AJ130" s="547"/>
    </row>
    <row r="131" spans="2:46" ht="12.75">
      <c r="B131" s="16"/>
      <c r="C131" s="555"/>
      <c r="D131" s="543"/>
      <c r="E131" s="543"/>
      <c r="F131" s="543"/>
      <c r="G131" s="543"/>
      <c r="H131" s="535" t="s">
        <v>119</v>
      </c>
      <c r="I131" s="536"/>
      <c r="J131" s="536"/>
      <c r="K131" s="536"/>
      <c r="L131" s="536"/>
      <c r="M131" s="537"/>
      <c r="N131" s="548"/>
      <c r="O131" s="513"/>
      <c r="P131" s="513"/>
      <c r="Q131" s="513"/>
      <c r="R131" s="513"/>
      <c r="S131" s="538"/>
      <c r="T131" s="535" t="s">
        <v>120</v>
      </c>
      <c r="U131" s="536"/>
      <c r="V131" s="536"/>
      <c r="W131" s="536"/>
      <c r="X131" s="536"/>
      <c r="Y131" s="537"/>
      <c r="Z131" s="443"/>
      <c r="AA131" s="444"/>
      <c r="AB131" s="444"/>
      <c r="AC131" s="444"/>
      <c r="AD131" s="444"/>
      <c r="AE131" s="444"/>
      <c r="AF131" s="444"/>
      <c r="AG131" s="444"/>
      <c r="AH131" s="444"/>
      <c r="AI131" s="444"/>
      <c r="AJ131" s="546"/>
    </row>
    <row r="132" spans="2:46" ht="12.75">
      <c r="B132" s="16"/>
      <c r="C132" s="555"/>
      <c r="D132" s="543"/>
      <c r="E132" s="543"/>
      <c r="F132" s="543"/>
      <c r="G132" s="543"/>
      <c r="H132" s="471"/>
      <c r="I132" s="462"/>
      <c r="J132" s="462"/>
      <c r="K132" s="462"/>
      <c r="L132" s="462"/>
      <c r="M132" s="463"/>
      <c r="N132" s="434"/>
      <c r="O132" s="435"/>
      <c r="P132" s="435"/>
      <c r="Q132" s="435"/>
      <c r="R132" s="435"/>
      <c r="S132" s="436"/>
      <c r="T132" s="471"/>
      <c r="U132" s="462"/>
      <c r="V132" s="462"/>
      <c r="W132" s="462"/>
      <c r="X132" s="462"/>
      <c r="Y132" s="463"/>
      <c r="Z132" s="446"/>
      <c r="AA132" s="447"/>
      <c r="AB132" s="447"/>
      <c r="AC132" s="447"/>
      <c r="AD132" s="447"/>
      <c r="AE132" s="447"/>
      <c r="AF132" s="447"/>
      <c r="AG132" s="447"/>
      <c r="AH132" s="447"/>
      <c r="AI132" s="447"/>
      <c r="AJ132" s="547"/>
    </row>
    <row r="133" spans="2:46" ht="15" customHeight="1">
      <c r="B133" s="16"/>
      <c r="C133" s="555"/>
      <c r="D133" s="543"/>
      <c r="E133" s="543"/>
      <c r="F133" s="543"/>
      <c r="G133" s="543"/>
      <c r="H133" s="535" t="s">
        <v>114</v>
      </c>
      <c r="I133" s="536"/>
      <c r="J133" s="536"/>
      <c r="K133" s="536"/>
      <c r="L133" s="536"/>
      <c r="M133" s="537"/>
      <c r="N133" s="529" t="s">
        <v>77</v>
      </c>
      <c r="O133" s="530"/>
      <c r="P133" s="530"/>
      <c r="Q133" s="530"/>
      <c r="R133" s="530"/>
      <c r="S133" s="531"/>
      <c r="T133" s="513"/>
      <c r="U133" s="513"/>
      <c r="V133" s="513" t="s">
        <v>50</v>
      </c>
      <c r="W133" s="513"/>
      <c r="X133" s="513"/>
      <c r="Y133" s="538"/>
      <c r="Z133" s="516" t="s">
        <v>78</v>
      </c>
      <c r="AA133" s="516"/>
      <c r="AB133" s="516"/>
      <c r="AC133" s="516"/>
      <c r="AD133" s="517"/>
      <c r="AE133" s="513"/>
      <c r="AF133" s="513"/>
      <c r="AG133" s="521" t="s">
        <v>50</v>
      </c>
      <c r="AH133" s="513"/>
      <c r="AI133" s="513"/>
      <c r="AJ133" s="523"/>
    </row>
    <row r="134" spans="2:46" ht="15" customHeight="1" thickBot="1">
      <c r="B134" s="16"/>
      <c r="C134" s="555"/>
      <c r="D134" s="543"/>
      <c r="E134" s="543"/>
      <c r="F134" s="543"/>
      <c r="G134" s="543"/>
      <c r="H134" s="471"/>
      <c r="I134" s="462"/>
      <c r="J134" s="462"/>
      <c r="K134" s="462"/>
      <c r="L134" s="462"/>
      <c r="M134" s="463"/>
      <c r="N134" s="532"/>
      <c r="O134" s="533"/>
      <c r="P134" s="533"/>
      <c r="Q134" s="533"/>
      <c r="R134" s="533"/>
      <c r="S134" s="534"/>
      <c r="T134" s="514"/>
      <c r="U134" s="514"/>
      <c r="V134" s="514"/>
      <c r="W134" s="514"/>
      <c r="X134" s="514"/>
      <c r="Y134" s="539"/>
      <c r="Z134" s="519"/>
      <c r="AA134" s="519"/>
      <c r="AB134" s="519"/>
      <c r="AC134" s="519"/>
      <c r="AD134" s="520"/>
      <c r="AE134" s="514"/>
      <c r="AF134" s="514"/>
      <c r="AG134" s="522"/>
      <c r="AH134" s="514"/>
      <c r="AI134" s="514"/>
      <c r="AJ134" s="524"/>
    </row>
    <row r="135" spans="2:46" ht="15" customHeight="1">
      <c r="B135" s="16"/>
      <c r="C135" s="553"/>
      <c r="D135" s="554"/>
      <c r="E135" s="554"/>
      <c r="F135" s="554"/>
      <c r="G135" s="554"/>
      <c r="H135" s="549" t="s">
        <v>118</v>
      </c>
      <c r="I135" s="549"/>
      <c r="J135" s="549"/>
      <c r="K135" s="549"/>
      <c r="L135" s="549"/>
      <c r="M135" s="549"/>
      <c r="N135" s="525"/>
      <c r="O135" s="525"/>
      <c r="P135" s="525"/>
      <c r="Q135" s="525"/>
      <c r="R135" s="525"/>
      <c r="S135" s="525"/>
      <c r="T135" s="525"/>
      <c r="U135" s="525"/>
      <c r="V135" s="525"/>
      <c r="W135" s="525"/>
      <c r="X135" s="525"/>
      <c r="Y135" s="525"/>
      <c r="Z135" s="525"/>
      <c r="AA135" s="525"/>
      <c r="AB135" s="525"/>
      <c r="AC135" s="525"/>
      <c r="AD135" s="525"/>
      <c r="AE135" s="525"/>
      <c r="AF135" s="525"/>
      <c r="AG135" s="525"/>
      <c r="AH135" s="525"/>
      <c r="AI135" s="525"/>
      <c r="AJ135" s="526"/>
    </row>
    <row r="136" spans="2:46" ht="15" customHeight="1">
      <c r="B136" s="16"/>
      <c r="C136" s="555"/>
      <c r="D136" s="543"/>
      <c r="E136" s="543"/>
      <c r="F136" s="543"/>
      <c r="G136" s="543"/>
      <c r="H136" s="430"/>
      <c r="I136" s="430"/>
      <c r="J136" s="430"/>
      <c r="K136" s="430"/>
      <c r="L136" s="430"/>
      <c r="M136" s="430"/>
      <c r="N136" s="527"/>
      <c r="O136" s="527"/>
      <c r="P136" s="527"/>
      <c r="Q136" s="527"/>
      <c r="R136" s="527"/>
      <c r="S136" s="527"/>
      <c r="T136" s="527"/>
      <c r="U136" s="527"/>
      <c r="V136" s="527"/>
      <c r="W136" s="527"/>
      <c r="X136" s="527"/>
      <c r="Y136" s="527"/>
      <c r="Z136" s="527"/>
      <c r="AA136" s="527"/>
      <c r="AB136" s="527"/>
      <c r="AC136" s="527"/>
      <c r="AD136" s="527"/>
      <c r="AE136" s="527"/>
      <c r="AF136" s="527"/>
      <c r="AG136" s="527"/>
      <c r="AH136" s="527"/>
      <c r="AI136" s="527"/>
      <c r="AJ136" s="528"/>
    </row>
    <row r="137" spans="2:46" ht="15" customHeight="1">
      <c r="B137" s="16"/>
      <c r="C137" s="555"/>
      <c r="D137" s="543"/>
      <c r="E137" s="543"/>
      <c r="F137" s="543"/>
      <c r="G137" s="543"/>
      <c r="H137" s="535" t="s">
        <v>119</v>
      </c>
      <c r="I137" s="536"/>
      <c r="J137" s="536"/>
      <c r="K137" s="536"/>
      <c r="L137" s="536"/>
      <c r="M137" s="537"/>
      <c r="N137" s="548"/>
      <c r="O137" s="513"/>
      <c r="P137" s="513"/>
      <c r="Q137" s="513"/>
      <c r="R137" s="513"/>
      <c r="S137" s="538"/>
      <c r="T137" s="430" t="s">
        <v>120</v>
      </c>
      <c r="U137" s="430"/>
      <c r="V137" s="430"/>
      <c r="W137" s="430"/>
      <c r="X137" s="430"/>
      <c r="Y137" s="430"/>
      <c r="Z137" s="444"/>
      <c r="AA137" s="444"/>
      <c r="AB137" s="444"/>
      <c r="AC137" s="444"/>
      <c r="AD137" s="444"/>
      <c r="AE137" s="444"/>
      <c r="AF137" s="444"/>
      <c r="AG137" s="444"/>
      <c r="AH137" s="444"/>
      <c r="AI137" s="444"/>
      <c r="AJ137" s="546"/>
    </row>
    <row r="138" spans="2:46" ht="15" customHeight="1">
      <c r="B138" s="16"/>
      <c r="C138" s="555"/>
      <c r="D138" s="543"/>
      <c r="E138" s="543"/>
      <c r="F138" s="543"/>
      <c r="G138" s="543"/>
      <c r="H138" s="471"/>
      <c r="I138" s="462"/>
      <c r="J138" s="462"/>
      <c r="K138" s="462"/>
      <c r="L138" s="462"/>
      <c r="M138" s="463"/>
      <c r="N138" s="434"/>
      <c r="O138" s="435"/>
      <c r="P138" s="435"/>
      <c r="Q138" s="435"/>
      <c r="R138" s="435"/>
      <c r="S138" s="436"/>
      <c r="T138" s="430"/>
      <c r="U138" s="430"/>
      <c r="V138" s="430"/>
      <c r="W138" s="430"/>
      <c r="X138" s="430"/>
      <c r="Y138" s="430"/>
      <c r="Z138" s="447"/>
      <c r="AA138" s="447"/>
      <c r="AB138" s="447"/>
      <c r="AC138" s="447"/>
      <c r="AD138" s="447"/>
      <c r="AE138" s="447"/>
      <c r="AF138" s="447"/>
      <c r="AG138" s="447"/>
      <c r="AH138" s="447"/>
      <c r="AI138" s="447"/>
      <c r="AJ138" s="547"/>
    </row>
    <row r="139" spans="2:46" ht="15" customHeight="1">
      <c r="B139" s="16"/>
      <c r="C139" s="555"/>
      <c r="D139" s="543"/>
      <c r="E139" s="543"/>
      <c r="F139" s="543"/>
      <c r="G139" s="543"/>
      <c r="H139" s="535" t="s">
        <v>114</v>
      </c>
      <c r="I139" s="536"/>
      <c r="J139" s="536"/>
      <c r="K139" s="536"/>
      <c r="L139" s="536"/>
      <c r="M139" s="537"/>
      <c r="N139" s="529" t="s">
        <v>77</v>
      </c>
      <c r="O139" s="530"/>
      <c r="P139" s="530"/>
      <c r="Q139" s="530"/>
      <c r="R139" s="530"/>
      <c r="S139" s="531"/>
      <c r="T139" s="513"/>
      <c r="U139" s="513"/>
      <c r="V139" s="513" t="s">
        <v>50</v>
      </c>
      <c r="W139" s="513"/>
      <c r="X139" s="513"/>
      <c r="Y139" s="538"/>
      <c r="Z139" s="515" t="s">
        <v>78</v>
      </c>
      <c r="AA139" s="516"/>
      <c r="AB139" s="516"/>
      <c r="AC139" s="516"/>
      <c r="AD139" s="517"/>
      <c r="AE139" s="513"/>
      <c r="AF139" s="513"/>
      <c r="AG139" s="521" t="s">
        <v>50</v>
      </c>
      <c r="AH139" s="513"/>
      <c r="AI139" s="513"/>
      <c r="AJ139" s="523"/>
    </row>
    <row r="140" spans="2:46" ht="15" customHeight="1" thickBot="1">
      <c r="B140" s="16"/>
      <c r="C140" s="555"/>
      <c r="D140" s="543"/>
      <c r="E140" s="543"/>
      <c r="F140" s="543"/>
      <c r="G140" s="543"/>
      <c r="H140" s="471"/>
      <c r="I140" s="462"/>
      <c r="J140" s="462"/>
      <c r="K140" s="462"/>
      <c r="L140" s="462"/>
      <c r="M140" s="463"/>
      <c r="N140" s="532"/>
      <c r="O140" s="533"/>
      <c r="P140" s="533"/>
      <c r="Q140" s="533"/>
      <c r="R140" s="533"/>
      <c r="S140" s="534"/>
      <c r="T140" s="514"/>
      <c r="U140" s="514"/>
      <c r="V140" s="514"/>
      <c r="W140" s="514"/>
      <c r="X140" s="514"/>
      <c r="Y140" s="539"/>
      <c r="Z140" s="518"/>
      <c r="AA140" s="519"/>
      <c r="AB140" s="519"/>
      <c r="AC140" s="519"/>
      <c r="AD140" s="520"/>
      <c r="AE140" s="514"/>
      <c r="AF140" s="514"/>
      <c r="AG140" s="522"/>
      <c r="AH140" s="514"/>
      <c r="AI140" s="514"/>
      <c r="AJ140" s="524"/>
    </row>
    <row r="141" spans="2:46" ht="15" customHeight="1">
      <c r="B141" s="16"/>
      <c r="C141" s="553"/>
      <c r="D141" s="554"/>
      <c r="E141" s="554"/>
      <c r="F141" s="554"/>
      <c r="G141" s="554"/>
      <c r="H141" s="549" t="s">
        <v>118</v>
      </c>
      <c r="I141" s="549"/>
      <c r="J141" s="549"/>
      <c r="K141" s="549"/>
      <c r="L141" s="549"/>
      <c r="M141" s="549"/>
      <c r="N141" s="525"/>
      <c r="O141" s="525"/>
      <c r="P141" s="525"/>
      <c r="Q141" s="525"/>
      <c r="R141" s="525"/>
      <c r="S141" s="525"/>
      <c r="T141" s="525"/>
      <c r="U141" s="525"/>
      <c r="V141" s="525"/>
      <c r="W141" s="525"/>
      <c r="X141" s="525"/>
      <c r="Y141" s="525"/>
      <c r="Z141" s="525"/>
      <c r="AA141" s="525"/>
      <c r="AB141" s="525"/>
      <c r="AC141" s="525"/>
      <c r="AD141" s="525"/>
      <c r="AE141" s="525"/>
      <c r="AF141" s="525"/>
      <c r="AG141" s="525"/>
      <c r="AH141" s="525"/>
      <c r="AI141" s="525"/>
      <c r="AJ141" s="526"/>
    </row>
    <row r="142" spans="2:46" ht="15" customHeight="1">
      <c r="B142" s="16"/>
      <c r="C142" s="555"/>
      <c r="D142" s="543"/>
      <c r="E142" s="543"/>
      <c r="F142" s="543"/>
      <c r="G142" s="543"/>
      <c r="H142" s="430"/>
      <c r="I142" s="430"/>
      <c r="J142" s="430"/>
      <c r="K142" s="430"/>
      <c r="L142" s="430"/>
      <c r="M142" s="430"/>
      <c r="N142" s="527"/>
      <c r="O142" s="527"/>
      <c r="P142" s="527"/>
      <c r="Q142" s="527"/>
      <c r="R142" s="527"/>
      <c r="S142" s="527"/>
      <c r="T142" s="527"/>
      <c r="U142" s="527"/>
      <c r="V142" s="527"/>
      <c r="W142" s="527"/>
      <c r="X142" s="527"/>
      <c r="Y142" s="527"/>
      <c r="Z142" s="527"/>
      <c r="AA142" s="527"/>
      <c r="AB142" s="527"/>
      <c r="AC142" s="527"/>
      <c r="AD142" s="527"/>
      <c r="AE142" s="527"/>
      <c r="AF142" s="527"/>
      <c r="AG142" s="527"/>
      <c r="AH142" s="527"/>
      <c r="AI142" s="527"/>
      <c r="AJ142" s="528"/>
    </row>
    <row r="143" spans="2:46" ht="15" customHeight="1">
      <c r="B143" s="16"/>
      <c r="C143" s="555"/>
      <c r="D143" s="543"/>
      <c r="E143" s="543"/>
      <c r="F143" s="543"/>
      <c r="G143" s="543"/>
      <c r="H143" s="535" t="s">
        <v>119</v>
      </c>
      <c r="I143" s="536"/>
      <c r="J143" s="536"/>
      <c r="K143" s="536"/>
      <c r="L143" s="536"/>
      <c r="M143" s="537"/>
      <c r="N143" s="548"/>
      <c r="O143" s="513"/>
      <c r="P143" s="513"/>
      <c r="Q143" s="513"/>
      <c r="R143" s="513"/>
      <c r="S143" s="538"/>
      <c r="T143" s="430" t="s">
        <v>120</v>
      </c>
      <c r="U143" s="430"/>
      <c r="V143" s="430"/>
      <c r="W143" s="430"/>
      <c r="X143" s="430"/>
      <c r="Y143" s="430"/>
      <c r="Z143" s="444"/>
      <c r="AA143" s="444"/>
      <c r="AB143" s="444"/>
      <c r="AC143" s="444"/>
      <c r="AD143" s="444"/>
      <c r="AE143" s="444"/>
      <c r="AF143" s="444"/>
      <c r="AG143" s="444"/>
      <c r="AH143" s="444"/>
      <c r="AI143" s="444"/>
      <c r="AJ143" s="546"/>
    </row>
    <row r="144" spans="2:46" ht="15" customHeight="1">
      <c r="B144" s="16"/>
      <c r="C144" s="555"/>
      <c r="D144" s="543"/>
      <c r="E144" s="543"/>
      <c r="F144" s="543"/>
      <c r="G144" s="543"/>
      <c r="H144" s="471"/>
      <c r="I144" s="462"/>
      <c r="J144" s="462"/>
      <c r="K144" s="462"/>
      <c r="L144" s="462"/>
      <c r="M144" s="463"/>
      <c r="N144" s="434"/>
      <c r="O144" s="435"/>
      <c r="P144" s="435"/>
      <c r="Q144" s="435"/>
      <c r="R144" s="435"/>
      <c r="S144" s="436"/>
      <c r="T144" s="430"/>
      <c r="U144" s="430"/>
      <c r="V144" s="430"/>
      <c r="W144" s="430"/>
      <c r="X144" s="430"/>
      <c r="Y144" s="430"/>
      <c r="Z144" s="447"/>
      <c r="AA144" s="447"/>
      <c r="AB144" s="447"/>
      <c r="AC144" s="447"/>
      <c r="AD144" s="447"/>
      <c r="AE144" s="447"/>
      <c r="AF144" s="447"/>
      <c r="AG144" s="447"/>
      <c r="AH144" s="447"/>
      <c r="AI144" s="447"/>
      <c r="AJ144" s="547"/>
      <c r="AT144" s="94"/>
    </row>
    <row r="145" spans="2:36" ht="15" customHeight="1">
      <c r="B145" s="16"/>
      <c r="C145" s="555"/>
      <c r="D145" s="543"/>
      <c r="E145" s="543"/>
      <c r="F145" s="543"/>
      <c r="G145" s="543"/>
      <c r="H145" s="535" t="s">
        <v>114</v>
      </c>
      <c r="I145" s="536"/>
      <c r="J145" s="536"/>
      <c r="K145" s="536"/>
      <c r="L145" s="536"/>
      <c r="M145" s="537"/>
      <c r="N145" s="529" t="s">
        <v>77</v>
      </c>
      <c r="O145" s="530"/>
      <c r="P145" s="530"/>
      <c r="Q145" s="530"/>
      <c r="R145" s="530"/>
      <c r="S145" s="531"/>
      <c r="T145" s="513"/>
      <c r="U145" s="513"/>
      <c r="V145" s="513" t="s">
        <v>50</v>
      </c>
      <c r="W145" s="513"/>
      <c r="X145" s="513"/>
      <c r="Y145" s="513"/>
      <c r="Z145" s="515" t="s">
        <v>78</v>
      </c>
      <c r="AA145" s="516"/>
      <c r="AB145" s="516"/>
      <c r="AC145" s="516"/>
      <c r="AD145" s="517"/>
      <c r="AE145" s="513"/>
      <c r="AF145" s="513"/>
      <c r="AG145" s="521" t="s">
        <v>50</v>
      </c>
      <c r="AH145" s="513"/>
      <c r="AI145" s="513"/>
      <c r="AJ145" s="523"/>
    </row>
    <row r="146" spans="2:36" ht="15" customHeight="1" thickBot="1">
      <c r="B146" s="16"/>
      <c r="C146" s="556"/>
      <c r="D146" s="557"/>
      <c r="E146" s="557"/>
      <c r="F146" s="557"/>
      <c r="G146" s="557"/>
      <c r="H146" s="540"/>
      <c r="I146" s="541"/>
      <c r="J146" s="541"/>
      <c r="K146" s="541"/>
      <c r="L146" s="541"/>
      <c r="M146" s="542"/>
      <c r="N146" s="532"/>
      <c r="O146" s="533"/>
      <c r="P146" s="533"/>
      <c r="Q146" s="533"/>
      <c r="R146" s="533"/>
      <c r="S146" s="534"/>
      <c r="T146" s="514"/>
      <c r="U146" s="514"/>
      <c r="V146" s="514"/>
      <c r="W146" s="514"/>
      <c r="X146" s="514"/>
      <c r="Y146" s="514"/>
      <c r="Z146" s="518"/>
      <c r="AA146" s="519"/>
      <c r="AB146" s="519"/>
      <c r="AC146" s="519"/>
      <c r="AD146" s="520"/>
      <c r="AE146" s="514"/>
      <c r="AF146" s="514"/>
      <c r="AG146" s="522"/>
      <c r="AH146" s="514"/>
      <c r="AI146" s="514"/>
      <c r="AJ146" s="524"/>
    </row>
    <row r="147" spans="2:36" ht="15" customHeight="1">
      <c r="V147" s="204"/>
      <c r="W147" s="204"/>
      <c r="X147" s="204"/>
      <c r="Y147" s="204"/>
      <c r="Z147" s="204"/>
      <c r="AA147" s="204"/>
      <c r="AB147" s="204"/>
      <c r="AC147" s="204"/>
      <c r="AD147" s="204"/>
      <c r="AE147" s="204"/>
      <c r="AF147" s="204"/>
      <c r="AG147" s="204"/>
      <c r="AH147" s="204"/>
      <c r="AI147" s="204"/>
      <c r="AJ147" s="204"/>
    </row>
    <row r="149" spans="2:36" ht="15" customHeight="1">
      <c r="B149" s="653" t="s">
        <v>121</v>
      </c>
      <c r="C149" s="653"/>
      <c r="D149" s="653"/>
      <c r="E149" s="653"/>
      <c r="F149" s="653"/>
      <c r="G149" s="653"/>
      <c r="H149" s="653"/>
      <c r="I149" s="653"/>
      <c r="J149" s="653"/>
      <c r="K149" s="653"/>
      <c r="L149" s="653"/>
      <c r="M149" s="653"/>
      <c r="N149" s="653"/>
      <c r="O149" s="653"/>
      <c r="P149" s="653"/>
      <c r="Q149" s="653"/>
      <c r="R149" s="653"/>
      <c r="S149" s="653"/>
      <c r="T149" s="653"/>
      <c r="U149" s="653"/>
      <c r="V149" s="653"/>
      <c r="W149" s="653"/>
      <c r="X149" s="653"/>
      <c r="Y149" s="653"/>
      <c r="Z149" s="653"/>
      <c r="AA149" s="653"/>
      <c r="AB149" s="653"/>
      <c r="AC149" s="653"/>
      <c r="AD149" s="653"/>
      <c r="AE149" s="653"/>
      <c r="AF149" s="653"/>
      <c r="AG149" s="653"/>
      <c r="AH149" s="653"/>
      <c r="AI149" s="653"/>
      <c r="AJ149" s="653"/>
    </row>
    <row r="150" spans="2:36" ht="15" customHeight="1">
      <c r="B150" s="20"/>
      <c r="C150" s="20"/>
      <c r="D150" s="20"/>
      <c r="E150" s="20"/>
      <c r="F150" s="20"/>
      <c r="G150" s="20"/>
      <c r="H150" s="21"/>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row>
    <row r="151" spans="2:36" ht="15" customHeight="1" thickBot="1">
      <c r="B151" s="6" t="s">
        <v>122</v>
      </c>
      <c r="C151" s="20"/>
      <c r="D151" s="20"/>
      <c r="E151" s="20"/>
      <c r="F151" s="20"/>
      <c r="G151" s="20"/>
      <c r="H151" s="21"/>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row>
    <row r="152" spans="2:36" ht="15" customHeight="1">
      <c r="C152" s="814" t="s">
        <v>123</v>
      </c>
      <c r="D152" s="815"/>
      <c r="E152" s="815"/>
      <c r="F152" s="815"/>
      <c r="G152" s="815"/>
      <c r="H152" s="815"/>
      <c r="I152" s="815"/>
      <c r="J152" s="815"/>
      <c r="K152" s="815"/>
      <c r="L152" s="1012"/>
      <c r="M152" s="1013"/>
      <c r="N152" s="1013"/>
      <c r="O152" s="1013"/>
      <c r="P152" s="1013"/>
      <c r="Q152" s="1013"/>
      <c r="R152" s="1013"/>
      <c r="S152" s="1013"/>
      <c r="T152" s="1013"/>
      <c r="U152" s="1013"/>
      <c r="V152" s="1014"/>
      <c r="W152" s="1015" t="s">
        <v>124</v>
      </c>
      <c r="X152" s="1016"/>
      <c r="Y152" s="1016"/>
      <c r="Z152" s="1016"/>
      <c r="AA152" s="1017"/>
      <c r="AB152" s="1012"/>
      <c r="AC152" s="1013"/>
      <c r="AD152" s="1013"/>
      <c r="AE152" s="1013"/>
      <c r="AF152" s="1013"/>
      <c r="AG152" s="1013"/>
      <c r="AH152" s="1013"/>
      <c r="AI152" s="1013"/>
      <c r="AJ152" s="1019"/>
    </row>
    <row r="153" spans="2:36" ht="15" customHeight="1">
      <c r="C153" s="816"/>
      <c r="D153" s="817"/>
      <c r="E153" s="817"/>
      <c r="F153" s="817"/>
      <c r="G153" s="817"/>
      <c r="H153" s="817"/>
      <c r="I153" s="817"/>
      <c r="J153" s="817"/>
      <c r="K153" s="817"/>
      <c r="L153" s="835"/>
      <c r="M153" s="836"/>
      <c r="N153" s="836"/>
      <c r="O153" s="836"/>
      <c r="P153" s="836"/>
      <c r="Q153" s="836"/>
      <c r="R153" s="836"/>
      <c r="S153" s="836"/>
      <c r="T153" s="836"/>
      <c r="U153" s="836"/>
      <c r="V153" s="841"/>
      <c r="W153" s="830"/>
      <c r="X153" s="1018"/>
      <c r="Y153" s="1018"/>
      <c r="Z153" s="1018"/>
      <c r="AA153" s="829"/>
      <c r="AB153" s="1020"/>
      <c r="AC153" s="1021"/>
      <c r="AD153" s="1021"/>
      <c r="AE153" s="1021"/>
      <c r="AF153" s="1021"/>
      <c r="AG153" s="1021"/>
      <c r="AH153" s="1021"/>
      <c r="AI153" s="1021"/>
      <c r="AJ153" s="1022"/>
    </row>
    <row r="154" spans="2:36" ht="15" customHeight="1">
      <c r="C154" s="816" t="s">
        <v>125</v>
      </c>
      <c r="D154" s="817"/>
      <c r="E154" s="817"/>
      <c r="F154" s="817"/>
      <c r="G154" s="817"/>
      <c r="H154" s="817"/>
      <c r="I154" s="817"/>
      <c r="J154" s="817"/>
      <c r="K154" s="817"/>
      <c r="L154" s="1036"/>
      <c r="M154" s="820"/>
      <c r="N154" s="820"/>
      <c r="O154" s="820"/>
      <c r="P154" s="820"/>
      <c r="Q154" s="820"/>
      <c r="R154" s="820"/>
      <c r="S154" s="820"/>
      <c r="T154" s="820"/>
      <c r="U154" s="820"/>
      <c r="V154" s="820"/>
      <c r="W154" s="820"/>
      <c r="X154" s="820"/>
      <c r="Y154" s="820"/>
      <c r="Z154" s="820"/>
      <c r="AA154" s="820"/>
      <c r="AB154" s="821"/>
      <c r="AC154" s="821"/>
      <c r="AD154" s="821"/>
      <c r="AE154" s="821"/>
      <c r="AF154" s="821"/>
      <c r="AG154" s="821"/>
      <c r="AH154" s="821"/>
      <c r="AI154" s="821"/>
      <c r="AJ154" s="1009"/>
    </row>
    <row r="155" spans="2:36" ht="15" customHeight="1">
      <c r="C155" s="1006"/>
      <c r="D155" s="1007"/>
      <c r="E155" s="1007"/>
      <c r="F155" s="1007"/>
      <c r="G155" s="1007"/>
      <c r="H155" s="1007"/>
      <c r="I155" s="1007"/>
      <c r="J155" s="1007"/>
      <c r="K155" s="1007"/>
      <c r="L155" s="1010"/>
      <c r="M155" s="1010"/>
      <c r="N155" s="1010"/>
      <c r="O155" s="1010"/>
      <c r="P155" s="1010"/>
      <c r="Q155" s="1010"/>
      <c r="R155" s="1010"/>
      <c r="S155" s="1010"/>
      <c r="T155" s="1010"/>
      <c r="U155" s="1010"/>
      <c r="V155" s="1010"/>
      <c r="W155" s="1010"/>
      <c r="X155" s="1010"/>
      <c r="Y155" s="1010"/>
      <c r="Z155" s="1010"/>
      <c r="AA155" s="1010"/>
      <c r="AB155" s="1010"/>
      <c r="AC155" s="1010"/>
      <c r="AD155" s="1010"/>
      <c r="AE155" s="1010"/>
      <c r="AF155" s="1010"/>
      <c r="AG155" s="1010"/>
      <c r="AH155" s="1010"/>
      <c r="AI155" s="1010"/>
      <c r="AJ155" s="1011"/>
    </row>
    <row r="156" spans="2:36" ht="15" customHeight="1">
      <c r="C156" s="837" t="s">
        <v>19</v>
      </c>
      <c r="D156" s="823"/>
      <c r="E156" s="823"/>
      <c r="F156" s="823"/>
      <c r="G156" s="823"/>
      <c r="H156" s="823"/>
      <c r="I156" s="823"/>
      <c r="J156" s="823"/>
      <c r="K156" s="823"/>
      <c r="L156" s="1008"/>
      <c r="M156" s="821"/>
      <c r="N156" s="821"/>
      <c r="O156" s="821"/>
      <c r="P156" s="821"/>
      <c r="Q156" s="821"/>
      <c r="R156" s="821"/>
      <c r="S156" s="821"/>
      <c r="T156" s="821"/>
      <c r="U156" s="821"/>
      <c r="V156" s="821"/>
      <c r="W156" s="821"/>
      <c r="X156" s="821"/>
      <c r="Y156" s="821"/>
      <c r="Z156" s="821"/>
      <c r="AA156" s="821"/>
      <c r="AB156" s="821"/>
      <c r="AC156" s="821"/>
      <c r="AD156" s="821"/>
      <c r="AE156" s="821"/>
      <c r="AF156" s="821"/>
      <c r="AG156" s="821"/>
      <c r="AH156" s="821"/>
      <c r="AI156" s="821"/>
      <c r="AJ156" s="1009"/>
    </row>
    <row r="157" spans="2:36" ht="15" customHeight="1">
      <c r="C157" s="816"/>
      <c r="D157" s="817"/>
      <c r="E157" s="817"/>
      <c r="F157" s="817"/>
      <c r="G157" s="817"/>
      <c r="H157" s="817"/>
      <c r="I157" s="817"/>
      <c r="J157" s="817"/>
      <c r="K157" s="817"/>
      <c r="L157" s="1010"/>
      <c r="M157" s="1010"/>
      <c r="N157" s="1010"/>
      <c r="O157" s="1010"/>
      <c r="P157" s="1010"/>
      <c r="Q157" s="1010"/>
      <c r="R157" s="1010"/>
      <c r="S157" s="1010"/>
      <c r="T157" s="1010"/>
      <c r="U157" s="1010"/>
      <c r="V157" s="1010"/>
      <c r="W157" s="1010"/>
      <c r="X157" s="1010"/>
      <c r="Y157" s="1010"/>
      <c r="Z157" s="1010"/>
      <c r="AA157" s="1010"/>
      <c r="AB157" s="1010"/>
      <c r="AC157" s="1010"/>
      <c r="AD157" s="1010"/>
      <c r="AE157" s="1010"/>
      <c r="AF157" s="1010"/>
      <c r="AG157" s="1010"/>
      <c r="AH157" s="1010"/>
      <c r="AI157" s="1010"/>
      <c r="AJ157" s="1011"/>
    </row>
    <row r="158" spans="2:36" ht="15" customHeight="1">
      <c r="C158" s="816" t="s">
        <v>28</v>
      </c>
      <c r="D158" s="817"/>
      <c r="E158" s="817"/>
      <c r="F158" s="817"/>
      <c r="G158" s="817"/>
      <c r="H158" s="817"/>
      <c r="I158" s="817"/>
      <c r="J158" s="817"/>
      <c r="K158" s="817"/>
      <c r="L158" s="1008"/>
      <c r="M158" s="821"/>
      <c r="N158" s="821"/>
      <c r="O158" s="821"/>
      <c r="P158" s="821"/>
      <c r="Q158" s="821"/>
      <c r="R158" s="821"/>
      <c r="S158" s="821"/>
      <c r="T158" s="821"/>
      <c r="U158" s="821"/>
      <c r="V158" s="821"/>
      <c r="W158" s="821"/>
      <c r="X158" s="821"/>
      <c r="Y158" s="821"/>
      <c r="Z158" s="821"/>
      <c r="AA158" s="821"/>
      <c r="AB158" s="821"/>
      <c r="AC158" s="821"/>
      <c r="AD158" s="821"/>
      <c r="AE158" s="821"/>
      <c r="AF158" s="821"/>
      <c r="AG158" s="821"/>
      <c r="AH158" s="821"/>
      <c r="AI158" s="821"/>
      <c r="AJ158" s="1009"/>
    </row>
    <row r="159" spans="2:36" ht="15" customHeight="1">
      <c r="C159" s="1006"/>
      <c r="D159" s="1007"/>
      <c r="E159" s="1007"/>
      <c r="F159" s="1007"/>
      <c r="G159" s="1007"/>
      <c r="H159" s="1007"/>
      <c r="I159" s="1007"/>
      <c r="J159" s="1007"/>
      <c r="K159" s="1007"/>
      <c r="L159" s="1010"/>
      <c r="M159" s="1010"/>
      <c r="N159" s="1010"/>
      <c r="O159" s="1010"/>
      <c r="P159" s="1010"/>
      <c r="Q159" s="1010"/>
      <c r="R159" s="1010"/>
      <c r="S159" s="1010"/>
      <c r="T159" s="1010"/>
      <c r="U159" s="1010"/>
      <c r="V159" s="1010"/>
      <c r="W159" s="1010"/>
      <c r="X159" s="1010"/>
      <c r="Y159" s="1010"/>
      <c r="Z159" s="1010"/>
      <c r="AA159" s="1010"/>
      <c r="AB159" s="1010"/>
      <c r="AC159" s="1010"/>
      <c r="AD159" s="1010"/>
      <c r="AE159" s="1010"/>
      <c r="AF159" s="1010"/>
      <c r="AG159" s="1010"/>
      <c r="AH159" s="1010"/>
      <c r="AI159" s="1010"/>
      <c r="AJ159" s="1011"/>
    </row>
    <row r="160" spans="2:36" ht="15" customHeight="1">
      <c r="C160" s="837" t="s">
        <v>126</v>
      </c>
      <c r="D160" s="823"/>
      <c r="E160" s="823"/>
      <c r="F160" s="823"/>
      <c r="G160" s="823"/>
      <c r="H160" s="823"/>
      <c r="I160" s="823"/>
      <c r="J160" s="823"/>
      <c r="K160" s="838"/>
      <c r="L160" s="834"/>
      <c r="M160" s="834"/>
      <c r="N160" s="834" t="s">
        <v>50</v>
      </c>
      <c r="O160" s="834"/>
      <c r="P160" s="834"/>
      <c r="Q160" s="834" t="s">
        <v>50</v>
      </c>
      <c r="R160" s="834"/>
      <c r="S160" s="834"/>
      <c r="T160" s="840"/>
      <c r="U160" s="829" t="s">
        <v>127</v>
      </c>
      <c r="V160" s="823"/>
      <c r="W160" s="823"/>
      <c r="X160" s="823"/>
      <c r="Y160" s="823"/>
      <c r="Z160" s="823"/>
      <c r="AA160" s="830"/>
      <c r="AB160" s="833"/>
      <c r="AC160" s="834"/>
      <c r="AD160" s="834" t="s">
        <v>50</v>
      </c>
      <c r="AE160" s="834"/>
      <c r="AF160" s="834"/>
      <c r="AG160" s="834" t="s">
        <v>50</v>
      </c>
      <c r="AH160" s="852"/>
      <c r="AI160" s="852"/>
      <c r="AJ160" s="853"/>
    </row>
    <row r="161" spans="2:36" ht="15" customHeight="1">
      <c r="C161" s="816"/>
      <c r="D161" s="817"/>
      <c r="E161" s="817"/>
      <c r="F161" s="817"/>
      <c r="G161" s="817"/>
      <c r="H161" s="817"/>
      <c r="I161" s="817"/>
      <c r="J161" s="817"/>
      <c r="K161" s="839"/>
      <c r="L161" s="836"/>
      <c r="M161" s="836"/>
      <c r="N161" s="836"/>
      <c r="O161" s="836"/>
      <c r="P161" s="836"/>
      <c r="Q161" s="836"/>
      <c r="R161" s="836"/>
      <c r="S161" s="836"/>
      <c r="T161" s="841"/>
      <c r="U161" s="831"/>
      <c r="V161" s="817"/>
      <c r="W161" s="817"/>
      <c r="X161" s="817"/>
      <c r="Y161" s="817"/>
      <c r="Z161" s="817"/>
      <c r="AA161" s="832"/>
      <c r="AB161" s="835"/>
      <c r="AC161" s="836"/>
      <c r="AD161" s="836"/>
      <c r="AE161" s="836"/>
      <c r="AF161" s="836"/>
      <c r="AG161" s="836"/>
      <c r="AH161" s="836"/>
      <c r="AI161" s="836"/>
      <c r="AJ161" s="854"/>
    </row>
    <row r="162" spans="2:36" ht="17.850000000000001" customHeight="1">
      <c r="C162" s="816" t="s">
        <v>64</v>
      </c>
      <c r="D162" s="817"/>
      <c r="E162" s="817"/>
      <c r="F162" s="817"/>
      <c r="G162" s="817"/>
      <c r="H162" s="817"/>
      <c r="I162" s="820"/>
      <c r="J162" s="820"/>
      <c r="K162" s="820"/>
      <c r="L162" s="821"/>
      <c r="M162" s="821"/>
      <c r="N162" s="821"/>
      <c r="O162" s="821"/>
      <c r="P162" s="823" t="s">
        <v>65</v>
      </c>
      <c r="Q162" s="823"/>
      <c r="R162" s="823"/>
      <c r="S162" s="842" t="s">
        <v>59</v>
      </c>
      <c r="T162" s="843"/>
      <c r="U162" s="843"/>
      <c r="V162" s="846"/>
      <c r="W162" s="847"/>
      <c r="X162" s="847"/>
      <c r="Y162" s="848"/>
      <c r="Z162" s="817" t="s">
        <v>60</v>
      </c>
      <c r="AA162" s="817"/>
      <c r="AB162" s="823"/>
      <c r="AC162" s="824"/>
      <c r="AD162" s="825"/>
      <c r="AE162" s="825"/>
      <c r="AF162" s="825"/>
      <c r="AG162" s="825"/>
      <c r="AH162" s="825"/>
      <c r="AI162" s="825"/>
      <c r="AJ162" s="826"/>
    </row>
    <row r="163" spans="2:36" ht="15" customHeight="1" thickBot="1">
      <c r="C163" s="818"/>
      <c r="D163" s="819"/>
      <c r="E163" s="819"/>
      <c r="F163" s="819"/>
      <c r="G163" s="819"/>
      <c r="H163" s="819"/>
      <c r="I163" s="822"/>
      <c r="J163" s="822"/>
      <c r="K163" s="822"/>
      <c r="L163" s="822"/>
      <c r="M163" s="822"/>
      <c r="N163" s="822"/>
      <c r="O163" s="822"/>
      <c r="P163" s="819"/>
      <c r="Q163" s="819"/>
      <c r="R163" s="819"/>
      <c r="S163" s="844"/>
      <c r="T163" s="845"/>
      <c r="U163" s="845"/>
      <c r="V163" s="849"/>
      <c r="W163" s="850"/>
      <c r="X163" s="850"/>
      <c r="Y163" s="851"/>
      <c r="Z163" s="819"/>
      <c r="AA163" s="819"/>
      <c r="AB163" s="819"/>
      <c r="AC163" s="827"/>
      <c r="AD163" s="827"/>
      <c r="AE163" s="827"/>
      <c r="AF163" s="827"/>
      <c r="AG163" s="827"/>
      <c r="AH163" s="827"/>
      <c r="AI163" s="827"/>
      <c r="AJ163" s="828"/>
    </row>
    <row r="164" spans="2:36" ht="15" customHeight="1" thickBot="1">
      <c r="B164" s="20"/>
      <c r="C164" s="22"/>
      <c r="D164" s="22"/>
      <c r="E164" s="22"/>
      <c r="F164" s="22"/>
      <c r="G164" s="22"/>
      <c r="H164" s="23"/>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row>
    <row r="165" spans="2:36" ht="15" customHeight="1" thickBot="1">
      <c r="B165" s="20"/>
      <c r="C165" s="797" t="s">
        <v>128</v>
      </c>
      <c r="D165" s="798"/>
      <c r="E165" s="798"/>
      <c r="F165" s="798"/>
      <c r="G165" s="798"/>
      <c r="H165" s="798"/>
      <c r="I165" s="798"/>
      <c r="J165" s="798"/>
      <c r="K165" s="799"/>
      <c r="L165" s="800" t="s">
        <v>129</v>
      </c>
      <c r="M165" s="798"/>
      <c r="N165" s="798"/>
      <c r="O165" s="798"/>
      <c r="P165" s="798"/>
      <c r="Q165" s="798"/>
      <c r="R165" s="799"/>
      <c r="S165" s="801" t="s">
        <v>130</v>
      </c>
      <c r="T165" s="802"/>
      <c r="U165" s="802"/>
      <c r="V165" s="802"/>
      <c r="W165" s="802"/>
      <c r="X165" s="802"/>
      <c r="Y165" s="802"/>
      <c r="Z165" s="802"/>
      <c r="AA165" s="802"/>
      <c r="AB165" s="802"/>
      <c r="AC165" s="802"/>
      <c r="AD165" s="802"/>
      <c r="AE165" s="802"/>
      <c r="AF165" s="802"/>
      <c r="AG165" s="802"/>
      <c r="AH165" s="802"/>
      <c r="AI165" s="802"/>
      <c r="AJ165" s="803"/>
    </row>
    <row r="166" spans="2:36" ht="15" customHeight="1" thickTop="1">
      <c r="B166" s="20"/>
      <c r="C166" s="761" t="s">
        <v>131</v>
      </c>
      <c r="D166" s="764" t="s">
        <v>132</v>
      </c>
      <c r="E166" s="764"/>
      <c r="F166" s="764"/>
      <c r="G166" s="764"/>
      <c r="H166" s="764"/>
      <c r="I166" s="764"/>
      <c r="J166" s="764"/>
      <c r="K166" s="765"/>
      <c r="L166" s="791" t="s">
        <v>133</v>
      </c>
      <c r="M166" s="791"/>
      <c r="N166" s="791"/>
      <c r="O166" s="791"/>
      <c r="P166" s="791"/>
      <c r="Q166" s="791"/>
      <c r="R166" s="791"/>
      <c r="S166" s="791" t="s">
        <v>134</v>
      </c>
      <c r="T166" s="791"/>
      <c r="U166" s="791"/>
      <c r="V166" s="791"/>
      <c r="W166" s="791"/>
      <c r="X166" s="791"/>
      <c r="Y166" s="791"/>
      <c r="Z166" s="791"/>
      <c r="AA166" s="791"/>
      <c r="AB166" s="791"/>
      <c r="AC166" s="791"/>
      <c r="AD166" s="791"/>
      <c r="AE166" s="791"/>
      <c r="AF166" s="791"/>
      <c r="AG166" s="791"/>
      <c r="AH166" s="791"/>
      <c r="AI166" s="791"/>
      <c r="AJ166" s="792"/>
    </row>
    <row r="167" spans="2:36" ht="15" customHeight="1">
      <c r="B167" s="20"/>
      <c r="C167" s="762"/>
      <c r="D167" s="709"/>
      <c r="E167" s="709"/>
      <c r="F167" s="709"/>
      <c r="G167" s="709"/>
      <c r="H167" s="709"/>
      <c r="I167" s="709"/>
      <c r="J167" s="709"/>
      <c r="K167" s="710"/>
      <c r="L167" s="793" t="s">
        <v>135</v>
      </c>
      <c r="M167" s="793"/>
      <c r="N167" s="793"/>
      <c r="O167" s="793"/>
      <c r="P167" s="793"/>
      <c r="Q167" s="793"/>
      <c r="R167" s="793"/>
      <c r="S167" s="793" t="s">
        <v>136</v>
      </c>
      <c r="T167" s="793"/>
      <c r="U167" s="793"/>
      <c r="V167" s="793"/>
      <c r="W167" s="793"/>
      <c r="X167" s="793"/>
      <c r="Y167" s="793"/>
      <c r="Z167" s="793"/>
      <c r="AA167" s="793"/>
      <c r="AB167" s="793"/>
      <c r="AC167" s="793"/>
      <c r="AD167" s="793"/>
      <c r="AE167" s="793"/>
      <c r="AF167" s="793"/>
      <c r="AG167" s="793"/>
      <c r="AH167" s="793"/>
      <c r="AI167" s="793"/>
      <c r="AJ167" s="794"/>
    </row>
    <row r="168" spans="2:36" ht="15" customHeight="1" thickBot="1">
      <c r="B168" s="20"/>
      <c r="C168" s="790"/>
      <c r="D168" s="804"/>
      <c r="E168" s="804"/>
      <c r="F168" s="804"/>
      <c r="G168" s="804"/>
      <c r="H168" s="804"/>
      <c r="I168" s="804"/>
      <c r="J168" s="804"/>
      <c r="K168" s="805"/>
      <c r="L168" s="795" t="s">
        <v>137</v>
      </c>
      <c r="M168" s="795"/>
      <c r="N168" s="795"/>
      <c r="O168" s="795"/>
      <c r="P168" s="795"/>
      <c r="Q168" s="795"/>
      <c r="R168" s="795"/>
      <c r="S168" s="795" t="s">
        <v>138</v>
      </c>
      <c r="T168" s="795"/>
      <c r="U168" s="795"/>
      <c r="V168" s="795"/>
      <c r="W168" s="795"/>
      <c r="X168" s="795"/>
      <c r="Y168" s="795"/>
      <c r="Z168" s="795"/>
      <c r="AA168" s="795"/>
      <c r="AB168" s="795"/>
      <c r="AC168" s="795"/>
      <c r="AD168" s="795"/>
      <c r="AE168" s="795"/>
      <c r="AF168" s="795"/>
      <c r="AG168" s="795"/>
      <c r="AH168" s="795"/>
      <c r="AI168" s="795"/>
      <c r="AJ168" s="796"/>
    </row>
    <row r="169" spans="2:36" ht="15" customHeight="1" thickTop="1">
      <c r="B169" s="20"/>
      <c r="C169" s="761" t="s">
        <v>139</v>
      </c>
      <c r="D169" s="764" t="s">
        <v>140</v>
      </c>
      <c r="E169" s="764"/>
      <c r="F169" s="764"/>
      <c r="G169" s="764"/>
      <c r="H169" s="764"/>
      <c r="I169" s="764"/>
      <c r="J169" s="764"/>
      <c r="K169" s="765"/>
      <c r="L169" s="806" t="s">
        <v>141</v>
      </c>
      <c r="M169" s="807"/>
      <c r="N169" s="807"/>
      <c r="O169" s="807"/>
      <c r="P169" s="807"/>
      <c r="Q169" s="807"/>
      <c r="R169" s="808"/>
      <c r="S169" s="806" t="s">
        <v>142</v>
      </c>
      <c r="T169" s="807"/>
      <c r="U169" s="807"/>
      <c r="V169" s="807"/>
      <c r="W169" s="807"/>
      <c r="X169" s="807"/>
      <c r="Y169" s="807"/>
      <c r="Z169" s="807"/>
      <c r="AA169" s="807"/>
      <c r="AB169" s="807"/>
      <c r="AC169" s="807"/>
      <c r="AD169" s="807"/>
      <c r="AE169" s="807"/>
      <c r="AF169" s="807"/>
      <c r="AG169" s="807"/>
      <c r="AH169" s="807"/>
      <c r="AI169" s="807"/>
      <c r="AJ169" s="812"/>
    </row>
    <row r="170" spans="2:36" ht="15" customHeight="1" thickBot="1">
      <c r="B170" s="20"/>
      <c r="C170" s="790"/>
      <c r="D170" s="804"/>
      <c r="E170" s="804"/>
      <c r="F170" s="804"/>
      <c r="G170" s="804"/>
      <c r="H170" s="804"/>
      <c r="I170" s="804"/>
      <c r="J170" s="804"/>
      <c r="K170" s="805"/>
      <c r="L170" s="809"/>
      <c r="M170" s="810"/>
      <c r="N170" s="810"/>
      <c r="O170" s="810"/>
      <c r="P170" s="810"/>
      <c r="Q170" s="810"/>
      <c r="R170" s="811"/>
      <c r="S170" s="809"/>
      <c r="T170" s="810"/>
      <c r="U170" s="810"/>
      <c r="V170" s="810"/>
      <c r="W170" s="810"/>
      <c r="X170" s="810"/>
      <c r="Y170" s="810"/>
      <c r="Z170" s="810"/>
      <c r="AA170" s="810"/>
      <c r="AB170" s="810"/>
      <c r="AC170" s="810"/>
      <c r="AD170" s="810"/>
      <c r="AE170" s="810"/>
      <c r="AF170" s="810"/>
      <c r="AG170" s="810"/>
      <c r="AH170" s="810"/>
      <c r="AI170" s="810"/>
      <c r="AJ170" s="813"/>
    </row>
    <row r="171" spans="2:36" ht="22.5" customHeight="1" thickTop="1" thickBot="1">
      <c r="B171" s="20"/>
      <c r="C171" s="201" t="s">
        <v>143</v>
      </c>
      <c r="D171" s="1033" t="s">
        <v>144</v>
      </c>
      <c r="E171" s="1033"/>
      <c r="F171" s="1033"/>
      <c r="G171" s="1033"/>
      <c r="H171" s="1033"/>
      <c r="I171" s="1033"/>
      <c r="J171" s="1033"/>
      <c r="K171" s="1034"/>
      <c r="L171" s="1029" t="s">
        <v>145</v>
      </c>
      <c r="M171" s="1030"/>
      <c r="N171" s="1030"/>
      <c r="O171" s="1030"/>
      <c r="P171" s="1030"/>
      <c r="Q171" s="1030"/>
      <c r="R171" s="1032"/>
      <c r="S171" s="1029" t="s">
        <v>146</v>
      </c>
      <c r="T171" s="1030"/>
      <c r="U171" s="1030"/>
      <c r="V171" s="1030"/>
      <c r="W171" s="1030"/>
      <c r="X171" s="1030"/>
      <c r="Y171" s="1030"/>
      <c r="Z171" s="1030"/>
      <c r="AA171" s="1030"/>
      <c r="AB171" s="1030"/>
      <c r="AC171" s="1030"/>
      <c r="AD171" s="1030"/>
      <c r="AE171" s="1030"/>
      <c r="AF171" s="1030"/>
      <c r="AG171" s="1030"/>
      <c r="AH171" s="1030"/>
      <c r="AI171" s="1030"/>
      <c r="AJ171" s="1031"/>
    </row>
    <row r="172" spans="2:36" ht="24.6" customHeight="1" thickTop="1">
      <c r="B172" s="20"/>
      <c r="C172" s="761" t="s">
        <v>147</v>
      </c>
      <c r="D172" s="764" t="s">
        <v>148</v>
      </c>
      <c r="E172" s="764"/>
      <c r="F172" s="764"/>
      <c r="G172" s="764"/>
      <c r="H172" s="764"/>
      <c r="I172" s="764"/>
      <c r="J172" s="764"/>
      <c r="K172" s="765"/>
      <c r="L172" s="768" t="s">
        <v>149</v>
      </c>
      <c r="M172" s="769"/>
      <c r="N172" s="769"/>
      <c r="O172" s="769"/>
      <c r="P172" s="769"/>
      <c r="Q172" s="769"/>
      <c r="R172" s="770"/>
      <c r="S172" s="771" t="s">
        <v>150</v>
      </c>
      <c r="T172" s="772"/>
      <c r="U172" s="772"/>
      <c r="V172" s="772"/>
      <c r="W172" s="772"/>
      <c r="X172" s="772"/>
      <c r="Y172" s="772"/>
      <c r="Z172" s="772"/>
      <c r="AA172" s="772"/>
      <c r="AB172" s="772"/>
      <c r="AC172" s="772"/>
      <c r="AD172" s="772"/>
      <c r="AE172" s="772"/>
      <c r="AF172" s="772"/>
      <c r="AG172" s="772"/>
      <c r="AH172" s="772"/>
      <c r="AI172" s="772"/>
      <c r="AJ172" s="773"/>
    </row>
    <row r="173" spans="2:36" ht="15" customHeight="1">
      <c r="B173" s="20"/>
      <c r="C173" s="762"/>
      <c r="D173" s="709"/>
      <c r="E173" s="709"/>
      <c r="F173" s="709"/>
      <c r="G173" s="709"/>
      <c r="H173" s="709"/>
      <c r="I173" s="709"/>
      <c r="J173" s="709"/>
      <c r="K173" s="710"/>
      <c r="L173" s="752" t="s">
        <v>151</v>
      </c>
      <c r="M173" s="753"/>
      <c r="N173" s="753"/>
      <c r="O173" s="753"/>
      <c r="P173" s="753"/>
      <c r="Q173" s="753"/>
      <c r="R173" s="774"/>
      <c r="S173" s="752" t="s">
        <v>152</v>
      </c>
      <c r="T173" s="753"/>
      <c r="U173" s="753"/>
      <c r="V173" s="753"/>
      <c r="W173" s="753"/>
      <c r="X173" s="753"/>
      <c r="Y173" s="753"/>
      <c r="Z173" s="753"/>
      <c r="AA173" s="753"/>
      <c r="AB173" s="753"/>
      <c r="AC173" s="753"/>
      <c r="AD173" s="753"/>
      <c r="AE173" s="753"/>
      <c r="AF173" s="753"/>
      <c r="AG173" s="753"/>
      <c r="AH173" s="753"/>
      <c r="AI173" s="753"/>
      <c r="AJ173" s="754"/>
    </row>
    <row r="174" spans="2:36" ht="26.1" customHeight="1">
      <c r="B174" s="20"/>
      <c r="C174" s="762"/>
      <c r="D174" s="709"/>
      <c r="E174" s="709"/>
      <c r="F174" s="709"/>
      <c r="G174" s="709"/>
      <c r="H174" s="709"/>
      <c r="I174" s="709"/>
      <c r="J174" s="709"/>
      <c r="K174" s="710"/>
      <c r="L174" s="775" t="s">
        <v>153</v>
      </c>
      <c r="M174" s="776"/>
      <c r="N174" s="776"/>
      <c r="O174" s="776"/>
      <c r="P174" s="776"/>
      <c r="Q174" s="776"/>
      <c r="R174" s="777"/>
      <c r="S174" s="775" t="s">
        <v>154</v>
      </c>
      <c r="T174" s="776"/>
      <c r="U174" s="776"/>
      <c r="V174" s="776"/>
      <c r="W174" s="776"/>
      <c r="X174" s="776"/>
      <c r="Y174" s="776"/>
      <c r="Z174" s="776"/>
      <c r="AA174" s="776"/>
      <c r="AB174" s="776"/>
      <c r="AC174" s="776"/>
      <c r="AD174" s="776"/>
      <c r="AE174" s="776"/>
      <c r="AF174" s="776"/>
      <c r="AG174" s="776"/>
      <c r="AH174" s="776"/>
      <c r="AI174" s="776"/>
      <c r="AJ174" s="778"/>
    </row>
    <row r="175" spans="2:36" ht="15" customHeight="1">
      <c r="B175" s="20"/>
      <c r="C175" s="762"/>
      <c r="D175" s="709"/>
      <c r="E175" s="709"/>
      <c r="F175" s="709"/>
      <c r="G175" s="709"/>
      <c r="H175" s="709"/>
      <c r="I175" s="709"/>
      <c r="J175" s="709"/>
      <c r="K175" s="710"/>
      <c r="L175" s="749" t="s">
        <v>155</v>
      </c>
      <c r="M175" s="750"/>
      <c r="N175" s="750"/>
      <c r="O175" s="750"/>
      <c r="P175" s="750"/>
      <c r="Q175" s="750"/>
      <c r="R175" s="751"/>
      <c r="S175" s="752" t="s">
        <v>156</v>
      </c>
      <c r="T175" s="753"/>
      <c r="U175" s="753"/>
      <c r="V175" s="753"/>
      <c r="W175" s="753"/>
      <c r="X175" s="753"/>
      <c r="Y175" s="753"/>
      <c r="Z175" s="753"/>
      <c r="AA175" s="753"/>
      <c r="AB175" s="753"/>
      <c r="AC175" s="753"/>
      <c r="AD175" s="753"/>
      <c r="AE175" s="753"/>
      <c r="AF175" s="753"/>
      <c r="AG175" s="753"/>
      <c r="AH175" s="753"/>
      <c r="AI175" s="753"/>
      <c r="AJ175" s="754"/>
    </row>
    <row r="176" spans="2:36" ht="15" customHeight="1" thickBot="1">
      <c r="B176" s="20"/>
      <c r="C176" s="763"/>
      <c r="D176" s="766"/>
      <c r="E176" s="766"/>
      <c r="F176" s="766"/>
      <c r="G176" s="766"/>
      <c r="H176" s="766"/>
      <c r="I176" s="766"/>
      <c r="J176" s="766"/>
      <c r="K176" s="767"/>
      <c r="L176" s="755" t="s">
        <v>148</v>
      </c>
      <c r="M176" s="756"/>
      <c r="N176" s="756"/>
      <c r="O176" s="756"/>
      <c r="P176" s="756"/>
      <c r="Q176" s="756"/>
      <c r="R176" s="757"/>
      <c r="S176" s="755" t="s">
        <v>157</v>
      </c>
      <c r="T176" s="756"/>
      <c r="U176" s="756"/>
      <c r="V176" s="756"/>
      <c r="W176" s="756"/>
      <c r="X176" s="756"/>
      <c r="Y176" s="756"/>
      <c r="Z176" s="756"/>
      <c r="AA176" s="756"/>
      <c r="AB176" s="756"/>
      <c r="AC176" s="756"/>
      <c r="AD176" s="756"/>
      <c r="AE176" s="756"/>
      <c r="AF176" s="756"/>
      <c r="AG176" s="756"/>
      <c r="AH176" s="756"/>
      <c r="AI176" s="756"/>
      <c r="AJ176" s="758"/>
    </row>
    <row r="177" spans="2:36" ht="15" customHeight="1">
      <c r="B177" s="20"/>
      <c r="C177" s="13"/>
      <c r="D177" s="13"/>
      <c r="E177" s="13"/>
      <c r="F177" s="13"/>
      <c r="G177" s="13"/>
      <c r="H177" s="24"/>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row>
    <row r="178" spans="2:36" ht="15" customHeight="1">
      <c r="B178" s="1" t="s">
        <v>158</v>
      </c>
      <c r="C178" s="12"/>
      <c r="D178" s="12"/>
      <c r="E178" s="12"/>
      <c r="F178" s="12"/>
      <c r="G178" s="12"/>
      <c r="H178" s="206"/>
      <c r="I178" s="12"/>
      <c r="J178" s="12"/>
      <c r="K178" s="12"/>
      <c r="L178" s="12"/>
      <c r="M178" s="12"/>
      <c r="N178" s="12"/>
      <c r="O178" s="12"/>
      <c r="P178" s="12"/>
      <c r="Q178" s="12"/>
      <c r="R178" s="12"/>
      <c r="S178" s="12"/>
      <c r="T178" s="12"/>
      <c r="U178" s="25"/>
      <c r="V178" s="25"/>
      <c r="W178" s="25"/>
      <c r="X178" s="26"/>
      <c r="Y178" s="13"/>
      <c r="Z178" s="13"/>
      <c r="AA178" s="13"/>
      <c r="AB178" s="13"/>
      <c r="AC178" s="13"/>
      <c r="AD178" s="13"/>
      <c r="AE178" s="13"/>
      <c r="AF178" s="13"/>
      <c r="AG178" s="13"/>
      <c r="AH178" s="13"/>
      <c r="AI178" s="13"/>
      <c r="AJ178" s="13"/>
    </row>
    <row r="179" spans="2:36" ht="13.5" thickBot="1">
      <c r="C179" s="748" t="s">
        <v>159</v>
      </c>
      <c r="D179" s="748"/>
      <c r="E179" s="748"/>
      <c r="F179" s="748"/>
      <c r="G179" s="748"/>
      <c r="H179" s="748"/>
      <c r="I179" s="748"/>
      <c r="J179" s="748"/>
      <c r="K179" s="748"/>
      <c r="L179" s="748"/>
      <c r="M179" s="748"/>
      <c r="N179" s="748"/>
      <c r="O179" s="748"/>
      <c r="P179" s="748"/>
      <c r="Q179" s="748"/>
      <c r="R179" s="748"/>
      <c r="S179" s="748"/>
      <c r="T179" s="748"/>
      <c r="U179" s="748"/>
      <c r="V179" s="748"/>
      <c r="W179" s="748"/>
      <c r="X179" s="748"/>
      <c r="Y179" s="748"/>
      <c r="Z179" s="748"/>
      <c r="AA179" s="748"/>
      <c r="AB179" s="748"/>
      <c r="AC179" s="748"/>
      <c r="AD179" s="748"/>
      <c r="AE179" s="748"/>
      <c r="AF179" s="748"/>
      <c r="AG179" s="748"/>
      <c r="AH179" s="748"/>
      <c r="AI179" s="748"/>
      <c r="AJ179" s="748"/>
    </row>
    <row r="180" spans="2:36" ht="24" customHeight="1">
      <c r="C180" s="779"/>
      <c r="D180" s="780"/>
      <c r="E180" s="780"/>
      <c r="F180" s="781"/>
      <c r="G180" s="788" t="s">
        <v>160</v>
      </c>
      <c r="H180" s="788"/>
      <c r="I180" s="788"/>
      <c r="J180" s="788"/>
      <c r="K180" s="788"/>
      <c r="L180" s="788"/>
      <c r="M180" s="788"/>
      <c r="N180" s="788"/>
      <c r="O180" s="788"/>
      <c r="P180" s="788"/>
      <c r="Q180" s="788"/>
      <c r="R180" s="788"/>
      <c r="S180" s="788"/>
      <c r="T180" s="788"/>
      <c r="U180" s="788"/>
      <c r="V180" s="788"/>
      <c r="W180" s="788"/>
      <c r="X180" s="788"/>
      <c r="Y180" s="788"/>
      <c r="Z180" s="788"/>
      <c r="AA180" s="788"/>
      <c r="AB180" s="788"/>
      <c r="AC180" s="788"/>
      <c r="AD180" s="788"/>
      <c r="AE180" s="788"/>
      <c r="AF180" s="788"/>
      <c r="AG180" s="788"/>
      <c r="AH180" s="788"/>
      <c r="AI180" s="788"/>
      <c r="AJ180" s="789"/>
    </row>
    <row r="181" spans="2:36" ht="24" customHeight="1">
      <c r="C181" s="782"/>
      <c r="D181" s="783"/>
      <c r="E181" s="783"/>
      <c r="F181" s="784"/>
      <c r="G181" s="759" t="s">
        <v>161</v>
      </c>
      <c r="H181" s="759"/>
      <c r="I181" s="759"/>
      <c r="J181" s="759"/>
      <c r="K181" s="759"/>
      <c r="L181" s="759"/>
      <c r="M181" s="759"/>
      <c r="N181" s="759"/>
      <c r="O181" s="759"/>
      <c r="P181" s="759"/>
      <c r="Q181" s="759"/>
      <c r="R181" s="759"/>
      <c r="S181" s="759"/>
      <c r="T181" s="759"/>
      <c r="U181" s="759"/>
      <c r="V181" s="759"/>
      <c r="W181" s="759"/>
      <c r="X181" s="759"/>
      <c r="Y181" s="759"/>
      <c r="Z181" s="759"/>
      <c r="AA181" s="759"/>
      <c r="AB181" s="759"/>
      <c r="AC181" s="759"/>
      <c r="AD181" s="759"/>
      <c r="AE181" s="759"/>
      <c r="AF181" s="759"/>
      <c r="AG181" s="759"/>
      <c r="AH181" s="759"/>
      <c r="AI181" s="759"/>
      <c r="AJ181" s="760"/>
    </row>
    <row r="182" spans="2:36" ht="24" customHeight="1">
      <c r="C182" s="782"/>
      <c r="D182" s="783"/>
      <c r="E182" s="783"/>
      <c r="F182" s="784"/>
      <c r="G182" s="759" t="s">
        <v>162</v>
      </c>
      <c r="H182" s="759"/>
      <c r="I182" s="759"/>
      <c r="J182" s="759"/>
      <c r="K182" s="759"/>
      <c r="L182" s="759"/>
      <c r="M182" s="759"/>
      <c r="N182" s="759"/>
      <c r="O182" s="759"/>
      <c r="P182" s="759"/>
      <c r="Q182" s="759"/>
      <c r="R182" s="759"/>
      <c r="S182" s="759"/>
      <c r="T182" s="759"/>
      <c r="U182" s="759"/>
      <c r="V182" s="759"/>
      <c r="W182" s="759"/>
      <c r="X182" s="759"/>
      <c r="Y182" s="759"/>
      <c r="Z182" s="759"/>
      <c r="AA182" s="759"/>
      <c r="AB182" s="759"/>
      <c r="AC182" s="759"/>
      <c r="AD182" s="759"/>
      <c r="AE182" s="759"/>
      <c r="AF182" s="759"/>
      <c r="AG182" s="759"/>
      <c r="AH182" s="759"/>
      <c r="AI182" s="759"/>
      <c r="AJ182" s="760"/>
    </row>
    <row r="183" spans="2:36" ht="24" customHeight="1">
      <c r="C183" s="782"/>
      <c r="D183" s="783"/>
      <c r="E183" s="783"/>
      <c r="F183" s="784"/>
      <c r="G183" s="759" t="s">
        <v>163</v>
      </c>
      <c r="H183" s="759"/>
      <c r="I183" s="759"/>
      <c r="J183" s="759"/>
      <c r="K183" s="759"/>
      <c r="L183" s="759"/>
      <c r="M183" s="759"/>
      <c r="N183" s="759"/>
      <c r="O183" s="759"/>
      <c r="P183" s="759"/>
      <c r="Q183" s="759"/>
      <c r="R183" s="759"/>
      <c r="S183" s="759"/>
      <c r="T183" s="759"/>
      <c r="U183" s="759"/>
      <c r="V183" s="759"/>
      <c r="W183" s="759"/>
      <c r="X183" s="759"/>
      <c r="Y183" s="759"/>
      <c r="Z183" s="759"/>
      <c r="AA183" s="759"/>
      <c r="AB183" s="759"/>
      <c r="AC183" s="759"/>
      <c r="AD183" s="759"/>
      <c r="AE183" s="759"/>
      <c r="AF183" s="759"/>
      <c r="AG183" s="759"/>
      <c r="AH183" s="759"/>
      <c r="AI183" s="759"/>
      <c r="AJ183" s="760"/>
    </row>
    <row r="184" spans="2:36" ht="24" customHeight="1" thickBot="1">
      <c r="C184" s="785"/>
      <c r="D184" s="786"/>
      <c r="E184" s="786"/>
      <c r="F184" s="787"/>
      <c r="G184" s="746" t="s">
        <v>164</v>
      </c>
      <c r="H184" s="746"/>
      <c r="I184" s="746"/>
      <c r="J184" s="746"/>
      <c r="K184" s="746"/>
      <c r="L184" s="746"/>
      <c r="M184" s="746"/>
      <c r="N184" s="746"/>
      <c r="O184" s="746"/>
      <c r="P184" s="746"/>
      <c r="Q184" s="746"/>
      <c r="R184" s="746"/>
      <c r="S184" s="746"/>
      <c r="T184" s="746"/>
      <c r="U184" s="746"/>
      <c r="V184" s="746"/>
      <c r="W184" s="746"/>
      <c r="X184" s="746"/>
      <c r="Y184" s="746"/>
      <c r="Z184" s="746"/>
      <c r="AA184" s="746"/>
      <c r="AB184" s="746"/>
      <c r="AC184" s="746"/>
      <c r="AD184" s="746"/>
      <c r="AE184" s="746"/>
      <c r="AF184" s="746"/>
      <c r="AG184" s="746"/>
      <c r="AH184" s="746"/>
      <c r="AI184" s="746"/>
      <c r="AJ184" s="747"/>
    </row>
    <row r="185" spans="2:36" ht="15" customHeight="1">
      <c r="B185" s="20"/>
      <c r="C185" s="112"/>
      <c r="D185" s="112"/>
      <c r="E185" s="112"/>
      <c r="F185" s="112"/>
      <c r="G185" s="13"/>
      <c r="H185" s="24"/>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row>
    <row r="186" spans="2:36" ht="15" customHeight="1">
      <c r="B186" s="6" t="s">
        <v>165</v>
      </c>
      <c r="C186" s="12"/>
      <c r="D186" s="12"/>
      <c r="E186" s="12"/>
      <c r="F186" s="12"/>
      <c r="G186" s="12"/>
      <c r="H186" s="206"/>
      <c r="I186" s="12"/>
      <c r="J186" s="12"/>
      <c r="K186" s="12"/>
      <c r="L186" s="12"/>
      <c r="M186" s="12"/>
      <c r="N186" s="12"/>
      <c r="O186" s="12"/>
      <c r="P186" s="12"/>
      <c r="Q186" s="12"/>
      <c r="R186" s="12"/>
      <c r="S186" s="12"/>
      <c r="T186" s="12"/>
      <c r="U186" s="25"/>
      <c r="V186" s="25"/>
      <c r="W186" s="25"/>
      <c r="X186" s="26"/>
      <c r="Y186" s="26"/>
      <c r="Z186" s="26"/>
      <c r="AA186" s="26"/>
      <c r="AB186" s="26"/>
      <c r="AC186" s="26"/>
      <c r="AD186" s="26"/>
      <c r="AE186" s="26"/>
      <c r="AF186" s="26"/>
      <c r="AG186" s="12"/>
      <c r="AH186" s="12"/>
      <c r="AI186" s="12"/>
      <c r="AJ186" s="12"/>
    </row>
    <row r="187" spans="2:36" ht="15" customHeight="1">
      <c r="C187" s="402" t="s">
        <v>166</v>
      </c>
      <c r="D187" s="402"/>
      <c r="E187" s="402"/>
      <c r="F187" s="402"/>
      <c r="G187" s="402"/>
      <c r="H187" s="402"/>
      <c r="I187" s="402"/>
      <c r="J187" s="402"/>
      <c r="K187" s="402"/>
      <c r="L187" s="402"/>
      <c r="M187" s="402"/>
      <c r="N187" s="402"/>
      <c r="O187" s="402"/>
      <c r="P187" s="402"/>
      <c r="Q187" s="402"/>
      <c r="R187" s="402"/>
      <c r="S187" s="402"/>
      <c r="T187" s="402"/>
      <c r="U187" s="402"/>
      <c r="V187" s="402"/>
      <c r="W187" s="402"/>
      <c r="X187" s="402"/>
      <c r="Y187" s="402"/>
      <c r="Z187" s="402"/>
      <c r="AA187" s="402"/>
      <c r="AB187" s="402"/>
      <c r="AC187" s="402"/>
      <c r="AD187" s="402"/>
      <c r="AE187" s="402"/>
      <c r="AF187" s="402"/>
      <c r="AG187" s="402"/>
      <c r="AH187" s="402"/>
      <c r="AI187" s="402"/>
      <c r="AJ187" s="402"/>
    </row>
    <row r="188" spans="2:36" ht="15" customHeight="1" thickBot="1">
      <c r="C188" s="748"/>
      <c r="D188" s="748"/>
      <c r="E188" s="748"/>
      <c r="F188" s="748"/>
      <c r="G188" s="748"/>
      <c r="H188" s="748"/>
      <c r="I188" s="748"/>
      <c r="J188" s="748"/>
      <c r="K188" s="748"/>
      <c r="L188" s="748"/>
      <c r="M188" s="748"/>
      <c r="N188" s="748"/>
      <c r="O188" s="748"/>
      <c r="P188" s="748"/>
      <c r="Q188" s="748"/>
      <c r="R188" s="748"/>
      <c r="S188" s="748"/>
      <c r="T188" s="748"/>
      <c r="U188" s="748"/>
      <c r="V188" s="748"/>
      <c r="W188" s="748"/>
      <c r="X188" s="748"/>
      <c r="Y188" s="748"/>
      <c r="Z188" s="748"/>
      <c r="AA188" s="748"/>
      <c r="AB188" s="748"/>
      <c r="AC188" s="748"/>
      <c r="AD188" s="748"/>
      <c r="AE188" s="748"/>
      <c r="AF188" s="748"/>
      <c r="AG188" s="748"/>
      <c r="AH188" s="748"/>
      <c r="AI188" s="748"/>
      <c r="AJ188" s="748"/>
    </row>
    <row r="189" spans="2:36" ht="15" customHeight="1">
      <c r="C189" s="458" t="s">
        <v>14</v>
      </c>
      <c r="D189" s="459"/>
      <c r="E189" s="459"/>
      <c r="F189" s="459"/>
      <c r="G189" s="459"/>
      <c r="H189" s="459"/>
      <c r="I189" s="459"/>
      <c r="J189" s="460"/>
      <c r="K189" s="464"/>
      <c r="L189" s="465"/>
      <c r="M189" s="465"/>
      <c r="N189" s="465"/>
      <c r="O189" s="465"/>
      <c r="P189" s="465"/>
      <c r="Q189" s="465"/>
      <c r="R189" s="465"/>
      <c r="S189" s="466"/>
      <c r="T189" s="470" t="s">
        <v>15</v>
      </c>
      <c r="U189" s="459"/>
      <c r="V189" s="459"/>
      <c r="W189" s="459"/>
      <c r="X189" s="459"/>
      <c r="Y189" s="460"/>
      <c r="Z189" s="724"/>
      <c r="AA189" s="715"/>
      <c r="AB189" s="715"/>
      <c r="AC189" s="715"/>
      <c r="AD189" s="715"/>
      <c r="AE189" s="715"/>
      <c r="AF189" s="715"/>
      <c r="AG189" s="715"/>
      <c r="AH189" s="715"/>
      <c r="AI189" s="715"/>
      <c r="AJ189" s="730"/>
    </row>
    <row r="190" spans="2:36" ht="15" customHeight="1">
      <c r="C190" s="461"/>
      <c r="D190" s="462"/>
      <c r="E190" s="462"/>
      <c r="F190" s="462"/>
      <c r="G190" s="462"/>
      <c r="H190" s="462"/>
      <c r="I190" s="462"/>
      <c r="J190" s="463"/>
      <c r="K190" s="467"/>
      <c r="L190" s="468"/>
      <c r="M190" s="468"/>
      <c r="N190" s="468"/>
      <c r="O190" s="468"/>
      <c r="P190" s="468"/>
      <c r="Q190" s="468"/>
      <c r="R190" s="468"/>
      <c r="S190" s="469"/>
      <c r="T190" s="471"/>
      <c r="U190" s="462"/>
      <c r="V190" s="462"/>
      <c r="W190" s="462"/>
      <c r="X190" s="462"/>
      <c r="Y190" s="463"/>
      <c r="Z190" s="431"/>
      <c r="AA190" s="432"/>
      <c r="AB190" s="432"/>
      <c r="AC190" s="432"/>
      <c r="AD190" s="432"/>
      <c r="AE190" s="432"/>
      <c r="AF190" s="432"/>
      <c r="AG190" s="432"/>
      <c r="AH190" s="432"/>
      <c r="AI190" s="432"/>
      <c r="AJ190" s="731"/>
    </row>
    <row r="191" spans="2:36" ht="15" customHeight="1">
      <c r="C191" s="429" t="s">
        <v>16</v>
      </c>
      <c r="D191" s="430"/>
      <c r="E191" s="430"/>
      <c r="F191" s="430"/>
      <c r="G191" s="430"/>
      <c r="H191" s="430"/>
      <c r="I191" s="430"/>
      <c r="J191" s="430"/>
      <c r="K191" s="548"/>
      <c r="L191" s="513"/>
      <c r="M191" s="513"/>
      <c r="N191" s="513"/>
      <c r="O191" s="513"/>
      <c r="P191" s="513"/>
      <c r="Q191" s="513"/>
      <c r="R191" s="513"/>
      <c r="S191" s="513"/>
      <c r="T191" s="513"/>
      <c r="U191" s="513"/>
      <c r="V191" s="513"/>
      <c r="W191" s="513"/>
      <c r="X191" s="513"/>
      <c r="Y191" s="538"/>
      <c r="Z191" s="737"/>
      <c r="AA191" s="737"/>
      <c r="AB191" s="737"/>
      <c r="AC191" s="737"/>
      <c r="AD191" s="737"/>
      <c r="AE191" s="737"/>
      <c r="AF191" s="737"/>
      <c r="AG191" s="737"/>
      <c r="AH191" s="737"/>
      <c r="AI191" s="737"/>
      <c r="AJ191" s="738"/>
    </row>
    <row r="192" spans="2:36" ht="15" customHeight="1">
      <c r="C192" s="429"/>
      <c r="D192" s="430"/>
      <c r="E192" s="430"/>
      <c r="F192" s="430"/>
      <c r="G192" s="430"/>
      <c r="H192" s="430"/>
      <c r="I192" s="430"/>
      <c r="J192" s="430"/>
      <c r="K192" s="434"/>
      <c r="L192" s="435"/>
      <c r="M192" s="435"/>
      <c r="N192" s="435"/>
      <c r="O192" s="435"/>
      <c r="P192" s="435"/>
      <c r="Q192" s="435"/>
      <c r="R192" s="435"/>
      <c r="S192" s="435"/>
      <c r="T192" s="435"/>
      <c r="U192" s="435"/>
      <c r="V192" s="435"/>
      <c r="W192" s="435"/>
      <c r="X192" s="435"/>
      <c r="Y192" s="436"/>
      <c r="Z192" s="739"/>
      <c r="AA192" s="739"/>
      <c r="AB192" s="739"/>
      <c r="AC192" s="739"/>
      <c r="AD192" s="739"/>
      <c r="AE192" s="739"/>
      <c r="AF192" s="739"/>
      <c r="AG192" s="739"/>
      <c r="AH192" s="739"/>
      <c r="AI192" s="739"/>
      <c r="AJ192" s="740"/>
    </row>
    <row r="193" spans="2:36" ht="15" customHeight="1">
      <c r="C193" s="429" t="s">
        <v>19</v>
      </c>
      <c r="D193" s="430"/>
      <c r="E193" s="430"/>
      <c r="F193" s="430"/>
      <c r="G193" s="430"/>
      <c r="H193" s="430"/>
      <c r="I193" s="430"/>
      <c r="J193" s="430"/>
      <c r="K193" s="443"/>
      <c r="L193" s="444"/>
      <c r="M193" s="444"/>
      <c r="N193" s="444"/>
      <c r="O193" s="444"/>
      <c r="P193" s="444"/>
      <c r="Q193" s="444"/>
      <c r="R193" s="444"/>
      <c r="S193" s="444"/>
      <c r="T193" s="444"/>
      <c r="U193" s="444"/>
      <c r="V193" s="444"/>
      <c r="W193" s="444"/>
      <c r="X193" s="444"/>
      <c r="Y193" s="445"/>
      <c r="Z193" s="739"/>
      <c r="AA193" s="739"/>
      <c r="AB193" s="739"/>
      <c r="AC193" s="739"/>
      <c r="AD193" s="739"/>
      <c r="AE193" s="739"/>
      <c r="AF193" s="739"/>
      <c r="AG193" s="739"/>
      <c r="AH193" s="739"/>
      <c r="AI193" s="739"/>
      <c r="AJ193" s="740"/>
    </row>
    <row r="194" spans="2:36" ht="15" customHeight="1">
      <c r="C194" s="429"/>
      <c r="D194" s="430"/>
      <c r="E194" s="430"/>
      <c r="F194" s="430"/>
      <c r="G194" s="430"/>
      <c r="H194" s="430"/>
      <c r="I194" s="430"/>
      <c r="J194" s="430"/>
      <c r="K194" s="446"/>
      <c r="L194" s="447"/>
      <c r="M194" s="447"/>
      <c r="N194" s="447"/>
      <c r="O194" s="447"/>
      <c r="P194" s="447"/>
      <c r="Q194" s="447"/>
      <c r="R194" s="447"/>
      <c r="S194" s="447"/>
      <c r="T194" s="447"/>
      <c r="U194" s="447"/>
      <c r="V194" s="447"/>
      <c r="W194" s="447"/>
      <c r="X194" s="447"/>
      <c r="Y194" s="448"/>
      <c r="Z194" s="739"/>
      <c r="AA194" s="739"/>
      <c r="AB194" s="739"/>
      <c r="AC194" s="739"/>
      <c r="AD194" s="739"/>
      <c r="AE194" s="739"/>
      <c r="AF194" s="739"/>
      <c r="AG194" s="739"/>
      <c r="AH194" s="739"/>
      <c r="AI194" s="739"/>
      <c r="AJ194" s="740"/>
    </row>
    <row r="195" spans="2:36" ht="15" customHeight="1">
      <c r="C195" s="429" t="s">
        <v>28</v>
      </c>
      <c r="D195" s="430"/>
      <c r="E195" s="430"/>
      <c r="F195" s="430"/>
      <c r="G195" s="430"/>
      <c r="H195" s="430"/>
      <c r="I195" s="430"/>
      <c r="J195" s="430"/>
      <c r="K195" s="443"/>
      <c r="L195" s="444"/>
      <c r="M195" s="444"/>
      <c r="N195" s="444"/>
      <c r="O195" s="444"/>
      <c r="P195" s="444"/>
      <c r="Q195" s="444"/>
      <c r="R195" s="444"/>
      <c r="S195" s="444"/>
      <c r="T195" s="444"/>
      <c r="U195" s="444"/>
      <c r="V195" s="444"/>
      <c r="W195" s="444"/>
      <c r="X195" s="444"/>
      <c r="Y195" s="445"/>
      <c r="Z195" s="739"/>
      <c r="AA195" s="739"/>
      <c r="AB195" s="739"/>
      <c r="AC195" s="739"/>
      <c r="AD195" s="739"/>
      <c r="AE195" s="739"/>
      <c r="AF195" s="739"/>
      <c r="AG195" s="739"/>
      <c r="AH195" s="739"/>
      <c r="AI195" s="739"/>
      <c r="AJ195" s="740"/>
    </row>
    <row r="196" spans="2:36" ht="15" customHeight="1">
      <c r="C196" s="429"/>
      <c r="D196" s="430"/>
      <c r="E196" s="430"/>
      <c r="F196" s="430"/>
      <c r="G196" s="430"/>
      <c r="H196" s="430"/>
      <c r="I196" s="430"/>
      <c r="J196" s="430"/>
      <c r="K196" s="446"/>
      <c r="L196" s="447"/>
      <c r="M196" s="447"/>
      <c r="N196" s="447"/>
      <c r="O196" s="447"/>
      <c r="P196" s="447"/>
      <c r="Q196" s="447"/>
      <c r="R196" s="447"/>
      <c r="S196" s="447"/>
      <c r="T196" s="447"/>
      <c r="U196" s="447"/>
      <c r="V196" s="447"/>
      <c r="W196" s="447"/>
      <c r="X196" s="447"/>
      <c r="Y196" s="448"/>
      <c r="Z196" s="739"/>
      <c r="AA196" s="739"/>
      <c r="AB196" s="739"/>
      <c r="AC196" s="739"/>
      <c r="AD196" s="739"/>
      <c r="AE196" s="739"/>
      <c r="AF196" s="739"/>
      <c r="AG196" s="739"/>
      <c r="AH196" s="739"/>
      <c r="AI196" s="739"/>
      <c r="AJ196" s="740"/>
    </row>
    <row r="197" spans="2:36" ht="15" customHeight="1">
      <c r="C197" s="429" t="s">
        <v>65</v>
      </c>
      <c r="D197" s="430"/>
      <c r="E197" s="430"/>
      <c r="F197" s="430"/>
      <c r="G197" s="430"/>
      <c r="H197" s="430"/>
      <c r="I197" s="430"/>
      <c r="J197" s="430"/>
      <c r="K197" s="875" t="s">
        <v>59</v>
      </c>
      <c r="L197" s="876"/>
      <c r="M197" s="993"/>
      <c r="N197" s="847"/>
      <c r="O197" s="847"/>
      <c r="P197" s="847"/>
      <c r="Q197" s="847"/>
      <c r="R197" s="847"/>
      <c r="S197" s="847"/>
      <c r="T197" s="847"/>
      <c r="U197" s="847"/>
      <c r="V197" s="847"/>
      <c r="W197" s="847"/>
      <c r="X197" s="847"/>
      <c r="Y197" s="848"/>
      <c r="Z197" s="739"/>
      <c r="AA197" s="739"/>
      <c r="AB197" s="739"/>
      <c r="AC197" s="739"/>
      <c r="AD197" s="739"/>
      <c r="AE197" s="739"/>
      <c r="AF197" s="739"/>
      <c r="AG197" s="739"/>
      <c r="AH197" s="739"/>
      <c r="AI197" s="739"/>
      <c r="AJ197" s="740"/>
    </row>
    <row r="198" spans="2:36" ht="15" customHeight="1">
      <c r="C198" s="429"/>
      <c r="D198" s="430"/>
      <c r="E198" s="430"/>
      <c r="F198" s="430"/>
      <c r="G198" s="430"/>
      <c r="H198" s="430"/>
      <c r="I198" s="430"/>
      <c r="J198" s="430"/>
      <c r="K198" s="994"/>
      <c r="L198" s="995"/>
      <c r="M198" s="996"/>
      <c r="N198" s="991"/>
      <c r="O198" s="991"/>
      <c r="P198" s="991"/>
      <c r="Q198" s="991"/>
      <c r="R198" s="991"/>
      <c r="S198" s="991"/>
      <c r="T198" s="991"/>
      <c r="U198" s="991"/>
      <c r="V198" s="991"/>
      <c r="W198" s="991"/>
      <c r="X198" s="991"/>
      <c r="Y198" s="992"/>
      <c r="Z198" s="739"/>
      <c r="AA198" s="739"/>
      <c r="AB198" s="739"/>
      <c r="AC198" s="739"/>
      <c r="AD198" s="739"/>
      <c r="AE198" s="739"/>
      <c r="AF198" s="739"/>
      <c r="AG198" s="739"/>
      <c r="AH198" s="739"/>
      <c r="AI198" s="739"/>
      <c r="AJ198" s="740"/>
    </row>
    <row r="199" spans="2:36" ht="15" customHeight="1">
      <c r="C199" s="429" t="s">
        <v>60</v>
      </c>
      <c r="D199" s="430"/>
      <c r="E199" s="430"/>
      <c r="F199" s="430"/>
      <c r="G199" s="430"/>
      <c r="H199" s="430"/>
      <c r="I199" s="430"/>
      <c r="J199" s="430"/>
      <c r="K199" s="548"/>
      <c r="L199" s="513"/>
      <c r="M199" s="513"/>
      <c r="N199" s="513"/>
      <c r="O199" s="513"/>
      <c r="P199" s="513"/>
      <c r="Q199" s="513"/>
      <c r="R199" s="513"/>
      <c r="S199" s="513"/>
      <c r="T199" s="513"/>
      <c r="U199" s="513"/>
      <c r="V199" s="513"/>
      <c r="W199" s="513"/>
      <c r="X199" s="513"/>
      <c r="Y199" s="538"/>
      <c r="Z199" s="739"/>
      <c r="AA199" s="739"/>
      <c r="AB199" s="739"/>
      <c r="AC199" s="739"/>
      <c r="AD199" s="739"/>
      <c r="AE199" s="739"/>
      <c r="AF199" s="739"/>
      <c r="AG199" s="739"/>
      <c r="AH199" s="739"/>
      <c r="AI199" s="739"/>
      <c r="AJ199" s="740"/>
    </row>
    <row r="200" spans="2:36" ht="15" customHeight="1" thickBot="1">
      <c r="C200" s="449"/>
      <c r="D200" s="450"/>
      <c r="E200" s="450"/>
      <c r="F200" s="450"/>
      <c r="G200" s="450"/>
      <c r="H200" s="450"/>
      <c r="I200" s="450"/>
      <c r="J200" s="450"/>
      <c r="K200" s="698"/>
      <c r="L200" s="514"/>
      <c r="M200" s="514"/>
      <c r="N200" s="514"/>
      <c r="O200" s="514"/>
      <c r="P200" s="514"/>
      <c r="Q200" s="514"/>
      <c r="R200" s="514"/>
      <c r="S200" s="514"/>
      <c r="T200" s="514"/>
      <c r="U200" s="514"/>
      <c r="V200" s="514"/>
      <c r="W200" s="514"/>
      <c r="X200" s="514"/>
      <c r="Y200" s="539"/>
      <c r="Z200" s="741"/>
      <c r="AA200" s="741"/>
      <c r="AB200" s="741"/>
      <c r="AC200" s="741"/>
      <c r="AD200" s="741"/>
      <c r="AE200" s="741"/>
      <c r="AF200" s="741"/>
      <c r="AG200" s="741"/>
      <c r="AH200" s="741"/>
      <c r="AI200" s="741"/>
      <c r="AJ200" s="742"/>
    </row>
    <row r="201" spans="2:36" ht="15" customHeight="1">
      <c r="B201" s="204" t="s">
        <v>167</v>
      </c>
      <c r="C201" s="102" t="s">
        <v>168</v>
      </c>
      <c r="D201" s="103"/>
      <c r="E201" s="103"/>
      <c r="F201" s="103"/>
      <c r="G201" s="101"/>
      <c r="H201" s="101"/>
      <c r="I201" s="101"/>
      <c r="J201" s="101"/>
      <c r="K201" s="101"/>
      <c r="L201" s="101"/>
      <c r="M201" s="101"/>
      <c r="N201" s="104"/>
      <c r="O201" s="104"/>
      <c r="P201" s="104"/>
      <c r="Q201" s="104"/>
      <c r="R201" s="104"/>
      <c r="S201" s="104"/>
      <c r="T201" s="104"/>
      <c r="U201" s="104"/>
      <c r="V201" s="105"/>
      <c r="W201" s="105"/>
      <c r="X201" s="105"/>
      <c r="Y201" s="30"/>
      <c r="Z201" s="30"/>
      <c r="AA201" s="31"/>
      <c r="AB201" s="31"/>
      <c r="AC201" s="31"/>
      <c r="AD201" s="31"/>
      <c r="AE201" s="31"/>
      <c r="AF201" s="31"/>
      <c r="AG201" s="31"/>
      <c r="AH201" s="31"/>
      <c r="AI201" s="31"/>
      <c r="AJ201" s="31"/>
    </row>
    <row r="202" spans="2:36" ht="15" customHeight="1">
      <c r="B202" s="208"/>
      <c r="C202" s="102" t="s">
        <v>169</v>
      </c>
      <c r="D202" s="103"/>
      <c r="E202" s="103"/>
      <c r="F202" s="103"/>
      <c r="G202" s="101"/>
      <c r="H202" s="101"/>
      <c r="I202" s="101"/>
      <c r="J202" s="101"/>
      <c r="K202" s="101"/>
      <c r="L202" s="101"/>
      <c r="M202" s="101"/>
      <c r="N202" s="104"/>
      <c r="O202" s="104"/>
      <c r="P202" s="104"/>
      <c r="Q202" s="104"/>
      <c r="R202" s="104"/>
      <c r="S202" s="104"/>
      <c r="T202" s="104"/>
      <c r="U202" s="104"/>
      <c r="V202" s="105"/>
      <c r="W202" s="105"/>
      <c r="X202" s="105"/>
      <c r="Y202" s="30"/>
      <c r="Z202" s="30"/>
      <c r="AA202" s="31"/>
      <c r="AB202" s="31"/>
      <c r="AC202" s="31"/>
      <c r="AD202" s="31"/>
      <c r="AE202" s="31"/>
      <c r="AF202" s="31"/>
      <c r="AG202" s="31"/>
      <c r="AH202" s="31"/>
      <c r="AI202" s="31"/>
      <c r="AJ202" s="31"/>
    </row>
    <row r="203" spans="2:36" ht="15" customHeight="1">
      <c r="B203" s="208"/>
      <c r="C203" s="27"/>
      <c r="D203" s="27"/>
      <c r="E203" s="27"/>
      <c r="F203" s="27"/>
      <c r="G203" s="28"/>
      <c r="H203" s="28"/>
      <c r="I203" s="28"/>
      <c r="J203" s="28"/>
      <c r="K203" s="28"/>
      <c r="L203" s="28"/>
      <c r="M203" s="28"/>
      <c r="N203" s="29"/>
      <c r="O203" s="29"/>
      <c r="P203" s="29"/>
      <c r="Q203" s="29"/>
      <c r="R203" s="29"/>
      <c r="S203" s="29"/>
      <c r="T203" s="29"/>
      <c r="U203" s="29"/>
      <c r="V203" s="30"/>
      <c r="W203" s="30"/>
      <c r="X203" s="30"/>
      <c r="Y203" s="30"/>
      <c r="Z203" s="30"/>
      <c r="AA203" s="31"/>
      <c r="AB203" s="31"/>
      <c r="AC203" s="31"/>
      <c r="AD203" s="31"/>
      <c r="AE203" s="31"/>
      <c r="AF203" s="31"/>
      <c r="AG203" s="31"/>
      <c r="AH203" s="31"/>
      <c r="AI203" s="31"/>
      <c r="AJ203" s="31"/>
    </row>
    <row r="204" spans="2:36" ht="15" customHeight="1">
      <c r="B204" s="661" t="s">
        <v>170</v>
      </c>
      <c r="C204" s="661"/>
      <c r="D204" s="661"/>
      <c r="E204" s="661"/>
      <c r="F204" s="661"/>
      <c r="G204" s="661"/>
      <c r="H204" s="661"/>
      <c r="I204" s="661"/>
      <c r="J204" s="661"/>
      <c r="K204" s="661"/>
      <c r="L204" s="661"/>
      <c r="M204" s="661"/>
      <c r="N204" s="661"/>
      <c r="O204" s="661"/>
      <c r="P204" s="661"/>
      <c r="Q204" s="661"/>
      <c r="R204" s="661"/>
      <c r="S204" s="661"/>
      <c r="T204" s="661"/>
      <c r="U204" s="661"/>
      <c r="V204" s="661"/>
      <c r="W204" s="661"/>
      <c r="X204" s="661"/>
      <c r="Y204" s="661"/>
      <c r="Z204" s="661"/>
      <c r="AA204" s="661"/>
      <c r="AB204" s="661"/>
      <c r="AC204" s="661"/>
      <c r="AD204" s="661"/>
      <c r="AE204" s="661"/>
      <c r="AF204" s="661"/>
      <c r="AG204" s="661"/>
      <c r="AH204" s="661"/>
      <c r="AI204" s="661"/>
      <c r="AJ204" s="661"/>
    </row>
    <row r="205" spans="2:36" ht="15" customHeight="1">
      <c r="B205" s="20"/>
    </row>
    <row r="206" spans="2:36" ht="17.850000000000001" customHeight="1">
      <c r="B206" s="20"/>
      <c r="C206" s="732" t="s">
        <v>171</v>
      </c>
      <c r="D206" s="732"/>
      <c r="E206" s="732"/>
      <c r="F206" s="732"/>
      <c r="G206" s="732"/>
      <c r="H206" s="732"/>
      <c r="I206" s="732"/>
      <c r="J206" s="732"/>
      <c r="K206" s="732"/>
      <c r="L206" s="732"/>
      <c r="M206" s="732"/>
      <c r="N206" s="732"/>
      <c r="O206" s="732"/>
      <c r="P206" s="732"/>
      <c r="Q206" s="732"/>
      <c r="R206" s="732"/>
      <c r="S206" s="732"/>
      <c r="T206" s="732"/>
      <c r="U206" s="732"/>
      <c r="V206" s="732"/>
      <c r="W206" s="732"/>
      <c r="X206" s="732"/>
      <c r="Y206" s="732"/>
      <c r="Z206" s="732"/>
      <c r="AA206" s="732"/>
      <c r="AB206" s="732"/>
      <c r="AC206" s="732"/>
      <c r="AD206" s="732"/>
      <c r="AE206" s="732"/>
      <c r="AF206" s="732"/>
      <c r="AG206" s="732"/>
      <c r="AH206" s="732"/>
      <c r="AI206" s="732"/>
      <c r="AJ206" s="732"/>
    </row>
    <row r="207" spans="2:36" ht="55.5" customHeight="1" thickBot="1">
      <c r="B207" s="20"/>
      <c r="C207" s="733"/>
      <c r="D207" s="733"/>
      <c r="E207" s="733"/>
      <c r="F207" s="733"/>
      <c r="G207" s="733"/>
      <c r="H207" s="733"/>
      <c r="I207" s="733"/>
      <c r="J207" s="733"/>
      <c r="K207" s="733"/>
      <c r="L207" s="733"/>
      <c r="M207" s="733"/>
      <c r="N207" s="733"/>
      <c r="O207" s="733"/>
      <c r="P207" s="733"/>
      <c r="Q207" s="733"/>
      <c r="R207" s="733"/>
      <c r="S207" s="733"/>
      <c r="T207" s="733"/>
      <c r="U207" s="733"/>
      <c r="V207" s="733"/>
      <c r="W207" s="733"/>
      <c r="X207" s="733"/>
      <c r="Y207" s="733"/>
      <c r="Z207" s="733"/>
      <c r="AA207" s="733"/>
      <c r="AB207" s="733"/>
      <c r="AC207" s="733"/>
      <c r="AD207" s="733"/>
      <c r="AE207" s="733"/>
      <c r="AF207" s="733"/>
      <c r="AG207" s="733"/>
      <c r="AH207" s="733"/>
      <c r="AI207" s="733"/>
      <c r="AJ207" s="733"/>
    </row>
    <row r="208" spans="2:36" ht="15" customHeight="1">
      <c r="C208" s="458" t="s">
        <v>172</v>
      </c>
      <c r="D208" s="459"/>
      <c r="E208" s="459"/>
      <c r="F208" s="459"/>
      <c r="G208" s="459"/>
      <c r="H208" s="459"/>
      <c r="I208" s="459"/>
      <c r="J208" s="459"/>
      <c r="K208" s="459"/>
      <c r="L208" s="460"/>
      <c r="M208" s="470" t="s">
        <v>173</v>
      </c>
      <c r="N208" s="459"/>
      <c r="O208" s="459"/>
      <c r="P208" s="459"/>
      <c r="Q208" s="459"/>
      <c r="R208" s="460"/>
      <c r="S208" s="470" t="s">
        <v>28</v>
      </c>
      <c r="T208" s="459"/>
      <c r="U208" s="459"/>
      <c r="V208" s="459"/>
      <c r="W208" s="460"/>
      <c r="X208" s="470" t="s">
        <v>174</v>
      </c>
      <c r="Y208" s="459"/>
      <c r="Z208" s="460"/>
      <c r="AA208" s="470" t="s">
        <v>175</v>
      </c>
      <c r="AB208" s="459"/>
      <c r="AC208" s="459"/>
      <c r="AD208" s="459"/>
      <c r="AE208" s="459"/>
      <c r="AF208" s="460"/>
      <c r="AG208" s="470" t="s">
        <v>176</v>
      </c>
      <c r="AH208" s="459"/>
      <c r="AI208" s="460"/>
      <c r="AJ208" s="735" t="s">
        <v>177</v>
      </c>
    </row>
    <row r="209" spans="2:36" ht="15" customHeight="1" thickBot="1">
      <c r="C209" s="734"/>
      <c r="D209" s="541"/>
      <c r="E209" s="541"/>
      <c r="F209" s="541"/>
      <c r="G209" s="541"/>
      <c r="H209" s="541"/>
      <c r="I209" s="541"/>
      <c r="J209" s="541"/>
      <c r="K209" s="541"/>
      <c r="L209" s="542"/>
      <c r="M209" s="540"/>
      <c r="N209" s="541"/>
      <c r="O209" s="541"/>
      <c r="P209" s="541"/>
      <c r="Q209" s="541"/>
      <c r="R209" s="542"/>
      <c r="S209" s="540"/>
      <c r="T209" s="541"/>
      <c r="U209" s="541"/>
      <c r="V209" s="541"/>
      <c r="W209" s="542"/>
      <c r="X209" s="540"/>
      <c r="Y209" s="541"/>
      <c r="Z209" s="542"/>
      <c r="AA209" s="540"/>
      <c r="AB209" s="541"/>
      <c r="AC209" s="541"/>
      <c r="AD209" s="541"/>
      <c r="AE209" s="541"/>
      <c r="AF209" s="542"/>
      <c r="AG209" s="540"/>
      <c r="AH209" s="541"/>
      <c r="AI209" s="542"/>
      <c r="AJ209" s="736"/>
    </row>
    <row r="210" spans="2:36" ht="15" customHeight="1">
      <c r="B210" s="7"/>
      <c r="C210" s="705" t="str">
        <f>IF(AB152="Unemployed","Unemployed",IF(AB152="Fresh Graduate","Fresh Graduate",IF(AB152="Self-employed","Self-employed",IF(L152&lt;&gt;"",IF(L154&lt;&gt;"",L154,""),""))))</f>
        <v/>
      </c>
      <c r="D210" s="706"/>
      <c r="E210" s="706"/>
      <c r="F210" s="706"/>
      <c r="G210" s="706"/>
      <c r="H210" s="706"/>
      <c r="I210" s="706"/>
      <c r="J210" s="706"/>
      <c r="K210" s="706"/>
      <c r="L210" s="707"/>
      <c r="M210" s="743" t="str">
        <f>IF(AB152="Unemployed","",IF(AB152="Fresh Graduate","",IF(AB152="Self-employed","",IF(L152&lt;&gt;"",IF(L156&lt;&gt;"",L156,""),""))))</f>
        <v/>
      </c>
      <c r="N210" s="706"/>
      <c r="O210" s="706"/>
      <c r="P210" s="706"/>
      <c r="Q210" s="706"/>
      <c r="R210" s="707"/>
      <c r="S210" s="743" t="str">
        <f>IF(AB152="Unemployed","",IF(AB152="Fresh Graduate","",IF(AB152="Self-employed","",IF(L152&lt;&gt;"",IF(L158&lt;&gt;"",L158,""),""))))</f>
        <v/>
      </c>
      <c r="T210" s="706"/>
      <c r="U210" s="706"/>
      <c r="V210" s="706"/>
      <c r="W210" s="707"/>
      <c r="X210" s="716" t="str">
        <f>IF(COUNTIF(AE212,""),"",IF(COUNTIF(AE210,""),"",IF(INDEX(List!$D$2:$E$13,MATCH(AC212,List!$D$2:$D$13,0),2)=12,IF(INDEX(List!$D$2:$E$13,MATCH(AC210,List!$D$2:$D$13,0),2)=1,AE212-AE210+1,IF(INDEX(List!$D$2:$E$13,MATCH(AC212,List!$D$2:$D$13,0),2)&gt;=(INDEX(List!$D$2:$E$13,MATCH(AC210,List!$D$2:$D$13,0),2)-1),AE212-AE210,AE212-AE210-1)),IF(INDEX(List!$D$2:$E$13,MATCH(AC212,List!$D$2:$D$13,0),2)&gt;=(INDEX(List!$D$2:$E$13,MATCH(AC210,List!$D$2:$D$13,0),2)-1),AE212-AE210,AE212-AE210-1))&amp;IF(IF(COUNTIF(AE212,""),"",IF(COUNTIF(AE210,""),"",IF(INDEX(List!$D$2:$E$13,MATCH(AC212,List!$D$2:$D$13,0),2)=12,IF(INDEX(List!$D$2:$E$13,MATCH(AC210,List!$D$2:$D$13,0),2)=1,AE212-AE210+1,IF(INDEX(List!$D$2:$E$13,MATCH(AC212,List!$D$2:$D$13,0),2)&gt;=(INDEX(List!$D$2:$E$13,MATCH(AC210,List!$D$2:$D$13,0),2)-1),AE212-AE210,AE212-AE210-1)),IF(INDEX(List!$D$2:$E$13,MATCH(AC212,List!$D$2:$D$13,0),2)&gt;=(INDEX(List!$D$2:$E$13,MATCH(AC210,List!$D$2:$D$13,0),2)-1),AE212-AE210,AE212-AE210-1))))&lt;=1," year"," years ")))</f>
        <v/>
      </c>
      <c r="Y210" s="714"/>
      <c r="Z210" s="717"/>
      <c r="AA210" s="718" t="s">
        <v>77</v>
      </c>
      <c r="AB210" s="719"/>
      <c r="AC210" s="714"/>
      <c r="AD210" s="715" t="s">
        <v>50</v>
      </c>
      <c r="AE210" s="720"/>
      <c r="AF210" s="721"/>
      <c r="AG210" s="724"/>
      <c r="AH210" s="715"/>
      <c r="AI210" s="725"/>
      <c r="AJ210" s="702"/>
    </row>
    <row r="211" spans="2:36" ht="15" customHeight="1">
      <c r="C211" s="708"/>
      <c r="D211" s="709"/>
      <c r="E211" s="709"/>
      <c r="F211" s="709"/>
      <c r="G211" s="709"/>
      <c r="H211" s="709"/>
      <c r="I211" s="709"/>
      <c r="J211" s="709"/>
      <c r="K211" s="709"/>
      <c r="L211" s="710"/>
      <c r="M211" s="744"/>
      <c r="N211" s="709"/>
      <c r="O211" s="709"/>
      <c r="P211" s="709"/>
      <c r="Q211" s="709"/>
      <c r="R211" s="710"/>
      <c r="S211" s="744"/>
      <c r="T211" s="709"/>
      <c r="U211" s="709"/>
      <c r="V211" s="709"/>
      <c r="W211" s="710"/>
      <c r="X211" s="679"/>
      <c r="Y211" s="680"/>
      <c r="Z211" s="681"/>
      <c r="AA211" s="684"/>
      <c r="AB211" s="685"/>
      <c r="AC211" s="691"/>
      <c r="AD211" s="435"/>
      <c r="AE211" s="722"/>
      <c r="AF211" s="723"/>
      <c r="AG211" s="431"/>
      <c r="AH211" s="432"/>
      <c r="AI211" s="433"/>
      <c r="AJ211" s="703"/>
    </row>
    <row r="212" spans="2:36" ht="15" customHeight="1">
      <c r="C212" s="708"/>
      <c r="D212" s="709"/>
      <c r="E212" s="709"/>
      <c r="F212" s="709"/>
      <c r="G212" s="709"/>
      <c r="H212" s="709"/>
      <c r="I212" s="709"/>
      <c r="J212" s="709"/>
      <c r="K212" s="709"/>
      <c r="L212" s="710"/>
      <c r="M212" s="744"/>
      <c r="N212" s="709"/>
      <c r="O212" s="709"/>
      <c r="P212" s="709"/>
      <c r="Q212" s="709"/>
      <c r="R212" s="710"/>
      <c r="S212" s="744"/>
      <c r="T212" s="709"/>
      <c r="U212" s="709"/>
      <c r="V212" s="709"/>
      <c r="W212" s="710"/>
      <c r="X212" s="679" t="str">
        <f>IF(COUNTIF(AC212,""),"",IF(COUNTIF(AC210,""),"",IF(INDEX(List!$D$2:$E$13,MATCH(AC212,List!$D$2:$D$13,0),2)=12,IF(INDEX(List!$D$2:$E$13,MATCH(AC210,List!$D$2:$D$13,0),2)=1,0,IF(INDEX(List!$D$2:$E$13,MATCH(AC212,List!$D$2:$D$13,0),2)&gt;=(INDEX(List!$D$2:$E$13,MATCH(AC210,List!$D$2:$D$13,0),2)-1),INDEX(List!$D$2:$E$13,MATCH(AC212,List!$D$2:$D$13,0),2)-INDEX(List!$D$2:$E$13,MATCH(AC210,List!$D$2:$D$13,0),2)+1,12-INDEX(List!$D$2:$E$13,MATCH(AC210,List!$D$2:$D$13,0),2)+INDEX(List!$D$2:$E$13,MATCH(AC212,List!$D$2:$D$13,0),2)+1)),IF(INDEX(List!$D$2:$E$13,MATCH(AC212,List!$D$2:$D$13,0),2)&gt;=(INDEX(List!$D$2:$E$13,MATCH(AC210,List!$D$2:$D$13,0),2)-1),INDEX(List!$D$2:$E$13,MATCH(AC212,List!$D$2:$D$13,0),2)-INDEX(List!$D$2:$E$13,MATCH(AC210,List!$D$2:$D$13,0),2)+1,12-INDEX(List!$D$2:$E$13,MATCH(AC210,List!$D$2:$D$13,0),2)+INDEX(List!$D$2:$E$13,MATCH(AC212,List!$D$2:$D$13,0),2)+1))&amp;IF(IF(COUNTIF(INDEX(List!$D$2:$E$13,MATCH(AC212,List!$D$2:$D$13,0),2),""),"",IF(COUNTIF(INDEX(List!$D$2:$E$13,MATCH(AC210,List!$D$2:$D$13,0),2),""),"",IF(INDEX(List!$D$2:$E$13,MATCH(AC212,List!$D$2:$D$13,0),2)=12,IF(INDEX(List!$D$2:$E$13,MATCH(AC210,List!$D$2:$D$13,0),2)=1,0,IF(INDEX(List!$D$2:$E$13,MATCH(AC212,List!$D$2:$D$13,0),2)&gt;=(INDEX(List!$D$2:$E$13,MATCH(AC210,List!$D$2:$D$13,0),2)-1),INDEX(List!$D$2:$E$13,MATCH(AC212,List!$D$2:$D$13,0),2)-INDEX(List!$D$2:$E$13,MATCH(AC210,List!$D$2:$D$13,0),2)+1,12-INDEX(List!$D$2:$E$13,MATCH(AC210,List!$D$2:$D$13,0),2)+INDEX(List!$D$2:$E$13,MATCH(AC212,List!$D$2:$D$13,0),2)+1)),IF(INDEX(List!$D$2:$E$13,MATCH(AC212,List!$D$2:$D$13,0),2)&gt;=(INDEX(List!$D$2:$E$13,MATCH(AC210,List!$D$2:$D$13,0),2)-1),INDEX(List!$D$2:$E$13,MATCH(AC212,List!$D$2:$D$13,0),2)-INDEX(List!$D$2:$E$13,MATCH(AC210,List!$D$2:$D$13,0),2)+1,12-INDEX(List!$D$2:$E$13,MATCH(AC210,List!$D$2:$D$13,0),2)+INDEX(List!$D$2:$E$13,MATCH(AC212,List!$D$2:$D$13,0),2)+1))))&lt;=1," month"," months")))</f>
        <v/>
      </c>
      <c r="Y212" s="680"/>
      <c r="Z212" s="681"/>
      <c r="AA212" s="548" t="s">
        <v>178</v>
      </c>
      <c r="AB212" s="513"/>
      <c r="AC212" s="683"/>
      <c r="AD212" s="513" t="s">
        <v>50</v>
      </c>
      <c r="AE212" s="513"/>
      <c r="AF212" s="538"/>
      <c r="AG212" s="431"/>
      <c r="AH212" s="432"/>
      <c r="AI212" s="433"/>
      <c r="AJ212" s="703"/>
    </row>
    <row r="213" spans="2:36" ht="15" customHeight="1">
      <c r="C213" s="711"/>
      <c r="D213" s="712"/>
      <c r="E213" s="712"/>
      <c r="F213" s="712"/>
      <c r="G213" s="712"/>
      <c r="H213" s="712"/>
      <c r="I213" s="712"/>
      <c r="J213" s="712"/>
      <c r="K213" s="712"/>
      <c r="L213" s="713"/>
      <c r="M213" s="745"/>
      <c r="N213" s="712"/>
      <c r="O213" s="712"/>
      <c r="P213" s="712"/>
      <c r="Q213" s="712"/>
      <c r="R213" s="713"/>
      <c r="S213" s="745"/>
      <c r="T213" s="712"/>
      <c r="U213" s="712"/>
      <c r="V213" s="712"/>
      <c r="W213" s="713"/>
      <c r="X213" s="690"/>
      <c r="Y213" s="691"/>
      <c r="Z213" s="692"/>
      <c r="AA213" s="434"/>
      <c r="AB213" s="435"/>
      <c r="AC213" s="685"/>
      <c r="AD213" s="435"/>
      <c r="AE213" s="435"/>
      <c r="AF213" s="436"/>
      <c r="AG213" s="434"/>
      <c r="AH213" s="435"/>
      <c r="AI213" s="436"/>
      <c r="AJ213" s="704"/>
    </row>
    <row r="214" spans="2:36" ht="15" customHeight="1">
      <c r="C214" s="726"/>
      <c r="D214" s="444"/>
      <c r="E214" s="444"/>
      <c r="F214" s="444"/>
      <c r="G214" s="444"/>
      <c r="H214" s="444"/>
      <c r="I214" s="444"/>
      <c r="J214" s="444"/>
      <c r="K214" s="444"/>
      <c r="L214" s="445"/>
      <c r="M214" s="527"/>
      <c r="N214" s="527"/>
      <c r="O214" s="527"/>
      <c r="P214" s="527"/>
      <c r="Q214" s="527"/>
      <c r="R214" s="527"/>
      <c r="S214" s="527"/>
      <c r="T214" s="527"/>
      <c r="U214" s="527"/>
      <c r="V214" s="527"/>
      <c r="W214" s="527"/>
      <c r="X214" s="727" t="str">
        <f>IF(COUNTIF(AE216,""),"",IF(COUNTIF(AE214,""),"",IF(INDEX(List!$D$2:$E$13,MATCH(AC216,List!$D$2:$D$13,0),2)=12,IF(INDEX(List!$D$2:$E$13,MATCH(AC214,List!$D$2:$D$13,0),2)=1,AE216-AE214+1,IF(INDEX(List!$D$2:$E$13,MATCH(AC216,List!$D$2:$D$13,0),2)&gt;=(INDEX(List!$D$2:$E$13,MATCH(AC214,List!$D$2:$D$13,0),2)-1),AE216-AE214,AE216-AE214-1)),IF(INDEX(List!$D$2:$E$13,MATCH(AC216,List!$D$2:$D$13,0),2)&gt;=(INDEX(List!$D$2:$E$13,MATCH(AC214,List!$D$2:$D$13,0),2)-1),AE216-AE214,AE216-AE214-1))&amp;IF(IF(COUNTIF(AE216,""),"",IF(COUNTIF(AE214,""),"",IF(INDEX(List!$D$2:$E$13,MATCH(AC216,List!$D$2:$D$13,0),2)=12,IF(INDEX(List!$D$2:$E$13,MATCH(AC214,List!$D$2:$D$13,0),2)=1,AE216-AE214+1,IF(INDEX(List!$D$2:$E$13,MATCH(AC216,List!$D$2:$D$13,0),2)&gt;=(INDEX(List!$D$2:$E$13,MATCH(AC214,List!$D$2:$D$13,0),2)-1),AE216-AE214,AE216-AE214-1)),IF(INDEX(List!$D$2:$E$13,MATCH(AC216,List!$D$2:$D$13,0),2)&gt;=(INDEX(List!$D$2:$E$13,MATCH(AC214,List!$D$2:$D$13,0),2)-1),AE216-AE214,AE216-AE214-1))))&lt;=1," year"," years ")))</f>
        <v/>
      </c>
      <c r="Y214" s="728"/>
      <c r="Z214" s="729"/>
      <c r="AA214" s="682" t="s">
        <v>77</v>
      </c>
      <c r="AB214" s="683"/>
      <c r="AC214" s="683"/>
      <c r="AD214" s="513" t="s">
        <v>50</v>
      </c>
      <c r="AE214" s="513"/>
      <c r="AF214" s="538"/>
      <c r="AG214" s="686"/>
      <c r="AH214" s="686"/>
      <c r="AI214" s="686"/>
      <c r="AJ214" s="688"/>
    </row>
    <row r="215" spans="2:36" ht="15" customHeight="1">
      <c r="C215" s="674"/>
      <c r="D215" s="675"/>
      <c r="E215" s="675"/>
      <c r="F215" s="675"/>
      <c r="G215" s="675"/>
      <c r="H215" s="675"/>
      <c r="I215" s="675"/>
      <c r="J215" s="675"/>
      <c r="K215" s="675"/>
      <c r="L215" s="676"/>
      <c r="M215" s="527"/>
      <c r="N215" s="527"/>
      <c r="O215" s="527"/>
      <c r="P215" s="527"/>
      <c r="Q215" s="527"/>
      <c r="R215" s="527"/>
      <c r="S215" s="527"/>
      <c r="T215" s="527"/>
      <c r="U215" s="527"/>
      <c r="V215" s="527"/>
      <c r="W215" s="527"/>
      <c r="X215" s="679"/>
      <c r="Y215" s="680"/>
      <c r="Z215" s="681"/>
      <c r="AA215" s="684"/>
      <c r="AB215" s="685"/>
      <c r="AC215" s="685"/>
      <c r="AD215" s="435"/>
      <c r="AE215" s="435"/>
      <c r="AF215" s="436"/>
      <c r="AG215" s="686"/>
      <c r="AH215" s="686"/>
      <c r="AI215" s="686"/>
      <c r="AJ215" s="688"/>
    </row>
    <row r="216" spans="2:36" ht="15" customHeight="1">
      <c r="C216" s="674"/>
      <c r="D216" s="675"/>
      <c r="E216" s="675"/>
      <c r="F216" s="675"/>
      <c r="G216" s="675"/>
      <c r="H216" s="675"/>
      <c r="I216" s="675"/>
      <c r="J216" s="675"/>
      <c r="K216" s="675"/>
      <c r="L216" s="676"/>
      <c r="M216" s="527"/>
      <c r="N216" s="527"/>
      <c r="O216" s="527"/>
      <c r="P216" s="527"/>
      <c r="Q216" s="527"/>
      <c r="R216" s="527"/>
      <c r="S216" s="527"/>
      <c r="T216" s="527"/>
      <c r="U216" s="527"/>
      <c r="V216" s="527"/>
      <c r="W216" s="527"/>
      <c r="X216" s="679" t="str">
        <f>IF(COUNTIF(AC216,""),"",IF(COUNTIF(AC214,""),"",IF(INDEX(List!$D$2:$E$13,MATCH(AC216,List!$D$2:$D$13,0),2)=12,IF(INDEX(List!$D$2:$E$13,MATCH(AC214,List!$D$2:$D$13,0),2)=1,0,IF(INDEX(List!$D$2:$E$13,MATCH(AC216,List!$D$2:$D$13,0),2)&gt;=(INDEX(List!$D$2:$E$13,MATCH(AC214,List!$D$2:$D$13,0),2)-1),INDEX(List!$D$2:$E$13,MATCH(AC216,List!$D$2:$D$13,0),2)-INDEX(List!$D$2:$E$13,MATCH(AC214,List!$D$2:$D$13,0),2)+1,12-INDEX(List!$D$2:$E$13,MATCH(AC214,List!$D$2:$D$13,0),2)+INDEX(List!$D$2:$E$13,MATCH(AC216,List!$D$2:$D$13,0),2)+1)),IF(INDEX(List!$D$2:$E$13,MATCH(AC216,List!$D$2:$D$13,0),2)&gt;=(INDEX(List!$D$2:$E$13,MATCH(AC214,List!$D$2:$D$13,0),2)-1),INDEX(List!$D$2:$E$13,MATCH(AC216,List!$D$2:$D$13,0),2)-INDEX(List!$D$2:$E$13,MATCH(AC214,List!$D$2:$D$13,0),2)+1,12-INDEX(List!$D$2:$E$13,MATCH(AC214,List!$D$2:$D$13,0),2)+INDEX(List!$D$2:$E$13,MATCH(AC216,List!$D$2:$D$13,0),2)+1))&amp;IF(IF(COUNTIF(INDEX(List!$D$2:$E$13,MATCH(AC216,List!$D$2:$D$13,0),2),""),"",IF(COUNTIF(INDEX(List!$D$2:$E$13,MATCH(AC214,List!$D$2:$D$13,0),2),""),"",IF(INDEX(List!$D$2:$E$13,MATCH(AC216,List!$D$2:$D$13,0),2)=12,IF(INDEX(List!$D$2:$E$13,MATCH(AC214,List!$D$2:$D$13,0),2)=1,0,IF(INDEX(List!$D$2:$E$13,MATCH(AC216,List!$D$2:$D$13,0),2)&gt;=(INDEX(List!$D$2:$E$13,MATCH(AC214,List!$D$2:$D$13,0),2)-1),INDEX(List!$D$2:$E$13,MATCH(AC216,List!$D$2:$D$13,0),2)-INDEX(List!$D$2:$E$13,MATCH(AC214,List!$D$2:$D$13,0),2)+1,12-INDEX(List!$D$2:$E$13,MATCH(AC214,List!$D$2:$D$13,0),2)+INDEX(List!$D$2:$E$13,MATCH(AC216,List!$D$2:$D$13,0),2)+1)),IF(INDEX(List!$D$2:$E$13,MATCH(AC216,List!$D$2:$D$13,0),2)&gt;=(INDEX(List!$D$2:$E$13,MATCH(AC214,List!$D$2:$D$13,0),2)-1),INDEX(List!$D$2:$E$13,MATCH(AC216,List!$D$2:$D$13,0),2)-INDEX(List!$D$2:$E$13,MATCH(AC214,List!$D$2:$D$13,0),2)+1,12-INDEX(List!$D$2:$E$13,MATCH(AC214,List!$D$2:$D$13,0),2)+INDEX(List!$D$2:$E$13,MATCH(AC216,List!$D$2:$D$13,0),2)+1))))&lt;=1," month"," months")))</f>
        <v/>
      </c>
      <c r="Y216" s="680"/>
      <c r="Z216" s="681"/>
      <c r="AA216" s="431" t="s">
        <v>78</v>
      </c>
      <c r="AB216" s="432"/>
      <c r="AC216" s="693"/>
      <c r="AD216" s="432" t="s">
        <v>50</v>
      </c>
      <c r="AE216" s="432"/>
      <c r="AF216" s="433"/>
      <c r="AG216" s="686"/>
      <c r="AH216" s="686"/>
      <c r="AI216" s="686"/>
      <c r="AJ216" s="688"/>
    </row>
    <row r="217" spans="2:36" ht="15" customHeight="1">
      <c r="C217" s="700"/>
      <c r="D217" s="447"/>
      <c r="E217" s="447"/>
      <c r="F217" s="447"/>
      <c r="G217" s="447"/>
      <c r="H217" s="447"/>
      <c r="I217" s="447"/>
      <c r="J217" s="447"/>
      <c r="K217" s="447"/>
      <c r="L217" s="448"/>
      <c r="M217" s="527"/>
      <c r="N217" s="527"/>
      <c r="O217" s="527"/>
      <c r="P217" s="527"/>
      <c r="Q217" s="527"/>
      <c r="R217" s="527"/>
      <c r="S217" s="527"/>
      <c r="T217" s="527"/>
      <c r="U217" s="527"/>
      <c r="V217" s="527"/>
      <c r="W217" s="527"/>
      <c r="X217" s="690"/>
      <c r="Y217" s="691"/>
      <c r="Z217" s="692"/>
      <c r="AA217" s="434"/>
      <c r="AB217" s="435"/>
      <c r="AC217" s="685"/>
      <c r="AD217" s="435"/>
      <c r="AE217" s="435"/>
      <c r="AF217" s="436"/>
      <c r="AG217" s="686"/>
      <c r="AH217" s="686"/>
      <c r="AI217" s="686"/>
      <c r="AJ217" s="688"/>
    </row>
    <row r="218" spans="2:36" ht="15" customHeight="1">
      <c r="C218" s="673"/>
      <c r="D218" s="444"/>
      <c r="E218" s="444"/>
      <c r="F218" s="444"/>
      <c r="G218" s="444"/>
      <c r="H218" s="444"/>
      <c r="I218" s="444"/>
      <c r="J218" s="444"/>
      <c r="K218" s="444"/>
      <c r="L218" s="445"/>
      <c r="M218" s="527"/>
      <c r="N218" s="527"/>
      <c r="O218" s="527"/>
      <c r="P218" s="527"/>
      <c r="Q218" s="527"/>
      <c r="R218" s="527"/>
      <c r="S218" s="527"/>
      <c r="T218" s="527"/>
      <c r="U218" s="527"/>
      <c r="V218" s="527"/>
      <c r="W218" s="527"/>
      <c r="X218" s="679" t="str">
        <f>IF(COUNTIF(AE220,""),"",IF(COUNTIF(AE218,""),"",IF(INDEX(List!$D$2:$E$13,MATCH(AC220,List!$D$2:$D$13,0),2)=12,IF(INDEX(List!$D$2:$E$13,MATCH(AC218,List!$D$2:$D$13,0),2)=1,AE220-AE218+1,IF(INDEX(List!$D$2:$E$13,MATCH(AC220,List!$D$2:$D$13,0),2)&gt;=(INDEX(List!$D$2:$E$13,MATCH(AC218,List!$D$2:$D$13,0),2)-1),AE220-AE218,AE220-AE218-1)),IF(INDEX(List!$D$2:$E$13,MATCH(AC220,List!$D$2:$D$13,0),2)&gt;=(INDEX(List!$D$2:$E$13,MATCH(AC218,List!$D$2:$D$13,0),2)-1),AE220-AE218,AE220-AE218-1))&amp;IF(IF(COUNTIF(AE220,""),"",IF(COUNTIF(AE218,""),"",IF(INDEX(List!$D$2:$E$13,MATCH(AC220,List!$D$2:$D$13,0),2)=12,IF(INDEX(List!$D$2:$E$13,MATCH(AC218,List!$D$2:$D$13,0),2)=1,AE220-AE218+1,IF(INDEX(List!$D$2:$E$13,MATCH(AC220,List!$D$2:$D$13,0),2)&gt;=(INDEX(List!$D$2:$E$13,MATCH(AC218,List!$D$2:$D$13,0),2)-1),AE220-AE218,AE220-AE218-1)),IF(INDEX(List!$D$2:$E$13,MATCH(AC220,List!$D$2:$D$13,0),2)&gt;=(INDEX(List!$D$2:$E$13,MATCH(AC218,List!$D$2:$D$13,0),2)-1),AE220-AE218,AE220-AE218-1))))&lt;=1," year"," years ")))</f>
        <v/>
      </c>
      <c r="Y218" s="680"/>
      <c r="Z218" s="681"/>
      <c r="AA218" s="682" t="s">
        <v>77</v>
      </c>
      <c r="AB218" s="683"/>
      <c r="AC218" s="683"/>
      <c r="AD218" s="513" t="s">
        <v>50</v>
      </c>
      <c r="AE218" s="513"/>
      <c r="AF218" s="538"/>
      <c r="AG218" s="686"/>
      <c r="AH218" s="686"/>
      <c r="AI218" s="686"/>
      <c r="AJ218" s="688"/>
    </row>
    <row r="219" spans="2:36" ht="15" customHeight="1">
      <c r="C219" s="674"/>
      <c r="D219" s="675"/>
      <c r="E219" s="675"/>
      <c r="F219" s="675"/>
      <c r="G219" s="675"/>
      <c r="H219" s="675"/>
      <c r="I219" s="675"/>
      <c r="J219" s="675"/>
      <c r="K219" s="675"/>
      <c r="L219" s="676"/>
      <c r="M219" s="527"/>
      <c r="N219" s="527"/>
      <c r="O219" s="527"/>
      <c r="P219" s="527"/>
      <c r="Q219" s="527"/>
      <c r="R219" s="527"/>
      <c r="S219" s="527"/>
      <c r="T219" s="527"/>
      <c r="U219" s="527"/>
      <c r="V219" s="527"/>
      <c r="W219" s="527"/>
      <c r="X219" s="679"/>
      <c r="Y219" s="680"/>
      <c r="Z219" s="681"/>
      <c r="AA219" s="684"/>
      <c r="AB219" s="685"/>
      <c r="AC219" s="685"/>
      <c r="AD219" s="435"/>
      <c r="AE219" s="435"/>
      <c r="AF219" s="436"/>
      <c r="AG219" s="686"/>
      <c r="AH219" s="686"/>
      <c r="AI219" s="686"/>
      <c r="AJ219" s="688"/>
    </row>
    <row r="220" spans="2:36" ht="15" customHeight="1">
      <c r="C220" s="674"/>
      <c r="D220" s="675"/>
      <c r="E220" s="675"/>
      <c r="F220" s="675"/>
      <c r="G220" s="675"/>
      <c r="H220" s="675"/>
      <c r="I220" s="675"/>
      <c r="J220" s="675"/>
      <c r="K220" s="675"/>
      <c r="L220" s="676"/>
      <c r="M220" s="527"/>
      <c r="N220" s="527"/>
      <c r="O220" s="527"/>
      <c r="P220" s="527"/>
      <c r="Q220" s="527"/>
      <c r="R220" s="527"/>
      <c r="S220" s="527"/>
      <c r="T220" s="527"/>
      <c r="U220" s="527"/>
      <c r="V220" s="527"/>
      <c r="W220" s="527"/>
      <c r="X220" s="679" t="str">
        <f>IF(COUNTIF(AC220,""),"",IF(COUNTIF(AC218,""),"",IF(INDEX(List!$D$2:$E$13,MATCH(AC220,List!$D$2:$D$13,0),2)=12,IF(INDEX(List!$D$2:$E$13,MATCH(AC218,List!$D$2:$D$13,0),2)=1,0,IF(INDEX(List!$D$2:$E$13,MATCH(AC220,List!$D$2:$D$13,0),2)&gt;=(INDEX(List!$D$2:$E$13,MATCH(AC218,List!$D$2:$D$13,0),2)-1),INDEX(List!$D$2:$E$13,MATCH(AC220,List!$D$2:$D$13,0),2)-INDEX(List!$D$2:$E$13,MATCH(AC218,List!$D$2:$D$13,0),2)+1,12-INDEX(List!$D$2:$E$13,MATCH(AC218,List!$D$2:$D$13,0),2)+INDEX(List!$D$2:$E$13,MATCH(AC220,List!$D$2:$D$13,0),2)+1)),IF(INDEX(List!$D$2:$E$13,MATCH(AC220,List!$D$2:$D$13,0),2)&gt;=(INDEX(List!$D$2:$E$13,MATCH(AC218,List!$D$2:$D$13,0),2)-1),INDEX(List!$D$2:$E$13,MATCH(AC220,List!$D$2:$D$13,0),2)-INDEX(List!$D$2:$E$13,MATCH(AC218,List!$D$2:$D$13,0),2)+1,12-INDEX(List!$D$2:$E$13,MATCH(AC218,List!$D$2:$D$13,0),2)+INDEX(List!$D$2:$E$13,MATCH(AC220,List!$D$2:$D$13,0),2)+1))&amp;IF(IF(COUNTIF(INDEX(List!$D$2:$E$13,MATCH(AC220,List!$D$2:$D$13,0),2),""),"",IF(COUNTIF(INDEX(List!$D$2:$E$13,MATCH(AC218,List!$D$2:$D$13,0),2),""),"",IF(INDEX(List!$D$2:$E$13,MATCH(AC220,List!$D$2:$D$13,0),2)=12,IF(INDEX(List!$D$2:$E$13,MATCH(AC218,List!$D$2:$D$13,0),2)=1,0,IF(INDEX(List!$D$2:$E$13,MATCH(AC220,List!$D$2:$D$13,0),2)&gt;=(INDEX(List!$D$2:$E$13,MATCH(AC218,List!$D$2:$D$13,0),2)-1),INDEX(List!$D$2:$E$13,MATCH(AC220,List!$D$2:$D$13,0),2)-INDEX(List!$D$2:$E$13,MATCH(AC218,List!$D$2:$D$13,0),2)+1,12-INDEX(List!$D$2:$E$13,MATCH(AC218,List!$D$2:$D$13,0),2)+INDEX(List!$D$2:$E$13,MATCH(AC220,List!$D$2:$D$13,0),2)+1)),IF(INDEX(List!$D$2:$E$13,MATCH(AC220,List!$D$2:$D$13,0),2)&gt;=(INDEX(List!$D$2:$E$13,MATCH(AC218,List!$D$2:$D$13,0),2)-1),INDEX(List!$D$2:$E$13,MATCH(AC220,List!$D$2:$D$13,0),2)-INDEX(List!$D$2:$E$13,MATCH(AC218,List!$D$2:$D$13,0),2)+1,12-INDEX(List!$D$2:$E$13,MATCH(AC218,List!$D$2:$D$13,0),2)+INDEX(List!$D$2:$E$13,MATCH(AC220,List!$D$2:$D$13,0),2)+1))))&lt;=1," month"," months")))</f>
        <v/>
      </c>
      <c r="Y220" s="680"/>
      <c r="Z220" s="681"/>
      <c r="AA220" s="431" t="s">
        <v>78</v>
      </c>
      <c r="AB220" s="432"/>
      <c r="AC220" s="693"/>
      <c r="AD220" s="432" t="s">
        <v>50</v>
      </c>
      <c r="AE220" s="432"/>
      <c r="AF220" s="433"/>
      <c r="AG220" s="686"/>
      <c r="AH220" s="686"/>
      <c r="AI220" s="686"/>
      <c r="AJ220" s="688"/>
    </row>
    <row r="221" spans="2:36" ht="15" customHeight="1">
      <c r="C221" s="700"/>
      <c r="D221" s="447"/>
      <c r="E221" s="447"/>
      <c r="F221" s="447"/>
      <c r="G221" s="447"/>
      <c r="H221" s="447"/>
      <c r="I221" s="447"/>
      <c r="J221" s="447"/>
      <c r="K221" s="447"/>
      <c r="L221" s="448"/>
      <c r="M221" s="527"/>
      <c r="N221" s="527"/>
      <c r="O221" s="527"/>
      <c r="P221" s="527"/>
      <c r="Q221" s="527"/>
      <c r="R221" s="527"/>
      <c r="S221" s="527"/>
      <c r="T221" s="527"/>
      <c r="U221" s="527"/>
      <c r="V221" s="527"/>
      <c r="W221" s="527"/>
      <c r="X221" s="690"/>
      <c r="Y221" s="691"/>
      <c r="Z221" s="692"/>
      <c r="AA221" s="434"/>
      <c r="AB221" s="435"/>
      <c r="AC221" s="685"/>
      <c r="AD221" s="435"/>
      <c r="AE221" s="435"/>
      <c r="AF221" s="436"/>
      <c r="AG221" s="686"/>
      <c r="AH221" s="686"/>
      <c r="AI221" s="686"/>
      <c r="AJ221" s="688"/>
    </row>
    <row r="222" spans="2:36" ht="15" customHeight="1">
      <c r="C222" s="673"/>
      <c r="D222" s="444"/>
      <c r="E222" s="444"/>
      <c r="F222" s="444"/>
      <c r="G222" s="444"/>
      <c r="H222" s="444"/>
      <c r="I222" s="444"/>
      <c r="J222" s="444"/>
      <c r="K222" s="444"/>
      <c r="L222" s="445"/>
      <c r="M222" s="527"/>
      <c r="N222" s="527"/>
      <c r="O222" s="527"/>
      <c r="P222" s="527"/>
      <c r="Q222" s="527"/>
      <c r="R222" s="527"/>
      <c r="S222" s="527"/>
      <c r="T222" s="527"/>
      <c r="U222" s="527"/>
      <c r="V222" s="527"/>
      <c r="W222" s="527"/>
      <c r="X222" s="679" t="str">
        <f>IF(COUNTIF(AE224,""),"",IF(COUNTIF(AE222,""),"",IF(INDEX(List!$D$2:$E$13,MATCH(AC224,List!$D$2:$D$13,0),2)=12,IF(INDEX(List!$D$2:$E$13,MATCH(AC222,List!$D$2:$D$13,0),2)=1,AE224-AE222+1,IF(INDEX(List!$D$2:$E$13,MATCH(AC224,List!$D$2:$D$13,0),2)&gt;=(INDEX(List!$D$2:$E$13,MATCH(AC222,List!$D$2:$D$13,0),2)-1),AE224-AE222,AE224-AE222-1)),IF(INDEX(List!$D$2:$E$13,MATCH(AC224,List!$D$2:$D$13,0),2)&gt;=(INDEX(List!$D$2:$E$13,MATCH(AC222,List!$D$2:$D$13,0),2)-1),AE224-AE222,AE224-AE222-1))&amp;IF(IF(COUNTIF(AE224,""),"",IF(COUNTIF(AE222,""),"",IF(INDEX(List!$D$2:$E$13,MATCH(AC224,List!$D$2:$D$13,0),2)=12,IF(INDEX(List!$D$2:$E$13,MATCH(AC222,List!$D$2:$D$13,0),2)=1,AE224-AE222+1,IF(INDEX(List!$D$2:$E$13,MATCH(AC224,List!$D$2:$D$13,0),2)&gt;=(INDEX(List!$D$2:$E$13,MATCH(AC222,List!$D$2:$D$13,0),2)-1),AE224-AE222,AE224-AE222-1)),IF(INDEX(List!$D$2:$E$13,MATCH(AC224,List!$D$2:$D$13,0),2)&gt;=(INDEX(List!$D$2:$E$13,MATCH(AC222,List!$D$2:$D$13,0),2)-1),AE224-AE222,AE224-AE222-1))))&lt;=1," year"," years ")))</f>
        <v/>
      </c>
      <c r="Y222" s="680"/>
      <c r="Z222" s="681"/>
      <c r="AA222" s="682" t="s">
        <v>77</v>
      </c>
      <c r="AB222" s="683"/>
      <c r="AC222" s="683"/>
      <c r="AD222" s="513" t="s">
        <v>50</v>
      </c>
      <c r="AE222" s="513"/>
      <c r="AF222" s="538"/>
      <c r="AG222" s="686"/>
      <c r="AH222" s="686"/>
      <c r="AI222" s="686"/>
      <c r="AJ222" s="688"/>
    </row>
    <row r="223" spans="2:36" ht="15" customHeight="1">
      <c r="C223" s="674"/>
      <c r="D223" s="675"/>
      <c r="E223" s="675"/>
      <c r="F223" s="675"/>
      <c r="G223" s="675"/>
      <c r="H223" s="675"/>
      <c r="I223" s="675"/>
      <c r="J223" s="675"/>
      <c r="K223" s="675"/>
      <c r="L223" s="676"/>
      <c r="M223" s="527"/>
      <c r="N223" s="527"/>
      <c r="O223" s="527"/>
      <c r="P223" s="527"/>
      <c r="Q223" s="527"/>
      <c r="R223" s="527"/>
      <c r="S223" s="527"/>
      <c r="T223" s="527"/>
      <c r="U223" s="527"/>
      <c r="V223" s="527"/>
      <c r="W223" s="527"/>
      <c r="X223" s="679"/>
      <c r="Y223" s="680"/>
      <c r="Z223" s="681"/>
      <c r="AA223" s="684"/>
      <c r="AB223" s="685"/>
      <c r="AC223" s="685"/>
      <c r="AD223" s="435"/>
      <c r="AE223" s="435"/>
      <c r="AF223" s="436"/>
      <c r="AG223" s="686"/>
      <c r="AH223" s="686"/>
      <c r="AI223" s="686"/>
      <c r="AJ223" s="688"/>
    </row>
    <row r="224" spans="2:36" ht="15" customHeight="1">
      <c r="C224" s="674"/>
      <c r="D224" s="675"/>
      <c r="E224" s="675"/>
      <c r="F224" s="675"/>
      <c r="G224" s="675"/>
      <c r="H224" s="675"/>
      <c r="I224" s="675"/>
      <c r="J224" s="675"/>
      <c r="K224" s="675"/>
      <c r="L224" s="676"/>
      <c r="M224" s="527"/>
      <c r="N224" s="527"/>
      <c r="O224" s="527"/>
      <c r="P224" s="527"/>
      <c r="Q224" s="527"/>
      <c r="R224" s="527"/>
      <c r="S224" s="527"/>
      <c r="T224" s="527"/>
      <c r="U224" s="527"/>
      <c r="V224" s="527"/>
      <c r="W224" s="527"/>
      <c r="X224" s="679" t="str">
        <f>IF(COUNTIF(AC224,""),"",IF(COUNTIF(AC222,""),"",IF(INDEX(List!$D$2:$E$13,MATCH(AC224,List!$D$2:$D$13,0),2)=12,IF(INDEX(List!$D$2:$E$13,MATCH(AC222,List!$D$2:$D$13,0),2)=1,0,IF(INDEX(List!$D$2:$E$13,MATCH(AC224,List!$D$2:$D$13,0),2)&gt;=(INDEX(List!$D$2:$E$13,MATCH(AC222,List!$D$2:$D$13,0),2)-1),INDEX(List!$D$2:$E$13,MATCH(AC224,List!$D$2:$D$13,0),2)-INDEX(List!$D$2:$E$13,MATCH(AC222,List!$D$2:$D$13,0),2)+1,12-INDEX(List!$D$2:$E$13,MATCH(AC222,List!$D$2:$D$13,0),2)+INDEX(List!$D$2:$E$13,MATCH(AC224,List!$D$2:$D$13,0),2)+1)),IF(INDEX(List!$D$2:$E$13,MATCH(AC224,List!$D$2:$D$13,0),2)&gt;=(INDEX(List!$D$2:$E$13,MATCH(AC222,List!$D$2:$D$13,0),2)-1),INDEX(List!$D$2:$E$13,MATCH(AC224,List!$D$2:$D$13,0),2)-INDEX(List!$D$2:$E$13,MATCH(AC222,List!$D$2:$D$13,0),2)+1,12-INDEX(List!$D$2:$E$13,MATCH(AC222,List!$D$2:$D$13,0),2)+INDEX(List!$D$2:$E$13,MATCH(AC224,List!$D$2:$D$13,0),2)+1))&amp;IF(IF(COUNTIF(INDEX(List!$D$2:$E$13,MATCH(AC224,List!$D$2:$D$13,0),2),""),"",IF(COUNTIF(INDEX(List!$D$2:$E$13,MATCH(AC222,List!$D$2:$D$13,0),2),""),"",IF(INDEX(List!$D$2:$E$13,MATCH(AC224,List!$D$2:$D$13,0),2)=12,IF(INDEX(List!$D$2:$E$13,MATCH(AC222,List!$D$2:$D$13,0),2)=1,0,IF(INDEX(List!$D$2:$E$13,MATCH(AC224,List!$D$2:$D$13,0),2)&gt;=(INDEX(List!$D$2:$E$13,MATCH(AC222,List!$D$2:$D$13,0),2)-1),INDEX(List!$D$2:$E$13,MATCH(AC224,List!$D$2:$D$13,0),2)-INDEX(List!$D$2:$E$13,MATCH(AC222,List!$D$2:$D$13,0),2)+1,12-INDEX(List!$D$2:$E$13,MATCH(AC222,List!$D$2:$D$13,0),2)+INDEX(List!$D$2:$E$13,MATCH(AC224,List!$D$2:$D$13,0),2)+1)),IF(INDEX(List!$D$2:$E$13,MATCH(AC224,List!$D$2:$D$13,0),2)&gt;=(INDEX(List!$D$2:$E$13,MATCH(AC222,List!$D$2:$D$13,0),2)-1),INDEX(List!$D$2:$E$13,MATCH(AC224,List!$D$2:$D$13,0),2)-INDEX(List!$D$2:$E$13,MATCH(AC222,List!$D$2:$D$13,0),2)+1,12-INDEX(List!$D$2:$E$13,MATCH(AC222,List!$D$2:$D$13,0),2)+INDEX(List!$D$2:$E$13,MATCH(AC224,List!$D$2:$D$13,0),2)+1))))&lt;=1," month"," months")))</f>
        <v/>
      </c>
      <c r="Y224" s="680"/>
      <c r="Z224" s="681"/>
      <c r="AA224" s="431" t="s">
        <v>78</v>
      </c>
      <c r="AB224" s="432"/>
      <c r="AC224" s="693"/>
      <c r="AD224" s="432" t="s">
        <v>50</v>
      </c>
      <c r="AE224" s="432"/>
      <c r="AF224" s="433"/>
      <c r="AG224" s="686"/>
      <c r="AH224" s="686"/>
      <c r="AI224" s="686"/>
      <c r="AJ224" s="688"/>
    </row>
    <row r="225" spans="3:36" ht="15" customHeight="1">
      <c r="C225" s="700"/>
      <c r="D225" s="447"/>
      <c r="E225" s="447"/>
      <c r="F225" s="447"/>
      <c r="G225" s="447"/>
      <c r="H225" s="447"/>
      <c r="I225" s="447"/>
      <c r="J225" s="447"/>
      <c r="K225" s="447"/>
      <c r="L225" s="448"/>
      <c r="M225" s="527"/>
      <c r="N225" s="527"/>
      <c r="O225" s="527"/>
      <c r="P225" s="527"/>
      <c r="Q225" s="527"/>
      <c r="R225" s="527"/>
      <c r="S225" s="527"/>
      <c r="T225" s="527"/>
      <c r="U225" s="527"/>
      <c r="V225" s="527"/>
      <c r="W225" s="527"/>
      <c r="X225" s="690"/>
      <c r="Y225" s="691"/>
      <c r="Z225" s="692"/>
      <c r="AA225" s="434"/>
      <c r="AB225" s="435"/>
      <c r="AC225" s="685"/>
      <c r="AD225" s="435"/>
      <c r="AE225" s="435"/>
      <c r="AF225" s="436"/>
      <c r="AG225" s="686"/>
      <c r="AH225" s="686"/>
      <c r="AI225" s="686"/>
      <c r="AJ225" s="688"/>
    </row>
    <row r="226" spans="3:36" ht="15" customHeight="1">
      <c r="C226" s="673"/>
      <c r="D226" s="444"/>
      <c r="E226" s="444"/>
      <c r="F226" s="444"/>
      <c r="G226" s="444"/>
      <c r="H226" s="444"/>
      <c r="I226" s="444"/>
      <c r="J226" s="444"/>
      <c r="K226" s="444"/>
      <c r="L226" s="445"/>
      <c r="M226" s="527"/>
      <c r="N226" s="527"/>
      <c r="O226" s="527"/>
      <c r="P226" s="527"/>
      <c r="Q226" s="527"/>
      <c r="R226" s="527"/>
      <c r="S226" s="527"/>
      <c r="T226" s="527"/>
      <c r="U226" s="527"/>
      <c r="V226" s="527"/>
      <c r="W226" s="527"/>
      <c r="X226" s="679" t="str">
        <f>IF(COUNTIF(AE228,""),"",IF(COUNTIF(AE226,""),"",IF(INDEX(List!$D$2:$E$13,MATCH(AC228,List!$D$2:$D$13,0),2)=12,IF(INDEX(List!$D$2:$E$13,MATCH(AC226,List!$D$2:$D$13,0),2)=1,AE228-AE226+1,IF(INDEX(List!$D$2:$E$13,MATCH(AC228,List!$D$2:$D$13,0),2)&gt;=(INDEX(List!$D$2:$E$13,MATCH(AC226,List!$D$2:$D$13,0),2)-1),AE228-AE226,AE228-AE226-1)),IF(INDEX(List!$D$2:$E$13,MATCH(AC228,List!$D$2:$D$13,0),2)&gt;=(INDEX(List!$D$2:$E$13,MATCH(AC226,List!$D$2:$D$13,0),2)-1),AE228-AE226,AE228-AE226-1))&amp;IF(IF(COUNTIF(AE228,""),"",IF(COUNTIF(AE226,""),"",IF(INDEX(List!$D$2:$E$13,MATCH(AC228,List!$D$2:$D$13,0),2)=12,IF(INDEX(List!$D$2:$E$13,MATCH(AC226,List!$D$2:$D$13,0),2)=1,AE228-AE226+1,IF(INDEX(List!$D$2:$E$13,MATCH(AC228,List!$D$2:$D$13,0),2)&gt;=(INDEX(List!$D$2:$E$13,MATCH(AC226,List!$D$2:$D$13,0),2)-1),AE228-AE226,AE228-AE226-1)),IF(INDEX(List!$D$2:$E$13,MATCH(AC228,List!$D$2:$D$13,0),2)&gt;=(INDEX(List!$D$2:$E$13,MATCH(AC226,List!$D$2:$D$13,0),2)-1),AE228-AE226,AE228-AE226-1))))&lt;=1," year"," years ")))</f>
        <v/>
      </c>
      <c r="Y226" s="680"/>
      <c r="Z226" s="681"/>
      <c r="AA226" s="682" t="s">
        <v>77</v>
      </c>
      <c r="AB226" s="683"/>
      <c r="AC226" s="683"/>
      <c r="AD226" s="513" t="s">
        <v>50</v>
      </c>
      <c r="AE226" s="513"/>
      <c r="AF226" s="538"/>
      <c r="AG226" s="686"/>
      <c r="AH226" s="686"/>
      <c r="AI226" s="686"/>
      <c r="AJ226" s="688"/>
    </row>
    <row r="227" spans="3:36" ht="15" customHeight="1">
      <c r="C227" s="674"/>
      <c r="D227" s="675"/>
      <c r="E227" s="675"/>
      <c r="F227" s="675"/>
      <c r="G227" s="675"/>
      <c r="H227" s="675"/>
      <c r="I227" s="675"/>
      <c r="J227" s="675"/>
      <c r="K227" s="675"/>
      <c r="L227" s="676"/>
      <c r="M227" s="527"/>
      <c r="N227" s="527"/>
      <c r="O227" s="527"/>
      <c r="P227" s="527"/>
      <c r="Q227" s="527"/>
      <c r="R227" s="527"/>
      <c r="S227" s="527"/>
      <c r="T227" s="527"/>
      <c r="U227" s="527"/>
      <c r="V227" s="527"/>
      <c r="W227" s="527"/>
      <c r="X227" s="679"/>
      <c r="Y227" s="680"/>
      <c r="Z227" s="681"/>
      <c r="AA227" s="684"/>
      <c r="AB227" s="685"/>
      <c r="AC227" s="685"/>
      <c r="AD227" s="435"/>
      <c r="AE227" s="435"/>
      <c r="AF227" s="436"/>
      <c r="AG227" s="686"/>
      <c r="AH227" s="686"/>
      <c r="AI227" s="686"/>
      <c r="AJ227" s="688"/>
    </row>
    <row r="228" spans="3:36" ht="15" customHeight="1">
      <c r="C228" s="674"/>
      <c r="D228" s="675"/>
      <c r="E228" s="675"/>
      <c r="F228" s="675"/>
      <c r="G228" s="675"/>
      <c r="H228" s="675"/>
      <c r="I228" s="675"/>
      <c r="J228" s="675"/>
      <c r="K228" s="675"/>
      <c r="L228" s="676"/>
      <c r="M228" s="527"/>
      <c r="N228" s="527"/>
      <c r="O228" s="527"/>
      <c r="P228" s="527"/>
      <c r="Q228" s="527"/>
      <c r="R228" s="527"/>
      <c r="S228" s="527"/>
      <c r="T228" s="527"/>
      <c r="U228" s="527"/>
      <c r="V228" s="527"/>
      <c r="W228" s="527"/>
      <c r="X228" s="679" t="str">
        <f>IF(COUNTIF(AC228,""),"",IF(COUNTIF(AC226,""),"",IF(INDEX(List!$D$2:$E$13,MATCH(AC228,List!$D$2:$D$13,0),2)=12,IF(INDEX(List!$D$2:$E$13,MATCH(AC226,List!$D$2:$D$13,0),2)=1,0,IF(INDEX(List!$D$2:$E$13,MATCH(AC228,List!$D$2:$D$13,0),2)&gt;=(INDEX(List!$D$2:$E$13,MATCH(AC226,List!$D$2:$D$13,0),2)-1),INDEX(List!$D$2:$E$13,MATCH(AC228,List!$D$2:$D$13,0),2)-INDEX(List!$D$2:$E$13,MATCH(AC226,List!$D$2:$D$13,0),2)+1,12-INDEX(List!$D$2:$E$13,MATCH(AC226,List!$D$2:$D$13,0),2)+INDEX(List!$D$2:$E$13,MATCH(AC228,List!$D$2:$D$13,0),2)+1)),IF(INDEX(List!$D$2:$E$13,MATCH(AC228,List!$D$2:$D$13,0),2)&gt;=(INDEX(List!$D$2:$E$13,MATCH(AC226,List!$D$2:$D$13,0),2)-1),INDEX(List!$D$2:$E$13,MATCH(AC228,List!$D$2:$D$13,0),2)-INDEX(List!$D$2:$E$13,MATCH(AC226,List!$D$2:$D$13,0),2)+1,12-INDEX(List!$D$2:$E$13,MATCH(AC226,List!$D$2:$D$13,0),2)+INDEX(List!$D$2:$E$13,MATCH(AC228,List!$D$2:$D$13,0),2)+1))&amp;IF(IF(COUNTIF(INDEX(List!$D$2:$E$13,MATCH(AC228,List!$D$2:$D$13,0),2),""),"",IF(COUNTIF(INDEX(List!$D$2:$E$13,MATCH(AC226,List!$D$2:$D$13,0),2),""),"",IF(INDEX(List!$D$2:$E$13,MATCH(AC228,List!$D$2:$D$13,0),2)=12,IF(INDEX(List!$D$2:$E$13,MATCH(AC226,List!$D$2:$D$13,0),2)=1,0,IF(INDEX(List!$D$2:$E$13,MATCH(AC228,List!$D$2:$D$13,0),2)&gt;=(INDEX(List!$D$2:$E$13,MATCH(AC226,List!$D$2:$D$13,0),2)-1),INDEX(List!$D$2:$E$13,MATCH(AC228,List!$D$2:$D$13,0),2)-INDEX(List!$D$2:$E$13,MATCH(AC226,List!$D$2:$D$13,0),2)+1,12-INDEX(List!$D$2:$E$13,MATCH(AC226,List!$D$2:$D$13,0),2)+INDEX(List!$D$2:$E$13,MATCH(AC228,List!$D$2:$D$13,0),2)+1)),IF(INDEX(List!$D$2:$E$13,MATCH(AC228,List!$D$2:$D$13,0),2)&gt;=(INDEX(List!$D$2:$E$13,MATCH(AC226,List!$D$2:$D$13,0),2)-1),INDEX(List!$D$2:$E$13,MATCH(AC228,List!$D$2:$D$13,0),2)-INDEX(List!$D$2:$E$13,MATCH(AC226,List!$D$2:$D$13,0),2)+1,12-INDEX(List!$D$2:$E$13,MATCH(AC226,List!$D$2:$D$13,0),2)+INDEX(List!$D$2:$E$13,MATCH(AC228,List!$D$2:$D$13,0),2)+1))))&lt;=1," month"," months")))</f>
        <v/>
      </c>
      <c r="Y228" s="680"/>
      <c r="Z228" s="681"/>
      <c r="AA228" s="431" t="s">
        <v>78</v>
      </c>
      <c r="AB228" s="432"/>
      <c r="AC228" s="693"/>
      <c r="AD228" s="432" t="s">
        <v>50</v>
      </c>
      <c r="AE228" s="432"/>
      <c r="AF228" s="433"/>
      <c r="AG228" s="686"/>
      <c r="AH228" s="686"/>
      <c r="AI228" s="686"/>
      <c r="AJ228" s="688"/>
    </row>
    <row r="229" spans="3:36" ht="15" customHeight="1">
      <c r="C229" s="700"/>
      <c r="D229" s="447"/>
      <c r="E229" s="447"/>
      <c r="F229" s="447"/>
      <c r="G229" s="447"/>
      <c r="H229" s="447"/>
      <c r="I229" s="447"/>
      <c r="J229" s="447"/>
      <c r="K229" s="447"/>
      <c r="L229" s="448"/>
      <c r="M229" s="527"/>
      <c r="N229" s="527"/>
      <c r="O229" s="527"/>
      <c r="P229" s="527"/>
      <c r="Q229" s="527"/>
      <c r="R229" s="527"/>
      <c r="S229" s="527"/>
      <c r="T229" s="527"/>
      <c r="U229" s="527"/>
      <c r="V229" s="527"/>
      <c r="W229" s="527"/>
      <c r="X229" s="690"/>
      <c r="Y229" s="691"/>
      <c r="Z229" s="692"/>
      <c r="AA229" s="434"/>
      <c r="AB229" s="435"/>
      <c r="AC229" s="685"/>
      <c r="AD229" s="435"/>
      <c r="AE229" s="435"/>
      <c r="AF229" s="436"/>
      <c r="AG229" s="686"/>
      <c r="AH229" s="686"/>
      <c r="AI229" s="686"/>
      <c r="AJ229" s="688"/>
    </row>
    <row r="230" spans="3:36" ht="15" customHeight="1">
      <c r="C230" s="673"/>
      <c r="D230" s="444"/>
      <c r="E230" s="444"/>
      <c r="F230" s="444"/>
      <c r="G230" s="444"/>
      <c r="H230" s="444"/>
      <c r="I230" s="444"/>
      <c r="J230" s="444"/>
      <c r="K230" s="444"/>
      <c r="L230" s="445"/>
      <c r="M230" s="527"/>
      <c r="N230" s="527"/>
      <c r="O230" s="527"/>
      <c r="P230" s="527"/>
      <c r="Q230" s="527"/>
      <c r="R230" s="527"/>
      <c r="S230" s="527"/>
      <c r="T230" s="527"/>
      <c r="U230" s="527"/>
      <c r="V230" s="527"/>
      <c r="W230" s="527"/>
      <c r="X230" s="679" t="str">
        <f>IF(COUNTIF(AE232,""),"",IF(COUNTIF(AE230,""),"",IF(INDEX(List!$D$2:$E$13,MATCH(AC232,List!$D$2:$D$13,0),2)=12,IF(INDEX(List!$D$2:$E$13,MATCH(AC230,List!$D$2:$D$13,0),2)=1,AE232-AE230+1,IF(INDEX(List!$D$2:$E$13,MATCH(AC232,List!$D$2:$D$13,0),2)&gt;=(INDEX(List!$D$2:$E$13,MATCH(AC230,List!$D$2:$D$13,0),2)-1),AE232-AE230,AE232-AE230-1)),IF(INDEX(List!$D$2:$E$13,MATCH(AC232,List!$D$2:$D$13,0),2)&gt;=(INDEX(List!$D$2:$E$13,MATCH(AC230,List!$D$2:$D$13,0),2)-1),AE232-AE230,AE232-AE230-1))&amp;IF(IF(COUNTIF(AE232,""),"",IF(COUNTIF(AE230,""),"",IF(INDEX(List!$D$2:$E$13,MATCH(AC232,List!$D$2:$D$13,0),2)=12,IF(INDEX(List!$D$2:$E$13,MATCH(AC230,List!$D$2:$D$13,0),2)=1,AE232-AE230+1,IF(INDEX(List!$D$2:$E$13,MATCH(AC232,List!$D$2:$D$13,0),2)&gt;=(INDEX(List!$D$2:$E$13,MATCH(AC230,List!$D$2:$D$13,0),2)-1),AE232-AE230,AE232-AE230-1)),IF(INDEX(List!$D$2:$E$13,MATCH(AC232,List!$D$2:$D$13,0),2)&gt;=(INDEX(List!$D$2:$E$13,MATCH(AC230,List!$D$2:$D$13,0),2)-1),AE232-AE230,AE232-AE230-1))))&lt;=1," year"," years ")))</f>
        <v/>
      </c>
      <c r="Y230" s="680"/>
      <c r="Z230" s="681"/>
      <c r="AA230" s="682" t="s">
        <v>77</v>
      </c>
      <c r="AB230" s="683"/>
      <c r="AC230" s="683"/>
      <c r="AD230" s="513" t="s">
        <v>50</v>
      </c>
      <c r="AE230" s="513"/>
      <c r="AF230" s="538"/>
      <c r="AG230" s="686"/>
      <c r="AH230" s="686"/>
      <c r="AI230" s="686"/>
      <c r="AJ230" s="688"/>
    </row>
    <row r="231" spans="3:36" ht="15" customHeight="1">
      <c r="C231" s="674"/>
      <c r="D231" s="675"/>
      <c r="E231" s="675"/>
      <c r="F231" s="675"/>
      <c r="G231" s="675"/>
      <c r="H231" s="675"/>
      <c r="I231" s="675"/>
      <c r="J231" s="675"/>
      <c r="K231" s="675"/>
      <c r="L231" s="676"/>
      <c r="M231" s="527"/>
      <c r="N231" s="527"/>
      <c r="O231" s="527"/>
      <c r="P231" s="527"/>
      <c r="Q231" s="527"/>
      <c r="R231" s="527"/>
      <c r="S231" s="527"/>
      <c r="T231" s="527"/>
      <c r="U231" s="527"/>
      <c r="V231" s="527"/>
      <c r="W231" s="527"/>
      <c r="X231" s="679"/>
      <c r="Y231" s="680"/>
      <c r="Z231" s="681"/>
      <c r="AA231" s="684"/>
      <c r="AB231" s="685"/>
      <c r="AC231" s="685"/>
      <c r="AD231" s="435"/>
      <c r="AE231" s="435"/>
      <c r="AF231" s="436"/>
      <c r="AG231" s="686"/>
      <c r="AH231" s="686"/>
      <c r="AI231" s="686"/>
      <c r="AJ231" s="688"/>
    </row>
    <row r="232" spans="3:36" ht="15" customHeight="1">
      <c r="C232" s="674"/>
      <c r="D232" s="675"/>
      <c r="E232" s="675"/>
      <c r="F232" s="675"/>
      <c r="G232" s="675"/>
      <c r="H232" s="675"/>
      <c r="I232" s="675"/>
      <c r="J232" s="675"/>
      <c r="K232" s="675"/>
      <c r="L232" s="676"/>
      <c r="M232" s="527"/>
      <c r="N232" s="527"/>
      <c r="O232" s="527"/>
      <c r="P232" s="527"/>
      <c r="Q232" s="527"/>
      <c r="R232" s="527"/>
      <c r="S232" s="527"/>
      <c r="T232" s="527"/>
      <c r="U232" s="527"/>
      <c r="V232" s="527"/>
      <c r="W232" s="527"/>
      <c r="X232" s="679" t="str">
        <f>IF(COUNTIF(AC232,""),"",IF(COUNTIF(AC230,""),"",IF(INDEX(List!$D$2:$E$13,MATCH(AC232,List!$D$2:$D$13,0),2)=12,IF(INDEX(List!$D$2:$E$13,MATCH(AC230,List!$D$2:$D$13,0),2)=1,0,IF(INDEX(List!$D$2:$E$13,MATCH(AC232,List!$D$2:$D$13,0),2)&gt;=(INDEX(List!$D$2:$E$13,MATCH(AC230,List!$D$2:$D$13,0),2)-1),INDEX(List!$D$2:$E$13,MATCH(AC232,List!$D$2:$D$13,0),2)-INDEX(List!$D$2:$E$13,MATCH(AC230,List!$D$2:$D$13,0),2)+1,12-INDEX(List!$D$2:$E$13,MATCH(AC230,List!$D$2:$D$13,0),2)+INDEX(List!$D$2:$E$13,MATCH(AC232,List!$D$2:$D$13,0),2)+1)),IF(INDEX(List!$D$2:$E$13,MATCH(AC232,List!$D$2:$D$13,0),2)&gt;=(INDEX(List!$D$2:$E$13,MATCH(AC230,List!$D$2:$D$13,0),2)-1),INDEX(List!$D$2:$E$13,MATCH(AC232,List!$D$2:$D$13,0),2)-INDEX(List!$D$2:$E$13,MATCH(AC230,List!$D$2:$D$13,0),2)+1,12-INDEX(List!$D$2:$E$13,MATCH(AC230,List!$D$2:$D$13,0),2)+INDEX(List!$D$2:$E$13,MATCH(AC232,List!$D$2:$D$13,0),2)+1))&amp;IF(IF(COUNTIF(INDEX(List!$D$2:$E$13,MATCH(AC232,List!$D$2:$D$13,0),2),""),"",IF(COUNTIF(INDEX(List!$D$2:$E$13,MATCH(AC230,List!$D$2:$D$13,0),2),""),"",IF(INDEX(List!$D$2:$E$13,MATCH(AC232,List!$D$2:$D$13,0),2)=12,IF(INDEX(List!$D$2:$E$13,MATCH(AC230,List!$D$2:$D$13,0),2)=1,0,IF(INDEX(List!$D$2:$E$13,MATCH(AC232,List!$D$2:$D$13,0),2)&gt;=(INDEX(List!$D$2:$E$13,MATCH(AC230,List!$D$2:$D$13,0),2)-1),INDEX(List!$D$2:$E$13,MATCH(AC232,List!$D$2:$D$13,0),2)-INDEX(List!$D$2:$E$13,MATCH(AC230,List!$D$2:$D$13,0),2)+1,12-INDEX(List!$D$2:$E$13,MATCH(AC230,List!$D$2:$D$13,0),2)+INDEX(List!$D$2:$E$13,MATCH(AC232,List!$D$2:$D$13,0),2)+1)),IF(INDEX(List!$D$2:$E$13,MATCH(AC232,List!$D$2:$D$13,0),2)&gt;=(INDEX(List!$D$2:$E$13,MATCH(AC230,List!$D$2:$D$13,0),2)-1),INDEX(List!$D$2:$E$13,MATCH(AC232,List!$D$2:$D$13,0),2)-INDEX(List!$D$2:$E$13,MATCH(AC230,List!$D$2:$D$13,0),2)+1,12-INDEX(List!$D$2:$E$13,MATCH(AC230,List!$D$2:$D$13,0),2)+INDEX(List!$D$2:$E$13,MATCH(AC232,List!$D$2:$D$13,0),2)+1))))&lt;=1," month"," months")))</f>
        <v/>
      </c>
      <c r="Y232" s="680"/>
      <c r="Z232" s="681"/>
      <c r="AA232" s="431" t="s">
        <v>78</v>
      </c>
      <c r="AB232" s="432"/>
      <c r="AC232" s="693"/>
      <c r="AD232" s="432" t="s">
        <v>50</v>
      </c>
      <c r="AE232" s="432"/>
      <c r="AF232" s="433"/>
      <c r="AG232" s="686"/>
      <c r="AH232" s="686"/>
      <c r="AI232" s="686"/>
      <c r="AJ232" s="688"/>
    </row>
    <row r="233" spans="3:36" ht="15" customHeight="1">
      <c r="C233" s="700"/>
      <c r="D233" s="447"/>
      <c r="E233" s="447"/>
      <c r="F233" s="447"/>
      <c r="G233" s="447"/>
      <c r="H233" s="447"/>
      <c r="I233" s="447"/>
      <c r="J233" s="447"/>
      <c r="K233" s="447"/>
      <c r="L233" s="448"/>
      <c r="M233" s="527"/>
      <c r="N233" s="527"/>
      <c r="O233" s="527"/>
      <c r="P233" s="527"/>
      <c r="Q233" s="527"/>
      <c r="R233" s="527"/>
      <c r="S233" s="527"/>
      <c r="T233" s="527"/>
      <c r="U233" s="527"/>
      <c r="V233" s="527"/>
      <c r="W233" s="527"/>
      <c r="X233" s="690"/>
      <c r="Y233" s="691"/>
      <c r="Z233" s="692"/>
      <c r="AA233" s="434"/>
      <c r="AB233" s="435"/>
      <c r="AC233" s="685"/>
      <c r="AD233" s="435"/>
      <c r="AE233" s="435"/>
      <c r="AF233" s="436"/>
      <c r="AG233" s="701"/>
      <c r="AH233" s="701"/>
      <c r="AI233" s="701"/>
      <c r="AJ233" s="689"/>
    </row>
    <row r="234" spans="3:36" ht="15" customHeight="1">
      <c r="C234" s="673"/>
      <c r="D234" s="444"/>
      <c r="E234" s="444"/>
      <c r="F234" s="444"/>
      <c r="G234" s="444"/>
      <c r="H234" s="444"/>
      <c r="I234" s="444"/>
      <c r="J234" s="444"/>
      <c r="K234" s="444"/>
      <c r="L234" s="445"/>
      <c r="M234" s="527"/>
      <c r="N234" s="527"/>
      <c r="O234" s="527"/>
      <c r="P234" s="527"/>
      <c r="Q234" s="527"/>
      <c r="R234" s="527"/>
      <c r="S234" s="527"/>
      <c r="T234" s="527"/>
      <c r="U234" s="527"/>
      <c r="V234" s="527"/>
      <c r="W234" s="527"/>
      <c r="X234" s="679" t="str">
        <f>IF(COUNTIF(AE236,""),"",IF(COUNTIF(AE234,""),"",IF(INDEX(List!$D$2:$E$13,MATCH(AC236,List!$D$2:$D$13,0),2)=12,IF(INDEX(List!$D$2:$E$13,MATCH(AC234,List!$D$2:$D$13,0),2)=1,AE236-AE234+1,IF(INDEX(List!$D$2:$E$13,MATCH(AC236,List!$D$2:$D$13,0),2)&gt;=(INDEX(List!$D$2:$E$13,MATCH(AC234,List!$D$2:$D$13,0),2)-1),AE236-AE234,AE236-AE234-1)),IF(INDEX(List!$D$2:$E$13,MATCH(AC236,List!$D$2:$D$13,0),2)&gt;=(INDEX(List!$D$2:$E$13,MATCH(AC234,List!$D$2:$D$13,0),2)-1),AE236-AE234,AE236-AE234-1))&amp;IF(IF(COUNTIF(AE236,""),"",IF(COUNTIF(AE234,""),"",IF(INDEX(List!$D$2:$E$13,MATCH(AC236,List!$D$2:$D$13,0),2)=12,IF(INDEX(List!$D$2:$E$13,MATCH(AC234,List!$D$2:$D$13,0),2)=1,AE236-AE234+1,IF(INDEX(List!$D$2:$E$13,MATCH(AC236,List!$D$2:$D$13,0),2)&gt;=(INDEX(List!$D$2:$E$13,MATCH(AC234,List!$D$2:$D$13,0),2)-1),AE236-AE234,AE236-AE234-1)),IF(INDEX(List!$D$2:$E$13,MATCH(AC236,List!$D$2:$D$13,0),2)&gt;=(INDEX(List!$D$2:$E$13,MATCH(AC234,List!$D$2:$D$13,0),2)-1),AE236-AE234,AE236-AE234-1))))&lt;=1," year"," years ")))</f>
        <v/>
      </c>
      <c r="Y234" s="680"/>
      <c r="Z234" s="681"/>
      <c r="AA234" s="682" t="s">
        <v>77</v>
      </c>
      <c r="AB234" s="683"/>
      <c r="AC234" s="683"/>
      <c r="AD234" s="513" t="s">
        <v>50</v>
      </c>
      <c r="AE234" s="513"/>
      <c r="AF234" s="538"/>
      <c r="AG234" s="686"/>
      <c r="AH234" s="686"/>
      <c r="AI234" s="686"/>
      <c r="AJ234" s="688"/>
    </row>
    <row r="235" spans="3:36" ht="15" customHeight="1">
      <c r="C235" s="674"/>
      <c r="D235" s="675"/>
      <c r="E235" s="675"/>
      <c r="F235" s="675"/>
      <c r="G235" s="675"/>
      <c r="H235" s="675"/>
      <c r="I235" s="675"/>
      <c r="J235" s="675"/>
      <c r="K235" s="675"/>
      <c r="L235" s="676"/>
      <c r="M235" s="527"/>
      <c r="N235" s="527"/>
      <c r="O235" s="527"/>
      <c r="P235" s="527"/>
      <c r="Q235" s="527"/>
      <c r="R235" s="527"/>
      <c r="S235" s="527"/>
      <c r="T235" s="527"/>
      <c r="U235" s="527"/>
      <c r="V235" s="527"/>
      <c r="W235" s="527"/>
      <c r="X235" s="679"/>
      <c r="Y235" s="680"/>
      <c r="Z235" s="681"/>
      <c r="AA235" s="684"/>
      <c r="AB235" s="685"/>
      <c r="AC235" s="685"/>
      <c r="AD235" s="435"/>
      <c r="AE235" s="435"/>
      <c r="AF235" s="436"/>
      <c r="AG235" s="686"/>
      <c r="AH235" s="686"/>
      <c r="AI235" s="686"/>
      <c r="AJ235" s="688"/>
    </row>
    <row r="236" spans="3:36" ht="15" customHeight="1">
      <c r="C236" s="674"/>
      <c r="D236" s="675"/>
      <c r="E236" s="675"/>
      <c r="F236" s="675"/>
      <c r="G236" s="675"/>
      <c r="H236" s="675"/>
      <c r="I236" s="675"/>
      <c r="J236" s="675"/>
      <c r="K236" s="675"/>
      <c r="L236" s="676"/>
      <c r="M236" s="527"/>
      <c r="N236" s="527"/>
      <c r="O236" s="527"/>
      <c r="P236" s="527"/>
      <c r="Q236" s="527"/>
      <c r="R236" s="527"/>
      <c r="S236" s="527"/>
      <c r="T236" s="527"/>
      <c r="U236" s="527"/>
      <c r="V236" s="527"/>
      <c r="W236" s="527"/>
      <c r="X236" s="679" t="str">
        <f>IF(COUNTIF(AC236,""),"",IF(COUNTIF(AC234,""),"",IF(INDEX(List!$D$2:$E$13,MATCH(AC236,List!$D$2:$D$13,0),2)=12,IF(INDEX(List!$D$2:$E$13,MATCH(AC234,List!$D$2:$D$13,0),2)=1,0,IF(INDEX(List!$D$2:$E$13,MATCH(AC236,List!$D$2:$D$13,0),2)&gt;=(INDEX(List!$D$2:$E$13,MATCH(AC234,List!$D$2:$D$13,0),2)-1),INDEX(List!$D$2:$E$13,MATCH(AC236,List!$D$2:$D$13,0),2)-INDEX(List!$D$2:$E$13,MATCH(AC234,List!$D$2:$D$13,0),2)+1,12-INDEX(List!$D$2:$E$13,MATCH(AC234,List!$D$2:$D$13,0),2)+INDEX(List!$D$2:$E$13,MATCH(AC236,List!$D$2:$D$13,0),2)+1)),IF(INDEX(List!$D$2:$E$13,MATCH(AC236,List!$D$2:$D$13,0),2)&gt;=(INDEX(List!$D$2:$E$13,MATCH(AC234,List!$D$2:$D$13,0),2)-1),INDEX(List!$D$2:$E$13,MATCH(AC236,List!$D$2:$D$13,0),2)-INDEX(List!$D$2:$E$13,MATCH(AC234,List!$D$2:$D$13,0),2)+1,12-INDEX(List!$D$2:$E$13,MATCH(AC234,List!$D$2:$D$13,0),2)+INDEX(List!$D$2:$E$13,MATCH(AC236,List!$D$2:$D$13,0),2)+1))&amp;IF(IF(COUNTIF(INDEX(List!$D$2:$E$13,MATCH(AC236,List!$D$2:$D$13,0),2),""),"",IF(COUNTIF(INDEX(List!$D$2:$E$13,MATCH(AC234,List!$D$2:$D$13,0),2),""),"",IF(INDEX(List!$D$2:$E$13,MATCH(AC236,List!$D$2:$D$13,0),2)=12,IF(INDEX(List!$D$2:$E$13,MATCH(AC234,List!$D$2:$D$13,0),2)=1,0,IF(INDEX(List!$D$2:$E$13,MATCH(AC236,List!$D$2:$D$13,0),2)&gt;=(INDEX(List!$D$2:$E$13,MATCH(AC234,List!$D$2:$D$13,0),2)-1),INDEX(List!$D$2:$E$13,MATCH(AC236,List!$D$2:$D$13,0),2)-INDEX(List!$D$2:$E$13,MATCH(AC234,List!$D$2:$D$13,0),2)+1,12-INDEX(List!$D$2:$E$13,MATCH(AC234,List!$D$2:$D$13,0),2)+INDEX(List!$D$2:$E$13,MATCH(AC236,List!$D$2:$D$13,0),2)+1)),IF(INDEX(List!$D$2:$E$13,MATCH(AC236,List!$D$2:$D$13,0),2)&gt;=(INDEX(List!$D$2:$E$13,MATCH(AC234,List!$D$2:$D$13,0),2)-1),INDEX(List!$D$2:$E$13,MATCH(AC236,List!$D$2:$D$13,0),2)-INDEX(List!$D$2:$E$13,MATCH(AC234,List!$D$2:$D$13,0),2)+1,12-INDEX(List!$D$2:$E$13,MATCH(AC234,List!$D$2:$D$13,0),2)+INDEX(List!$D$2:$E$13,MATCH(AC236,List!$D$2:$D$13,0),2)+1))))&lt;=1," month"," months")))</f>
        <v/>
      </c>
      <c r="Y236" s="680"/>
      <c r="Z236" s="681"/>
      <c r="AA236" s="431" t="s">
        <v>78</v>
      </c>
      <c r="AB236" s="432"/>
      <c r="AC236" s="693"/>
      <c r="AD236" s="432" t="s">
        <v>50</v>
      </c>
      <c r="AE236" s="432"/>
      <c r="AF236" s="433"/>
      <c r="AG236" s="686"/>
      <c r="AH236" s="686"/>
      <c r="AI236" s="686"/>
      <c r="AJ236" s="688"/>
    </row>
    <row r="237" spans="3:36" ht="15" customHeight="1" thickBot="1">
      <c r="C237" s="677"/>
      <c r="D237" s="452"/>
      <c r="E237" s="452"/>
      <c r="F237" s="452"/>
      <c r="G237" s="452"/>
      <c r="H237" s="452"/>
      <c r="I237" s="452"/>
      <c r="J237" s="452"/>
      <c r="K237" s="452"/>
      <c r="L237" s="453"/>
      <c r="M237" s="678"/>
      <c r="N237" s="678"/>
      <c r="O237" s="678"/>
      <c r="P237" s="678"/>
      <c r="Q237" s="678"/>
      <c r="R237" s="678"/>
      <c r="S237" s="678"/>
      <c r="T237" s="678"/>
      <c r="U237" s="678"/>
      <c r="V237" s="678"/>
      <c r="W237" s="678"/>
      <c r="X237" s="695"/>
      <c r="Y237" s="696"/>
      <c r="Z237" s="697"/>
      <c r="AA237" s="698"/>
      <c r="AB237" s="514"/>
      <c r="AC237" s="699"/>
      <c r="AD237" s="514"/>
      <c r="AE237" s="514"/>
      <c r="AF237" s="539"/>
      <c r="AG237" s="687"/>
      <c r="AH237" s="687"/>
      <c r="AI237" s="687"/>
      <c r="AJ237" s="694"/>
    </row>
    <row r="238" spans="3:36" ht="15" customHeight="1">
      <c r="C238" s="12"/>
      <c r="D238" s="361" t="s">
        <v>179</v>
      </c>
      <c r="E238" s="361"/>
      <c r="F238" s="361"/>
      <c r="G238" s="361"/>
      <c r="H238" s="361"/>
      <c r="I238" s="361"/>
      <c r="J238" s="361"/>
      <c r="K238" s="361"/>
      <c r="L238" s="361"/>
      <c r="M238" s="361"/>
      <c r="N238" s="361"/>
      <c r="O238" s="361"/>
      <c r="P238" s="361"/>
      <c r="Q238" s="361"/>
      <c r="R238" s="361"/>
      <c r="S238" s="361"/>
      <c r="T238" s="361"/>
      <c r="U238" s="361"/>
      <c r="V238" s="361"/>
      <c r="W238" s="361"/>
      <c r="X238" s="361"/>
      <c r="Y238" s="361"/>
      <c r="Z238" s="361"/>
      <c r="AA238" s="361"/>
      <c r="AB238" s="12"/>
      <c r="AC238" s="12"/>
      <c r="AD238" s="12"/>
      <c r="AE238" s="12"/>
      <c r="AF238" s="12"/>
      <c r="AG238" s="12"/>
      <c r="AH238" s="12"/>
      <c r="AI238" s="12"/>
      <c r="AJ238" s="12"/>
    </row>
    <row r="239" spans="3:36" ht="15" customHeight="1">
      <c r="C239" s="12"/>
      <c r="D239" s="361"/>
      <c r="E239" s="361"/>
      <c r="F239" s="361"/>
      <c r="G239" s="361"/>
      <c r="H239" s="361"/>
      <c r="I239" s="361"/>
      <c r="J239" s="361"/>
      <c r="K239" s="361"/>
      <c r="L239" s="361"/>
      <c r="M239" s="361"/>
      <c r="N239" s="361"/>
      <c r="O239" s="361"/>
      <c r="P239" s="361"/>
      <c r="Q239" s="361"/>
      <c r="R239" s="361"/>
      <c r="S239" s="361"/>
      <c r="T239" s="361"/>
      <c r="U239" s="361"/>
      <c r="V239" s="361"/>
      <c r="W239" s="361"/>
      <c r="X239" s="361"/>
      <c r="Y239" s="361"/>
      <c r="Z239" s="361"/>
      <c r="AA239" s="361"/>
      <c r="AB239" s="12"/>
      <c r="AC239" s="12"/>
      <c r="AD239" s="12"/>
      <c r="AE239" s="12"/>
      <c r="AF239" s="12"/>
      <c r="AG239" s="12"/>
      <c r="AH239" s="12"/>
      <c r="AI239" s="12"/>
      <c r="AJ239" s="12"/>
    </row>
    <row r="240" spans="3:36" ht="15" customHeight="1">
      <c r="C240" s="12"/>
      <c r="D240" s="1" t="s">
        <v>180</v>
      </c>
      <c r="E240" s="1"/>
      <c r="F240" s="1"/>
      <c r="G240" s="2"/>
      <c r="H240" s="203"/>
      <c r="I240" s="2"/>
      <c r="J240" s="2"/>
      <c r="K240" s="2"/>
      <c r="L240" s="1"/>
      <c r="M240" s="1"/>
      <c r="N240" s="1"/>
      <c r="O240" s="1"/>
      <c r="P240" s="1"/>
      <c r="Q240" s="1"/>
      <c r="R240" s="1"/>
      <c r="S240" s="1"/>
      <c r="T240" s="1"/>
      <c r="U240" s="1"/>
      <c r="V240" s="1"/>
      <c r="W240" s="1"/>
      <c r="X240" s="1"/>
      <c r="Y240" s="98"/>
      <c r="Z240" s="98"/>
      <c r="AA240" s="98"/>
      <c r="AB240" s="98"/>
      <c r="AC240" s="98"/>
      <c r="AD240" s="98"/>
      <c r="AE240" s="98"/>
      <c r="AF240" s="98"/>
      <c r="AG240" s="98"/>
      <c r="AH240" s="98"/>
      <c r="AI240" s="98"/>
      <c r="AJ240" s="98"/>
    </row>
    <row r="241" spans="2:36" ht="15" customHeight="1">
      <c r="C241" s="12"/>
      <c r="D241" s="1" t="s">
        <v>181</v>
      </c>
      <c r="E241" s="1"/>
      <c r="F241" s="1"/>
      <c r="G241" s="2"/>
      <c r="H241" s="203"/>
      <c r="I241" s="2"/>
      <c r="J241" s="2"/>
      <c r="K241" s="2"/>
      <c r="L241" s="2"/>
      <c r="M241" s="2"/>
      <c r="N241" s="2"/>
      <c r="O241" s="2"/>
      <c r="P241" s="2"/>
      <c r="Q241" s="99"/>
      <c r="R241" s="99"/>
      <c r="S241" s="99"/>
      <c r="T241" s="99"/>
      <c r="U241" s="100"/>
      <c r="V241" s="100"/>
      <c r="W241" s="100"/>
      <c r="X241" s="2"/>
      <c r="Y241" s="98"/>
      <c r="Z241" s="98"/>
      <c r="AA241" s="98"/>
      <c r="AB241" s="98"/>
      <c r="AC241" s="98"/>
      <c r="AD241" s="98"/>
      <c r="AE241" s="98"/>
      <c r="AF241" s="98"/>
      <c r="AG241" s="98"/>
      <c r="AH241" s="98"/>
      <c r="AI241" s="98"/>
      <c r="AJ241" s="98"/>
    </row>
    <row r="242" spans="2:36" ht="15" customHeight="1">
      <c r="C242" s="12"/>
      <c r="D242" s="1" t="s">
        <v>182</v>
      </c>
      <c r="E242" s="1"/>
      <c r="F242" s="1"/>
      <c r="G242" s="2"/>
      <c r="H242" s="203"/>
      <c r="I242" s="2"/>
      <c r="J242" s="2"/>
      <c r="K242" s="2"/>
      <c r="L242" s="2"/>
      <c r="M242" s="2"/>
      <c r="N242" s="2"/>
      <c r="O242" s="2"/>
      <c r="P242" s="2"/>
      <c r="Q242" s="99"/>
      <c r="R242" s="99"/>
      <c r="S242" s="99"/>
      <c r="T242" s="99"/>
      <c r="U242" s="100"/>
      <c r="V242" s="100"/>
      <c r="W242" s="100"/>
      <c r="X242" s="2"/>
      <c r="Y242" s="98"/>
      <c r="Z242" s="98"/>
      <c r="AA242" s="98"/>
      <c r="AB242" s="98"/>
      <c r="AC242" s="98"/>
      <c r="AD242" s="98"/>
      <c r="AE242" s="98"/>
      <c r="AF242" s="98"/>
      <c r="AG242" s="98"/>
      <c r="AH242" s="98"/>
      <c r="AI242" s="98"/>
      <c r="AJ242" s="98"/>
    </row>
    <row r="243" spans="2:36" ht="15" customHeight="1">
      <c r="C243" s="12"/>
      <c r="D243" s="1" t="s">
        <v>183</v>
      </c>
      <c r="E243" s="1"/>
      <c r="F243" s="1"/>
      <c r="G243" s="2"/>
      <c r="H243" s="203"/>
      <c r="I243" s="2"/>
      <c r="J243" s="2"/>
      <c r="K243" s="2"/>
      <c r="L243" s="2"/>
      <c r="M243" s="2"/>
      <c r="N243" s="2"/>
      <c r="O243" s="2"/>
      <c r="P243" s="2"/>
      <c r="Q243" s="99"/>
      <c r="R243" s="99"/>
      <c r="S243" s="99"/>
      <c r="T243" s="99"/>
      <c r="U243" s="100"/>
      <c r="V243" s="100"/>
      <c r="W243" s="100"/>
      <c r="X243" s="2"/>
      <c r="Y243" s="98"/>
      <c r="Z243" s="98"/>
      <c r="AA243" s="98"/>
      <c r="AB243" s="98"/>
      <c r="AC243" s="98"/>
      <c r="AD243" s="98"/>
      <c r="AE243" s="98"/>
      <c r="AF243" s="98"/>
      <c r="AG243" s="98"/>
      <c r="AH243" s="98"/>
      <c r="AI243" s="98"/>
      <c r="AJ243" s="98"/>
    </row>
    <row r="244" spans="2:36" ht="15" customHeight="1">
      <c r="C244" s="12"/>
      <c r="D244" s="402" t="s">
        <v>184</v>
      </c>
      <c r="E244" s="402"/>
      <c r="F244" s="402"/>
      <c r="G244" s="402"/>
      <c r="H244" s="402"/>
      <c r="I244" s="402"/>
      <c r="J244" s="402"/>
      <c r="K244" s="402"/>
      <c r="L244" s="402"/>
      <c r="M244" s="402"/>
      <c r="N244" s="402"/>
      <c r="O244" s="402"/>
      <c r="P244" s="402"/>
      <c r="Q244" s="402"/>
      <c r="R244" s="402"/>
      <c r="S244" s="402"/>
      <c r="T244" s="402"/>
      <c r="U244" s="402"/>
      <c r="V244" s="402"/>
      <c r="W244" s="402"/>
      <c r="X244" s="402"/>
      <c r="Y244" s="402"/>
      <c r="Z244" s="402"/>
      <c r="AA244" s="402"/>
      <c r="AB244" s="402"/>
      <c r="AC244" s="402"/>
      <c r="AD244" s="402"/>
      <c r="AE244" s="402"/>
      <c r="AF244" s="402"/>
      <c r="AG244" s="402"/>
      <c r="AH244" s="402"/>
      <c r="AI244" s="402"/>
      <c r="AJ244" s="402"/>
    </row>
    <row r="245" spans="2:36" ht="15" customHeight="1">
      <c r="C245" s="32"/>
      <c r="D245" s="402"/>
      <c r="E245" s="402"/>
      <c r="F245" s="402"/>
      <c r="G245" s="402"/>
      <c r="H245" s="402"/>
      <c r="I245" s="402"/>
      <c r="J245" s="402"/>
      <c r="K245" s="402"/>
      <c r="L245" s="402"/>
      <c r="M245" s="402"/>
      <c r="N245" s="402"/>
      <c r="O245" s="402"/>
      <c r="P245" s="402"/>
      <c r="Q245" s="402"/>
      <c r="R245" s="402"/>
      <c r="S245" s="402"/>
      <c r="T245" s="402"/>
      <c r="U245" s="402"/>
      <c r="V245" s="402"/>
      <c r="W245" s="402"/>
      <c r="X245" s="402"/>
      <c r="Y245" s="402"/>
      <c r="Z245" s="402"/>
      <c r="AA245" s="402"/>
      <c r="AB245" s="402"/>
      <c r="AC245" s="402"/>
      <c r="AD245" s="402"/>
      <c r="AE245" s="402"/>
      <c r="AF245" s="402"/>
      <c r="AG245" s="402"/>
      <c r="AH245" s="402"/>
      <c r="AI245" s="402"/>
      <c r="AJ245" s="402"/>
    </row>
    <row r="246" spans="2:36" ht="15" customHeight="1">
      <c r="C246" s="32"/>
      <c r="D246" s="32"/>
      <c r="E246" s="32"/>
      <c r="F246" s="32"/>
      <c r="G246" s="32"/>
      <c r="H246" s="33"/>
      <c r="I246" s="32"/>
      <c r="J246" s="32"/>
      <c r="K246" s="32"/>
      <c r="L246" s="32"/>
      <c r="M246" s="32"/>
      <c r="N246" s="32"/>
      <c r="O246" s="32"/>
      <c r="P246" s="32"/>
      <c r="Q246" s="32"/>
      <c r="S246" s="32"/>
      <c r="T246" s="32"/>
      <c r="U246" s="32"/>
      <c r="V246" s="32"/>
      <c r="W246" s="32"/>
      <c r="X246" s="32"/>
      <c r="Y246" s="32"/>
      <c r="Z246" s="32"/>
      <c r="AA246" s="32"/>
      <c r="AB246" s="32"/>
      <c r="AC246" s="32"/>
      <c r="AD246" s="32"/>
      <c r="AE246" s="32"/>
      <c r="AF246" s="32"/>
      <c r="AG246" s="32"/>
      <c r="AH246" s="32"/>
      <c r="AI246" s="32"/>
      <c r="AJ246" s="32"/>
    </row>
    <row r="247" spans="2:36" ht="15" customHeight="1">
      <c r="B247" s="661" t="s">
        <v>185</v>
      </c>
      <c r="C247" s="662"/>
      <c r="D247" s="662"/>
      <c r="E247" s="662"/>
      <c r="F247" s="662"/>
      <c r="G247" s="662"/>
      <c r="H247" s="663"/>
      <c r="I247" s="662"/>
      <c r="J247" s="662"/>
      <c r="K247" s="662"/>
      <c r="L247" s="662"/>
      <c r="M247" s="662"/>
      <c r="N247" s="662"/>
      <c r="O247" s="662"/>
      <c r="P247" s="662"/>
      <c r="Q247" s="662"/>
      <c r="R247" s="662"/>
      <c r="S247" s="662"/>
      <c r="T247" s="662"/>
      <c r="U247" s="662"/>
      <c r="V247" s="662"/>
      <c r="W247" s="662"/>
      <c r="X247" s="662"/>
      <c r="Y247" s="662"/>
      <c r="Z247" s="662"/>
      <c r="AA247" s="662"/>
      <c r="AB247" s="662"/>
      <c r="AC247" s="662"/>
      <c r="AD247" s="662"/>
      <c r="AE247" s="662"/>
      <c r="AF247" s="662"/>
      <c r="AG247" s="662"/>
      <c r="AH247" s="662"/>
      <c r="AI247" s="662"/>
      <c r="AJ247" s="662"/>
    </row>
    <row r="248" spans="2:36" ht="15" customHeight="1">
      <c r="B248" s="20"/>
    </row>
    <row r="249" spans="2:36" ht="15" customHeight="1">
      <c r="B249" s="6" t="s">
        <v>186</v>
      </c>
      <c r="C249" s="32"/>
      <c r="D249" s="32"/>
      <c r="E249" s="32"/>
      <c r="F249" s="32"/>
      <c r="G249" s="32"/>
      <c r="H249" s="33"/>
      <c r="I249" s="32"/>
      <c r="J249" s="32"/>
      <c r="K249" s="32"/>
      <c r="L249" s="32"/>
      <c r="M249" s="32"/>
      <c r="N249" s="32"/>
      <c r="O249" s="32"/>
      <c r="P249" s="32"/>
      <c r="Q249" s="32"/>
      <c r="S249" s="32"/>
      <c r="T249" s="32"/>
      <c r="U249" s="32"/>
      <c r="V249" s="32"/>
      <c r="W249" s="32"/>
      <c r="X249" s="32"/>
      <c r="Y249" s="32"/>
      <c r="Z249" s="32"/>
      <c r="AA249" s="32"/>
      <c r="AB249" s="32"/>
      <c r="AC249" s="32"/>
      <c r="AD249" s="32"/>
      <c r="AE249" s="32"/>
      <c r="AF249" s="32"/>
      <c r="AG249" s="32"/>
      <c r="AH249" s="32"/>
      <c r="AI249" s="32"/>
      <c r="AJ249" s="32"/>
    </row>
    <row r="250" spans="2:36" ht="14.1" customHeight="1">
      <c r="C250" s="664"/>
      <c r="D250" s="665"/>
      <c r="E250" s="665"/>
      <c r="F250" s="665"/>
      <c r="G250" s="665"/>
      <c r="H250" s="665"/>
      <c r="I250" s="665"/>
      <c r="J250" s="665"/>
      <c r="K250" s="665"/>
      <c r="L250" s="665"/>
      <c r="M250" s="665"/>
      <c r="N250" s="665"/>
      <c r="O250" s="665"/>
      <c r="P250" s="665"/>
      <c r="Q250" s="665"/>
      <c r="R250" s="665"/>
      <c r="S250" s="665"/>
      <c r="T250" s="665"/>
      <c r="U250" s="665"/>
      <c r="V250" s="665"/>
      <c r="W250" s="665"/>
      <c r="X250" s="665"/>
      <c r="Y250" s="665"/>
      <c r="Z250" s="665"/>
      <c r="AA250" s="665"/>
      <c r="AB250" s="665"/>
      <c r="AC250" s="665"/>
      <c r="AD250" s="665"/>
      <c r="AE250" s="665"/>
      <c r="AF250" s="665"/>
      <c r="AG250" s="665"/>
      <c r="AH250" s="665"/>
      <c r="AI250" s="666"/>
      <c r="AJ250" s="32"/>
    </row>
    <row r="251" spans="2:36" ht="14.1" customHeight="1">
      <c r="C251" s="667"/>
      <c r="D251" s="668"/>
      <c r="E251" s="668"/>
      <c r="F251" s="668"/>
      <c r="G251" s="668"/>
      <c r="H251" s="668"/>
      <c r="I251" s="668"/>
      <c r="J251" s="668"/>
      <c r="K251" s="668"/>
      <c r="L251" s="668"/>
      <c r="M251" s="668"/>
      <c r="N251" s="668"/>
      <c r="O251" s="668"/>
      <c r="P251" s="668"/>
      <c r="Q251" s="668"/>
      <c r="R251" s="668"/>
      <c r="S251" s="668"/>
      <c r="T251" s="668"/>
      <c r="U251" s="668"/>
      <c r="V251" s="668"/>
      <c r="W251" s="668"/>
      <c r="X251" s="668"/>
      <c r="Y251" s="668"/>
      <c r="Z251" s="668"/>
      <c r="AA251" s="668"/>
      <c r="AB251" s="668"/>
      <c r="AC251" s="668"/>
      <c r="AD251" s="668"/>
      <c r="AE251" s="668"/>
      <c r="AF251" s="668"/>
      <c r="AG251" s="668"/>
      <c r="AH251" s="668"/>
      <c r="AI251" s="669"/>
      <c r="AJ251" s="32"/>
    </row>
    <row r="252" spans="2:36" ht="14.1" customHeight="1">
      <c r="C252" s="667"/>
      <c r="D252" s="668"/>
      <c r="E252" s="668"/>
      <c r="F252" s="668"/>
      <c r="G252" s="668"/>
      <c r="H252" s="668"/>
      <c r="I252" s="668"/>
      <c r="J252" s="668"/>
      <c r="K252" s="668"/>
      <c r="L252" s="668"/>
      <c r="M252" s="668"/>
      <c r="N252" s="668"/>
      <c r="O252" s="668"/>
      <c r="P252" s="668"/>
      <c r="Q252" s="668"/>
      <c r="R252" s="668"/>
      <c r="S252" s="668"/>
      <c r="T252" s="668"/>
      <c r="U252" s="668"/>
      <c r="V252" s="668"/>
      <c r="W252" s="668"/>
      <c r="X252" s="668"/>
      <c r="Y252" s="668"/>
      <c r="Z252" s="668"/>
      <c r="AA252" s="668"/>
      <c r="AB252" s="668"/>
      <c r="AC252" s="668"/>
      <c r="AD252" s="668"/>
      <c r="AE252" s="668"/>
      <c r="AF252" s="668"/>
      <c r="AG252" s="668"/>
      <c r="AH252" s="668"/>
      <c r="AI252" s="669"/>
      <c r="AJ252" s="32"/>
    </row>
    <row r="253" spans="2:36" ht="14.1" customHeight="1">
      <c r="C253" s="667"/>
      <c r="D253" s="668"/>
      <c r="E253" s="668"/>
      <c r="F253" s="668"/>
      <c r="G253" s="668"/>
      <c r="H253" s="668"/>
      <c r="I253" s="668"/>
      <c r="J253" s="668"/>
      <c r="K253" s="668"/>
      <c r="L253" s="668"/>
      <c r="M253" s="668"/>
      <c r="N253" s="668"/>
      <c r="O253" s="668"/>
      <c r="P253" s="668"/>
      <c r="Q253" s="668"/>
      <c r="R253" s="668"/>
      <c r="S253" s="668"/>
      <c r="T253" s="668"/>
      <c r="U253" s="668"/>
      <c r="V253" s="668"/>
      <c r="W253" s="668"/>
      <c r="X253" s="668"/>
      <c r="Y253" s="668"/>
      <c r="Z253" s="668"/>
      <c r="AA253" s="668"/>
      <c r="AB253" s="668"/>
      <c r="AC253" s="668"/>
      <c r="AD253" s="668"/>
      <c r="AE253" s="668"/>
      <c r="AF253" s="668"/>
      <c r="AG253" s="668"/>
      <c r="AH253" s="668"/>
      <c r="AI253" s="669"/>
      <c r="AJ253" s="32"/>
    </row>
    <row r="254" spans="2:36" ht="14.1" customHeight="1">
      <c r="C254" s="670"/>
      <c r="D254" s="671"/>
      <c r="E254" s="671"/>
      <c r="F254" s="671"/>
      <c r="G254" s="671"/>
      <c r="H254" s="671"/>
      <c r="I254" s="671"/>
      <c r="J254" s="671"/>
      <c r="K254" s="671"/>
      <c r="L254" s="671"/>
      <c r="M254" s="671"/>
      <c r="N254" s="671"/>
      <c r="O254" s="671"/>
      <c r="P254" s="671"/>
      <c r="Q254" s="671"/>
      <c r="R254" s="671"/>
      <c r="S254" s="671"/>
      <c r="T254" s="671"/>
      <c r="U254" s="671"/>
      <c r="V254" s="671"/>
      <c r="W254" s="671"/>
      <c r="X254" s="671"/>
      <c r="Y254" s="671"/>
      <c r="Z254" s="671"/>
      <c r="AA254" s="671"/>
      <c r="AB254" s="671"/>
      <c r="AC254" s="671"/>
      <c r="AD254" s="671"/>
      <c r="AE254" s="671"/>
      <c r="AF254" s="671"/>
      <c r="AG254" s="671"/>
      <c r="AH254" s="671"/>
      <c r="AI254" s="672"/>
      <c r="AJ254" s="32"/>
    </row>
    <row r="256" spans="2:36" ht="15" customHeight="1">
      <c r="B256" s="653" t="s">
        <v>187</v>
      </c>
      <c r="C256" s="653"/>
      <c r="D256" s="653"/>
      <c r="E256" s="653"/>
      <c r="F256" s="653"/>
      <c r="G256" s="653"/>
      <c r="H256" s="653"/>
      <c r="I256" s="653"/>
      <c r="J256" s="653"/>
      <c r="K256" s="653"/>
      <c r="L256" s="653"/>
      <c r="M256" s="653"/>
      <c r="N256" s="653"/>
      <c r="O256" s="653"/>
      <c r="P256" s="653"/>
      <c r="Q256" s="653"/>
      <c r="R256" s="653"/>
      <c r="S256" s="653"/>
      <c r="T256" s="653"/>
      <c r="U256" s="653"/>
      <c r="V256" s="653"/>
      <c r="W256" s="653"/>
      <c r="X256" s="653"/>
      <c r="Y256" s="653"/>
      <c r="Z256" s="653"/>
      <c r="AA256" s="653"/>
      <c r="AB256" s="653"/>
      <c r="AC256" s="653"/>
      <c r="AD256" s="653"/>
      <c r="AE256" s="653"/>
      <c r="AF256" s="653"/>
      <c r="AG256" s="653"/>
      <c r="AH256" s="653"/>
      <c r="AI256" s="653"/>
      <c r="AJ256" s="653"/>
    </row>
    <row r="257" spans="3:51" ht="7.35" customHeight="1">
      <c r="D257" s="34"/>
      <c r="E257" s="34"/>
      <c r="F257" s="34"/>
      <c r="G257" s="34"/>
      <c r="H257" s="35"/>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row>
    <row r="258" spans="3:51" ht="21" customHeight="1">
      <c r="C258" s="654" t="str">
        <f>"I declare to apply for "&amp;C16&amp;"with a full understanding of the General Information, especially the articles stipulated below:"</f>
        <v>I declare to apply for (Pacific Islands) SDGs Global Leaderwith a full understanding of the General Information, especially the articles stipulated below:</v>
      </c>
      <c r="D258" s="654"/>
      <c r="E258" s="654"/>
      <c r="F258" s="654"/>
      <c r="G258" s="654"/>
      <c r="H258" s="654"/>
      <c r="I258" s="654"/>
      <c r="J258" s="654"/>
      <c r="K258" s="654"/>
      <c r="L258" s="654"/>
      <c r="M258" s="654"/>
      <c r="N258" s="654"/>
      <c r="O258" s="654"/>
      <c r="P258" s="654"/>
      <c r="Q258" s="654"/>
      <c r="R258" s="654"/>
      <c r="S258" s="654"/>
      <c r="T258" s="654"/>
      <c r="U258" s="654"/>
      <c r="V258" s="654"/>
      <c r="W258" s="654"/>
      <c r="X258" s="654"/>
      <c r="Y258" s="654"/>
      <c r="Z258" s="654"/>
      <c r="AA258" s="654"/>
      <c r="AB258" s="654"/>
      <c r="AC258" s="654"/>
      <c r="AD258" s="654"/>
      <c r="AE258" s="654"/>
      <c r="AF258" s="654"/>
      <c r="AG258" s="654"/>
      <c r="AH258" s="654"/>
      <c r="AI258" s="654"/>
      <c r="AJ258" s="654"/>
      <c r="AL258" s="34"/>
      <c r="AM258" s="34"/>
      <c r="AN258" s="34"/>
      <c r="AO258" s="34"/>
      <c r="AP258" s="34"/>
      <c r="AQ258" s="34"/>
      <c r="AR258" s="34"/>
      <c r="AS258" s="34"/>
      <c r="AT258" s="34"/>
      <c r="AU258" s="34"/>
      <c r="AV258" s="34"/>
      <c r="AW258" s="34"/>
      <c r="AX258" s="32"/>
      <c r="AY258" s="32"/>
    </row>
    <row r="259" spans="3:51" ht="24" customHeight="1">
      <c r="C259" s="656" t="s">
        <v>188</v>
      </c>
      <c r="D259" s="649"/>
      <c r="E259" s="649"/>
      <c r="F259" s="649"/>
      <c r="G259" s="649"/>
      <c r="H259" s="649"/>
      <c r="I259" s="649"/>
      <c r="J259" s="649"/>
      <c r="K259" s="649"/>
      <c r="L259" s="649"/>
      <c r="M259" s="649"/>
      <c r="N259" s="649"/>
      <c r="O259" s="649"/>
      <c r="P259" s="649"/>
      <c r="Q259" s="649"/>
      <c r="R259" s="649"/>
      <c r="S259" s="649"/>
      <c r="T259" s="649"/>
      <c r="U259" s="649"/>
      <c r="V259" s="649"/>
      <c r="W259" s="649"/>
      <c r="X259" s="649"/>
      <c r="Y259" s="649"/>
      <c r="Z259" s="649"/>
      <c r="AA259" s="649"/>
      <c r="AB259" s="649"/>
      <c r="AC259" s="649"/>
      <c r="AD259" s="649"/>
      <c r="AE259" s="649"/>
      <c r="AF259" s="649"/>
      <c r="AG259" s="649"/>
      <c r="AH259" s="649"/>
      <c r="AI259" s="649"/>
      <c r="AJ259" s="649"/>
      <c r="AL259" s="34"/>
      <c r="AM259" s="34"/>
      <c r="AN259" s="34"/>
      <c r="AO259" s="34"/>
      <c r="AP259" s="34"/>
      <c r="AQ259" s="34"/>
      <c r="AR259" s="34"/>
      <c r="AS259" s="34"/>
      <c r="AT259" s="34"/>
      <c r="AU259" s="34"/>
      <c r="AV259" s="34"/>
      <c r="AW259" s="34"/>
      <c r="AX259" s="32"/>
      <c r="AY259" s="32"/>
    </row>
    <row r="260" spans="3:51" ht="24" customHeight="1">
      <c r="C260" s="649"/>
      <c r="D260" s="649"/>
      <c r="E260" s="649"/>
      <c r="F260" s="649"/>
      <c r="G260" s="649"/>
      <c r="H260" s="649"/>
      <c r="I260" s="649"/>
      <c r="J260" s="649"/>
      <c r="K260" s="649"/>
      <c r="L260" s="649"/>
      <c r="M260" s="649"/>
      <c r="N260" s="649"/>
      <c r="O260" s="649"/>
      <c r="P260" s="649"/>
      <c r="Q260" s="649"/>
      <c r="R260" s="649"/>
      <c r="S260" s="649"/>
      <c r="T260" s="649"/>
      <c r="U260" s="649"/>
      <c r="V260" s="649"/>
      <c r="W260" s="649"/>
      <c r="X260" s="649"/>
      <c r="Y260" s="649"/>
      <c r="Z260" s="649"/>
      <c r="AA260" s="649"/>
      <c r="AB260" s="649"/>
      <c r="AC260" s="649"/>
      <c r="AD260" s="649"/>
      <c r="AE260" s="649"/>
      <c r="AF260" s="649"/>
      <c r="AG260" s="649"/>
      <c r="AH260" s="649"/>
      <c r="AI260" s="649"/>
      <c r="AJ260" s="649"/>
      <c r="AL260" s="34"/>
      <c r="AM260" s="34"/>
      <c r="AN260" s="34"/>
      <c r="AO260" s="34"/>
      <c r="AP260" s="34"/>
      <c r="AQ260" s="34"/>
      <c r="AR260" s="34"/>
      <c r="AS260" s="34"/>
      <c r="AT260" s="34"/>
      <c r="AU260" s="34"/>
      <c r="AV260" s="34"/>
      <c r="AW260" s="34"/>
      <c r="AX260" s="32"/>
      <c r="AY260" s="32"/>
    </row>
    <row r="261" spans="3:51" ht="24" customHeight="1">
      <c r="C261" s="649"/>
      <c r="D261" s="649"/>
      <c r="E261" s="649"/>
      <c r="F261" s="649"/>
      <c r="G261" s="649"/>
      <c r="H261" s="649"/>
      <c r="I261" s="649"/>
      <c r="J261" s="649"/>
      <c r="K261" s="649"/>
      <c r="L261" s="649"/>
      <c r="M261" s="649"/>
      <c r="N261" s="649"/>
      <c r="O261" s="649"/>
      <c r="P261" s="649"/>
      <c r="Q261" s="649"/>
      <c r="R261" s="649"/>
      <c r="S261" s="649"/>
      <c r="T261" s="649"/>
      <c r="U261" s="649"/>
      <c r="V261" s="649"/>
      <c r="W261" s="649"/>
      <c r="X261" s="649"/>
      <c r="Y261" s="649"/>
      <c r="Z261" s="649"/>
      <c r="AA261" s="649"/>
      <c r="AB261" s="649"/>
      <c r="AC261" s="649"/>
      <c r="AD261" s="649"/>
      <c r="AE261" s="649"/>
      <c r="AF261" s="649"/>
      <c r="AG261" s="649"/>
      <c r="AH261" s="649"/>
      <c r="AI261" s="649"/>
      <c r="AJ261" s="649"/>
      <c r="AL261" s="34"/>
      <c r="AM261" s="34"/>
      <c r="AN261" s="34"/>
      <c r="AO261" s="34"/>
      <c r="AP261" s="34"/>
      <c r="AQ261" s="34"/>
      <c r="AR261" s="34"/>
      <c r="AS261" s="34"/>
      <c r="AT261" s="34"/>
      <c r="AU261" s="34"/>
      <c r="AV261" s="34"/>
      <c r="AW261" s="34"/>
      <c r="AX261" s="32"/>
      <c r="AY261" s="32"/>
    </row>
    <row r="262" spans="3:51" ht="24" customHeight="1">
      <c r="C262" s="649"/>
      <c r="D262" s="649"/>
      <c r="E262" s="649"/>
      <c r="F262" s="649"/>
      <c r="G262" s="649"/>
      <c r="H262" s="649"/>
      <c r="I262" s="649"/>
      <c r="J262" s="649"/>
      <c r="K262" s="649"/>
      <c r="L262" s="649"/>
      <c r="M262" s="649"/>
      <c r="N262" s="649"/>
      <c r="O262" s="649"/>
      <c r="P262" s="649"/>
      <c r="Q262" s="649"/>
      <c r="R262" s="649"/>
      <c r="S262" s="649"/>
      <c r="T262" s="649"/>
      <c r="U262" s="649"/>
      <c r="V262" s="649"/>
      <c r="W262" s="649"/>
      <c r="X262" s="649"/>
      <c r="Y262" s="649"/>
      <c r="Z262" s="649"/>
      <c r="AA262" s="649"/>
      <c r="AB262" s="649"/>
      <c r="AC262" s="649"/>
      <c r="AD262" s="649"/>
      <c r="AE262" s="649"/>
      <c r="AF262" s="649"/>
      <c r="AG262" s="649"/>
      <c r="AH262" s="649"/>
      <c r="AI262" s="649"/>
      <c r="AJ262" s="649"/>
      <c r="AL262" s="34"/>
      <c r="AM262" s="34"/>
      <c r="AN262" s="34"/>
      <c r="AO262" s="34"/>
      <c r="AP262" s="34"/>
      <c r="AQ262" s="34"/>
      <c r="AR262" s="34"/>
      <c r="AS262" s="34"/>
      <c r="AT262" s="34"/>
      <c r="AU262" s="34"/>
      <c r="AV262" s="34"/>
      <c r="AW262" s="34"/>
      <c r="AX262" s="32"/>
      <c r="AY262" s="32"/>
    </row>
    <row r="263" spans="3:51" ht="24" customHeight="1">
      <c r="C263" s="649"/>
      <c r="D263" s="649"/>
      <c r="E263" s="649"/>
      <c r="F263" s="649"/>
      <c r="G263" s="649"/>
      <c r="H263" s="649"/>
      <c r="I263" s="649"/>
      <c r="J263" s="649"/>
      <c r="K263" s="649"/>
      <c r="L263" s="649"/>
      <c r="M263" s="649"/>
      <c r="N263" s="649"/>
      <c r="O263" s="649"/>
      <c r="P263" s="649"/>
      <c r="Q263" s="649"/>
      <c r="R263" s="649"/>
      <c r="S263" s="649"/>
      <c r="T263" s="649"/>
      <c r="U263" s="649"/>
      <c r="V263" s="649"/>
      <c r="W263" s="649"/>
      <c r="X263" s="649"/>
      <c r="Y263" s="649"/>
      <c r="Z263" s="649"/>
      <c r="AA263" s="649"/>
      <c r="AB263" s="649"/>
      <c r="AC263" s="649"/>
      <c r="AD263" s="649"/>
      <c r="AE263" s="649"/>
      <c r="AF263" s="649"/>
      <c r="AG263" s="649"/>
      <c r="AH263" s="649"/>
      <c r="AI263" s="649"/>
      <c r="AJ263" s="649"/>
      <c r="AL263" s="34"/>
      <c r="AM263" s="34"/>
      <c r="AN263" s="34"/>
      <c r="AO263" s="34"/>
      <c r="AP263" s="34"/>
      <c r="AQ263" s="34"/>
      <c r="AR263" s="34"/>
      <c r="AS263" s="34"/>
      <c r="AT263" s="34"/>
      <c r="AU263" s="34"/>
      <c r="AV263" s="34"/>
      <c r="AW263" s="34"/>
      <c r="AX263" s="32"/>
      <c r="AY263" s="32"/>
    </row>
    <row r="264" spans="3:51" ht="24" customHeight="1">
      <c r="C264" s="649"/>
      <c r="D264" s="649"/>
      <c r="E264" s="649"/>
      <c r="F264" s="649"/>
      <c r="G264" s="649"/>
      <c r="H264" s="649"/>
      <c r="I264" s="649"/>
      <c r="J264" s="649"/>
      <c r="K264" s="649"/>
      <c r="L264" s="649"/>
      <c r="M264" s="649"/>
      <c r="N264" s="649"/>
      <c r="O264" s="649"/>
      <c r="P264" s="649"/>
      <c r="Q264" s="649"/>
      <c r="R264" s="649"/>
      <c r="S264" s="649"/>
      <c r="T264" s="649"/>
      <c r="U264" s="649"/>
      <c r="V264" s="649"/>
      <c r="W264" s="649"/>
      <c r="X264" s="649"/>
      <c r="Y264" s="649"/>
      <c r="Z264" s="649"/>
      <c r="AA264" s="649"/>
      <c r="AB264" s="649"/>
      <c r="AC264" s="649"/>
      <c r="AD264" s="649"/>
      <c r="AE264" s="649"/>
      <c r="AF264" s="649"/>
      <c r="AG264" s="649"/>
      <c r="AH264" s="649"/>
      <c r="AI264" s="649"/>
      <c r="AJ264" s="649"/>
      <c r="AL264" s="34"/>
      <c r="AM264" s="34"/>
      <c r="AN264" s="34"/>
      <c r="AO264" s="34"/>
      <c r="AP264" s="34"/>
      <c r="AQ264" s="34"/>
      <c r="AR264" s="34"/>
      <c r="AS264" s="34"/>
      <c r="AT264" s="34"/>
      <c r="AU264" s="34"/>
      <c r="AV264" s="34"/>
      <c r="AW264" s="34"/>
      <c r="AX264" s="32"/>
      <c r="AY264" s="32"/>
    </row>
    <row r="265" spans="3:51" ht="24" customHeight="1">
      <c r="C265" s="649"/>
      <c r="D265" s="649"/>
      <c r="E265" s="649"/>
      <c r="F265" s="649"/>
      <c r="G265" s="649"/>
      <c r="H265" s="649"/>
      <c r="I265" s="649"/>
      <c r="J265" s="649"/>
      <c r="K265" s="649"/>
      <c r="L265" s="649"/>
      <c r="M265" s="649"/>
      <c r="N265" s="649"/>
      <c r="O265" s="649"/>
      <c r="P265" s="649"/>
      <c r="Q265" s="649"/>
      <c r="R265" s="649"/>
      <c r="S265" s="649"/>
      <c r="T265" s="649"/>
      <c r="U265" s="649"/>
      <c r="V265" s="649"/>
      <c r="W265" s="649"/>
      <c r="X265" s="649"/>
      <c r="Y265" s="649"/>
      <c r="Z265" s="649"/>
      <c r="AA265" s="649"/>
      <c r="AB265" s="649"/>
      <c r="AC265" s="649"/>
      <c r="AD265" s="649"/>
      <c r="AE265" s="649"/>
      <c r="AF265" s="649"/>
      <c r="AG265" s="649"/>
      <c r="AH265" s="649"/>
      <c r="AI265" s="649"/>
      <c r="AJ265" s="649"/>
      <c r="AL265" s="34"/>
      <c r="AM265" s="34"/>
      <c r="AN265" s="34"/>
      <c r="AO265" s="34"/>
      <c r="AP265" s="34"/>
      <c r="AQ265" s="34"/>
      <c r="AR265" s="34"/>
      <c r="AS265" s="34"/>
      <c r="AT265" s="34"/>
      <c r="AU265" s="34"/>
      <c r="AV265" s="34"/>
      <c r="AW265" s="34"/>
      <c r="AX265" s="32"/>
      <c r="AY265" s="32"/>
    </row>
    <row r="266" spans="3:51" ht="24" customHeight="1">
      <c r="C266" s="649"/>
      <c r="D266" s="649"/>
      <c r="E266" s="649"/>
      <c r="F266" s="649"/>
      <c r="G266" s="649"/>
      <c r="H266" s="649"/>
      <c r="I266" s="649"/>
      <c r="J266" s="649"/>
      <c r="K266" s="649"/>
      <c r="L266" s="649"/>
      <c r="M266" s="649"/>
      <c r="N266" s="649"/>
      <c r="O266" s="649"/>
      <c r="P266" s="649"/>
      <c r="Q266" s="649"/>
      <c r="R266" s="649"/>
      <c r="S266" s="649"/>
      <c r="T266" s="649"/>
      <c r="U266" s="649"/>
      <c r="V266" s="649"/>
      <c r="W266" s="649"/>
      <c r="X266" s="649"/>
      <c r="Y266" s="649"/>
      <c r="Z266" s="649"/>
      <c r="AA266" s="649"/>
      <c r="AB266" s="649"/>
      <c r="AC266" s="649"/>
      <c r="AD266" s="649"/>
      <c r="AE266" s="649"/>
      <c r="AF266" s="649"/>
      <c r="AG266" s="649"/>
      <c r="AH266" s="649"/>
      <c r="AI266" s="649"/>
      <c r="AJ266" s="649"/>
      <c r="AL266" s="34"/>
      <c r="AM266" s="34"/>
      <c r="AN266" s="34"/>
      <c r="AO266" s="34"/>
      <c r="AP266" s="34"/>
      <c r="AQ266" s="34"/>
      <c r="AR266" s="34"/>
      <c r="AS266" s="34"/>
      <c r="AT266" s="34"/>
      <c r="AU266" s="34"/>
      <c r="AV266" s="34"/>
      <c r="AW266" s="34"/>
      <c r="AX266" s="32"/>
      <c r="AY266" s="32"/>
    </row>
    <row r="267" spans="3:51" ht="24" customHeight="1">
      <c r="C267" s="649"/>
      <c r="D267" s="649"/>
      <c r="E267" s="649"/>
      <c r="F267" s="649"/>
      <c r="G267" s="649"/>
      <c r="H267" s="649"/>
      <c r="I267" s="649"/>
      <c r="J267" s="649"/>
      <c r="K267" s="649"/>
      <c r="L267" s="649"/>
      <c r="M267" s="649"/>
      <c r="N267" s="649"/>
      <c r="O267" s="649"/>
      <c r="P267" s="649"/>
      <c r="Q267" s="649"/>
      <c r="R267" s="649"/>
      <c r="S267" s="649"/>
      <c r="T267" s="649"/>
      <c r="U267" s="649"/>
      <c r="V267" s="649"/>
      <c r="W267" s="649"/>
      <c r="X267" s="649"/>
      <c r="Y267" s="649"/>
      <c r="Z267" s="649"/>
      <c r="AA267" s="649"/>
      <c r="AB267" s="649"/>
      <c r="AC267" s="649"/>
      <c r="AD267" s="649"/>
      <c r="AE267" s="649"/>
      <c r="AF267" s="649"/>
      <c r="AG267" s="649"/>
      <c r="AH267" s="649"/>
      <c r="AI267" s="649"/>
      <c r="AJ267" s="649"/>
      <c r="AL267" s="34"/>
      <c r="AM267" s="34"/>
      <c r="AN267" s="34"/>
      <c r="AO267" s="34"/>
      <c r="AP267" s="34"/>
      <c r="AQ267" s="34"/>
      <c r="AR267" s="34"/>
      <c r="AS267" s="34"/>
      <c r="AT267" s="34"/>
      <c r="AU267" s="34"/>
      <c r="AV267" s="34"/>
      <c r="AW267" s="34"/>
      <c r="AX267" s="32"/>
      <c r="AY267" s="32"/>
    </row>
    <row r="268" spans="3:51" ht="24" customHeight="1">
      <c r="C268" s="649"/>
      <c r="D268" s="649"/>
      <c r="E268" s="649"/>
      <c r="F268" s="649"/>
      <c r="G268" s="649"/>
      <c r="H268" s="649"/>
      <c r="I268" s="649"/>
      <c r="J268" s="649"/>
      <c r="K268" s="649"/>
      <c r="L268" s="649"/>
      <c r="M268" s="649"/>
      <c r="N268" s="649"/>
      <c r="O268" s="649"/>
      <c r="P268" s="649"/>
      <c r="Q268" s="649"/>
      <c r="R268" s="649"/>
      <c r="S268" s="649"/>
      <c r="T268" s="649"/>
      <c r="U268" s="649"/>
      <c r="V268" s="649"/>
      <c r="W268" s="649"/>
      <c r="X268" s="649"/>
      <c r="Y268" s="649"/>
      <c r="Z268" s="649"/>
      <c r="AA268" s="649"/>
      <c r="AB268" s="649"/>
      <c r="AC268" s="649"/>
      <c r="AD268" s="649"/>
      <c r="AE268" s="649"/>
      <c r="AF268" s="649"/>
      <c r="AG268" s="649"/>
      <c r="AH268" s="649"/>
      <c r="AI268" s="649"/>
      <c r="AJ268" s="649"/>
      <c r="AL268" s="34"/>
      <c r="AM268" s="34"/>
      <c r="AN268" s="34"/>
      <c r="AO268" s="34"/>
      <c r="AP268" s="34"/>
      <c r="AQ268" s="34"/>
      <c r="AR268" s="34"/>
      <c r="AS268" s="34"/>
      <c r="AT268" s="34"/>
      <c r="AU268" s="34"/>
      <c r="AV268" s="34"/>
      <c r="AW268" s="34"/>
      <c r="AX268" s="32"/>
      <c r="AY268" s="32"/>
    </row>
    <row r="269" spans="3:51" ht="24" customHeight="1">
      <c r="C269" s="649"/>
      <c r="D269" s="649"/>
      <c r="E269" s="649"/>
      <c r="F269" s="649"/>
      <c r="G269" s="649"/>
      <c r="H269" s="649"/>
      <c r="I269" s="649"/>
      <c r="J269" s="649"/>
      <c r="K269" s="649"/>
      <c r="L269" s="649"/>
      <c r="M269" s="649"/>
      <c r="N269" s="649"/>
      <c r="O269" s="649"/>
      <c r="P269" s="649"/>
      <c r="Q269" s="649"/>
      <c r="R269" s="649"/>
      <c r="S269" s="649"/>
      <c r="T269" s="649"/>
      <c r="U269" s="649"/>
      <c r="V269" s="649"/>
      <c r="W269" s="649"/>
      <c r="X269" s="649"/>
      <c r="Y269" s="649"/>
      <c r="Z269" s="649"/>
      <c r="AA269" s="649"/>
      <c r="AB269" s="649"/>
      <c r="AC269" s="649"/>
      <c r="AD269" s="649"/>
      <c r="AE269" s="649"/>
      <c r="AF269" s="649"/>
      <c r="AG269" s="649"/>
      <c r="AH269" s="649"/>
      <c r="AI269" s="649"/>
      <c r="AJ269" s="649"/>
      <c r="AL269" s="34"/>
      <c r="AM269" s="34"/>
      <c r="AN269" s="34"/>
      <c r="AO269" s="34"/>
      <c r="AP269" s="34"/>
      <c r="AQ269" s="34"/>
      <c r="AR269" s="34"/>
      <c r="AS269" s="34"/>
      <c r="AT269" s="34"/>
      <c r="AU269" s="34"/>
      <c r="AV269" s="34"/>
      <c r="AW269" s="34"/>
      <c r="AX269" s="32"/>
      <c r="AY269" s="32"/>
    </row>
    <row r="270" spans="3:51" ht="24" customHeight="1">
      <c r="C270" s="649"/>
      <c r="D270" s="649"/>
      <c r="E270" s="649"/>
      <c r="F270" s="649"/>
      <c r="G270" s="649"/>
      <c r="H270" s="649"/>
      <c r="I270" s="649"/>
      <c r="J270" s="649"/>
      <c r="K270" s="649"/>
      <c r="L270" s="649"/>
      <c r="M270" s="649"/>
      <c r="N270" s="649"/>
      <c r="O270" s="649"/>
      <c r="P270" s="649"/>
      <c r="Q270" s="649"/>
      <c r="R270" s="649"/>
      <c r="S270" s="649"/>
      <c r="T270" s="649"/>
      <c r="U270" s="649"/>
      <c r="V270" s="649"/>
      <c r="W270" s="649"/>
      <c r="X270" s="649"/>
      <c r="Y270" s="649"/>
      <c r="Z270" s="649"/>
      <c r="AA270" s="649"/>
      <c r="AB270" s="649"/>
      <c r="AC270" s="649"/>
      <c r="AD270" s="649"/>
      <c r="AE270" s="649"/>
      <c r="AF270" s="649"/>
      <c r="AG270" s="649"/>
      <c r="AH270" s="649"/>
      <c r="AI270" s="649"/>
      <c r="AJ270" s="649"/>
      <c r="AL270" s="34"/>
      <c r="AM270" s="34"/>
      <c r="AN270" s="34"/>
      <c r="AO270" s="34"/>
      <c r="AP270" s="34"/>
      <c r="AQ270" s="34"/>
      <c r="AR270" s="34"/>
      <c r="AS270" s="34"/>
      <c r="AT270" s="34"/>
      <c r="AU270" s="34"/>
      <c r="AV270" s="34"/>
      <c r="AW270" s="34"/>
      <c r="AX270" s="32"/>
      <c r="AY270" s="32"/>
    </row>
    <row r="271" spans="3:51" ht="24" customHeight="1">
      <c r="C271" s="649"/>
      <c r="D271" s="649"/>
      <c r="E271" s="649"/>
      <c r="F271" s="649"/>
      <c r="G271" s="649"/>
      <c r="H271" s="649"/>
      <c r="I271" s="649"/>
      <c r="J271" s="649"/>
      <c r="K271" s="649"/>
      <c r="L271" s="649"/>
      <c r="M271" s="649"/>
      <c r="N271" s="649"/>
      <c r="O271" s="649"/>
      <c r="P271" s="649"/>
      <c r="Q271" s="649"/>
      <c r="R271" s="649"/>
      <c r="S271" s="649"/>
      <c r="T271" s="649"/>
      <c r="U271" s="649"/>
      <c r="V271" s="649"/>
      <c r="W271" s="649"/>
      <c r="X271" s="649"/>
      <c r="Y271" s="649"/>
      <c r="Z271" s="649"/>
      <c r="AA271" s="649"/>
      <c r="AB271" s="649"/>
      <c r="AC271" s="649"/>
      <c r="AD271" s="649"/>
      <c r="AE271" s="649"/>
      <c r="AF271" s="649"/>
      <c r="AG271" s="649"/>
      <c r="AH271" s="649"/>
      <c r="AI271" s="649"/>
      <c r="AJ271" s="649"/>
      <c r="AL271" s="34"/>
      <c r="AM271" s="34"/>
      <c r="AN271" s="34"/>
      <c r="AO271" s="34"/>
      <c r="AP271" s="34"/>
      <c r="AQ271" s="34"/>
      <c r="AR271" s="34"/>
      <c r="AS271" s="34"/>
      <c r="AT271" s="34"/>
      <c r="AU271" s="34"/>
      <c r="AV271" s="34"/>
      <c r="AW271" s="34"/>
      <c r="AX271" s="32"/>
      <c r="AY271" s="32"/>
    </row>
    <row r="272" spans="3:51" ht="24" customHeight="1">
      <c r="C272" s="649"/>
      <c r="D272" s="649"/>
      <c r="E272" s="649"/>
      <c r="F272" s="649"/>
      <c r="G272" s="649"/>
      <c r="H272" s="649"/>
      <c r="I272" s="649"/>
      <c r="J272" s="649"/>
      <c r="K272" s="649"/>
      <c r="L272" s="649"/>
      <c r="M272" s="649"/>
      <c r="N272" s="649"/>
      <c r="O272" s="649"/>
      <c r="P272" s="649"/>
      <c r="Q272" s="649"/>
      <c r="R272" s="649"/>
      <c r="S272" s="649"/>
      <c r="T272" s="649"/>
      <c r="U272" s="649"/>
      <c r="V272" s="649"/>
      <c r="W272" s="649"/>
      <c r="X272" s="649"/>
      <c r="Y272" s="649"/>
      <c r="Z272" s="649"/>
      <c r="AA272" s="649"/>
      <c r="AB272" s="649"/>
      <c r="AC272" s="649"/>
      <c r="AD272" s="649"/>
      <c r="AE272" s="649"/>
      <c r="AF272" s="649"/>
      <c r="AG272" s="649"/>
      <c r="AH272" s="649"/>
      <c r="AI272" s="649"/>
      <c r="AJ272" s="649"/>
      <c r="AL272" s="34"/>
      <c r="AM272" s="34"/>
      <c r="AN272" s="34"/>
      <c r="AO272" s="34"/>
      <c r="AP272" s="34"/>
      <c r="AQ272" s="34"/>
      <c r="AR272" s="34"/>
      <c r="AS272" s="34"/>
      <c r="AT272" s="34"/>
      <c r="AU272" s="34"/>
      <c r="AV272" s="34"/>
      <c r="AW272" s="34"/>
      <c r="AX272" s="32"/>
      <c r="AY272" s="32"/>
    </row>
    <row r="273" spans="3:51" ht="24" customHeight="1">
      <c r="C273" s="649"/>
      <c r="D273" s="649"/>
      <c r="E273" s="649"/>
      <c r="F273" s="649"/>
      <c r="G273" s="649"/>
      <c r="H273" s="649"/>
      <c r="I273" s="649"/>
      <c r="J273" s="649"/>
      <c r="K273" s="649"/>
      <c r="L273" s="649"/>
      <c r="M273" s="649"/>
      <c r="N273" s="649"/>
      <c r="O273" s="649"/>
      <c r="P273" s="649"/>
      <c r="Q273" s="649"/>
      <c r="R273" s="649"/>
      <c r="S273" s="649"/>
      <c r="T273" s="649"/>
      <c r="U273" s="649"/>
      <c r="V273" s="649"/>
      <c r="W273" s="649"/>
      <c r="X273" s="649"/>
      <c r="Y273" s="649"/>
      <c r="Z273" s="649"/>
      <c r="AA273" s="649"/>
      <c r="AB273" s="649"/>
      <c r="AC273" s="649"/>
      <c r="AD273" s="649"/>
      <c r="AE273" s="649"/>
      <c r="AF273" s="649"/>
      <c r="AG273" s="649"/>
      <c r="AH273" s="649"/>
      <c r="AI273" s="649"/>
      <c r="AJ273" s="649"/>
      <c r="AL273" s="34"/>
      <c r="AM273" s="34"/>
      <c r="AN273" s="34"/>
      <c r="AO273" s="34"/>
      <c r="AP273" s="34"/>
      <c r="AQ273" s="34"/>
      <c r="AR273" s="34"/>
      <c r="AS273" s="34"/>
      <c r="AT273" s="34"/>
      <c r="AU273" s="34"/>
      <c r="AV273" s="34"/>
      <c r="AW273" s="34"/>
      <c r="AX273" s="32"/>
      <c r="AY273" s="32"/>
    </row>
    <row r="274" spans="3:51" ht="24" customHeight="1">
      <c r="C274" s="649"/>
      <c r="D274" s="649"/>
      <c r="E274" s="649"/>
      <c r="F274" s="649"/>
      <c r="G274" s="649"/>
      <c r="H274" s="649"/>
      <c r="I274" s="649"/>
      <c r="J274" s="649"/>
      <c r="K274" s="649"/>
      <c r="L274" s="649"/>
      <c r="M274" s="649"/>
      <c r="N274" s="649"/>
      <c r="O274" s="649"/>
      <c r="P274" s="649"/>
      <c r="Q274" s="649"/>
      <c r="R274" s="649"/>
      <c r="S274" s="649"/>
      <c r="T274" s="649"/>
      <c r="U274" s="649"/>
      <c r="V274" s="649"/>
      <c r="W274" s="649"/>
      <c r="X274" s="649"/>
      <c r="Y274" s="649"/>
      <c r="Z274" s="649"/>
      <c r="AA274" s="649"/>
      <c r="AB274" s="649"/>
      <c r="AC274" s="649"/>
      <c r="AD274" s="649"/>
      <c r="AE274" s="649"/>
      <c r="AF274" s="649"/>
      <c r="AG274" s="649"/>
      <c r="AH274" s="649"/>
      <c r="AI274" s="649"/>
      <c r="AJ274" s="649"/>
      <c r="AL274" s="34"/>
      <c r="AM274" s="34"/>
      <c r="AN274" s="34"/>
      <c r="AO274" s="34"/>
      <c r="AP274" s="34"/>
      <c r="AQ274" s="34"/>
      <c r="AR274" s="34"/>
      <c r="AS274" s="34"/>
      <c r="AT274" s="34"/>
      <c r="AU274" s="34"/>
      <c r="AV274" s="34"/>
      <c r="AW274" s="34"/>
      <c r="AX274" s="32"/>
      <c r="AY274" s="32"/>
    </row>
    <row r="275" spans="3:51" ht="24" customHeight="1">
      <c r="C275" s="649"/>
      <c r="D275" s="649"/>
      <c r="E275" s="649"/>
      <c r="F275" s="649"/>
      <c r="G275" s="649"/>
      <c r="H275" s="649"/>
      <c r="I275" s="649"/>
      <c r="J275" s="649"/>
      <c r="K275" s="649"/>
      <c r="L275" s="649"/>
      <c r="M275" s="649"/>
      <c r="N275" s="649"/>
      <c r="O275" s="649"/>
      <c r="P275" s="649"/>
      <c r="Q275" s="649"/>
      <c r="R275" s="649"/>
      <c r="S275" s="649"/>
      <c r="T275" s="649"/>
      <c r="U275" s="649"/>
      <c r="V275" s="649"/>
      <c r="W275" s="649"/>
      <c r="X275" s="649"/>
      <c r="Y275" s="649"/>
      <c r="Z275" s="649"/>
      <c r="AA275" s="649"/>
      <c r="AB275" s="649"/>
      <c r="AC275" s="649"/>
      <c r="AD275" s="649"/>
      <c r="AE275" s="649"/>
      <c r="AF275" s="649"/>
      <c r="AG275" s="649"/>
      <c r="AH275" s="649"/>
      <c r="AI275" s="649"/>
      <c r="AJ275" s="649"/>
      <c r="AL275" s="34"/>
      <c r="AM275" s="34"/>
      <c r="AN275" s="34"/>
      <c r="AO275" s="34"/>
      <c r="AP275" s="34"/>
      <c r="AQ275" s="34"/>
      <c r="AR275" s="34"/>
      <c r="AS275" s="34"/>
      <c r="AT275" s="34"/>
      <c r="AU275" s="34"/>
      <c r="AV275" s="34"/>
      <c r="AW275" s="34"/>
      <c r="AX275" s="32"/>
      <c r="AY275" s="32"/>
    </row>
    <row r="276" spans="3:51" ht="24" customHeight="1">
      <c r="C276" s="649"/>
      <c r="D276" s="649"/>
      <c r="E276" s="649"/>
      <c r="F276" s="649"/>
      <c r="G276" s="649"/>
      <c r="H276" s="649"/>
      <c r="I276" s="649"/>
      <c r="J276" s="649"/>
      <c r="K276" s="649"/>
      <c r="L276" s="649"/>
      <c r="M276" s="649"/>
      <c r="N276" s="649"/>
      <c r="O276" s="649"/>
      <c r="P276" s="649"/>
      <c r="Q276" s="649"/>
      <c r="R276" s="649"/>
      <c r="S276" s="649"/>
      <c r="T276" s="649"/>
      <c r="U276" s="649"/>
      <c r="V276" s="649"/>
      <c r="W276" s="649"/>
      <c r="X276" s="649"/>
      <c r="Y276" s="649"/>
      <c r="Z276" s="649"/>
      <c r="AA276" s="649"/>
      <c r="AB276" s="649"/>
      <c r="AC276" s="649"/>
      <c r="AD276" s="649"/>
      <c r="AE276" s="649"/>
      <c r="AF276" s="649"/>
      <c r="AG276" s="649"/>
      <c r="AH276" s="649"/>
      <c r="AI276" s="649"/>
      <c r="AJ276" s="649"/>
      <c r="AL276" s="34"/>
      <c r="AM276" s="34"/>
      <c r="AN276" s="34"/>
      <c r="AO276" s="34"/>
      <c r="AP276" s="34"/>
      <c r="AQ276" s="34"/>
      <c r="AR276" s="34"/>
      <c r="AS276" s="34"/>
      <c r="AT276" s="34"/>
      <c r="AU276" s="34"/>
      <c r="AV276" s="34"/>
      <c r="AW276" s="34"/>
      <c r="AX276" s="32"/>
      <c r="AY276" s="32"/>
    </row>
    <row r="277" spans="3:51" ht="24" customHeight="1">
      <c r="C277" s="649"/>
      <c r="D277" s="649"/>
      <c r="E277" s="649"/>
      <c r="F277" s="649"/>
      <c r="G277" s="649"/>
      <c r="H277" s="649"/>
      <c r="I277" s="649"/>
      <c r="J277" s="649"/>
      <c r="K277" s="649"/>
      <c r="L277" s="649"/>
      <c r="M277" s="649"/>
      <c r="N277" s="649"/>
      <c r="O277" s="649"/>
      <c r="P277" s="649"/>
      <c r="Q277" s="649"/>
      <c r="R277" s="649"/>
      <c r="S277" s="649"/>
      <c r="T277" s="649"/>
      <c r="U277" s="649"/>
      <c r="V277" s="649"/>
      <c r="W277" s="649"/>
      <c r="X277" s="649"/>
      <c r="Y277" s="649"/>
      <c r="Z277" s="649"/>
      <c r="AA277" s="649"/>
      <c r="AB277" s="649"/>
      <c r="AC277" s="649"/>
      <c r="AD277" s="649"/>
      <c r="AE277" s="649"/>
      <c r="AF277" s="649"/>
      <c r="AG277" s="649"/>
      <c r="AH277" s="649"/>
      <c r="AI277" s="649"/>
      <c r="AJ277" s="649"/>
      <c r="AL277" s="34"/>
      <c r="AM277" s="34"/>
      <c r="AN277" s="34"/>
      <c r="AO277" s="34"/>
      <c r="AP277" s="34"/>
      <c r="AQ277" s="34"/>
      <c r="AR277" s="34"/>
      <c r="AS277" s="34"/>
      <c r="AT277" s="34"/>
      <c r="AU277" s="34"/>
      <c r="AV277" s="34"/>
      <c r="AW277" s="34"/>
      <c r="AX277" s="32"/>
      <c r="AY277" s="32"/>
    </row>
    <row r="278" spans="3:51" ht="24" customHeight="1">
      <c r="C278" s="649"/>
      <c r="D278" s="649"/>
      <c r="E278" s="649"/>
      <c r="F278" s="649"/>
      <c r="G278" s="649"/>
      <c r="H278" s="649"/>
      <c r="I278" s="649"/>
      <c r="J278" s="649"/>
      <c r="K278" s="649"/>
      <c r="L278" s="649"/>
      <c r="M278" s="649"/>
      <c r="N278" s="649"/>
      <c r="O278" s="649"/>
      <c r="P278" s="649"/>
      <c r="Q278" s="649"/>
      <c r="R278" s="649"/>
      <c r="S278" s="649"/>
      <c r="T278" s="649"/>
      <c r="U278" s="649"/>
      <c r="V278" s="649"/>
      <c r="W278" s="649"/>
      <c r="X278" s="649"/>
      <c r="Y278" s="649"/>
      <c r="Z278" s="649"/>
      <c r="AA278" s="649"/>
      <c r="AB278" s="649"/>
      <c r="AC278" s="649"/>
      <c r="AD278" s="649"/>
      <c r="AE278" s="649"/>
      <c r="AF278" s="649"/>
      <c r="AG278" s="649"/>
      <c r="AH278" s="649"/>
      <c r="AI278" s="649"/>
      <c r="AJ278" s="649"/>
      <c r="AL278" s="34"/>
      <c r="AM278" s="34"/>
      <c r="AN278" s="34"/>
      <c r="AO278" s="34"/>
      <c r="AP278" s="34"/>
      <c r="AQ278" s="34"/>
      <c r="AR278" s="34"/>
      <c r="AS278" s="34"/>
      <c r="AT278" s="34"/>
      <c r="AU278" s="34"/>
      <c r="AV278" s="34"/>
      <c r="AW278" s="34"/>
      <c r="AX278" s="32"/>
      <c r="AY278" s="32"/>
    </row>
    <row r="279" spans="3:51" ht="24" customHeight="1">
      <c r="C279" s="649"/>
      <c r="D279" s="649"/>
      <c r="E279" s="649"/>
      <c r="F279" s="649"/>
      <c r="G279" s="649"/>
      <c r="H279" s="649"/>
      <c r="I279" s="649"/>
      <c r="J279" s="649"/>
      <c r="K279" s="649"/>
      <c r="L279" s="649"/>
      <c r="M279" s="649"/>
      <c r="N279" s="649"/>
      <c r="O279" s="649"/>
      <c r="P279" s="649"/>
      <c r="Q279" s="649"/>
      <c r="R279" s="649"/>
      <c r="S279" s="649"/>
      <c r="T279" s="649"/>
      <c r="U279" s="649"/>
      <c r="V279" s="649"/>
      <c r="W279" s="649"/>
      <c r="X279" s="649"/>
      <c r="Y279" s="649"/>
      <c r="Z279" s="649"/>
      <c r="AA279" s="649"/>
      <c r="AB279" s="649"/>
      <c r="AC279" s="649"/>
      <c r="AD279" s="649"/>
      <c r="AE279" s="649"/>
      <c r="AF279" s="649"/>
      <c r="AG279" s="649"/>
      <c r="AH279" s="649"/>
      <c r="AI279" s="649"/>
      <c r="AJ279" s="649"/>
      <c r="AL279" s="34"/>
      <c r="AM279" s="34"/>
      <c r="AN279" s="34"/>
      <c r="AO279" s="34"/>
      <c r="AP279" s="34"/>
      <c r="AQ279" s="34"/>
      <c r="AR279" s="34"/>
      <c r="AS279" s="34"/>
      <c r="AT279" s="34"/>
      <c r="AU279" s="34"/>
      <c r="AV279" s="34"/>
      <c r="AW279" s="34"/>
      <c r="AX279" s="32"/>
      <c r="AY279" s="32"/>
    </row>
    <row r="280" spans="3:51" ht="24" customHeight="1">
      <c r="C280" s="649"/>
      <c r="D280" s="649"/>
      <c r="E280" s="649"/>
      <c r="F280" s="649"/>
      <c r="G280" s="649"/>
      <c r="H280" s="649"/>
      <c r="I280" s="649"/>
      <c r="J280" s="649"/>
      <c r="K280" s="649"/>
      <c r="L280" s="649"/>
      <c r="M280" s="649"/>
      <c r="N280" s="649"/>
      <c r="O280" s="649"/>
      <c r="P280" s="649"/>
      <c r="Q280" s="649"/>
      <c r="R280" s="649"/>
      <c r="S280" s="649"/>
      <c r="T280" s="649"/>
      <c r="U280" s="649"/>
      <c r="V280" s="649"/>
      <c r="W280" s="649"/>
      <c r="X280" s="649"/>
      <c r="Y280" s="649"/>
      <c r="Z280" s="649"/>
      <c r="AA280" s="649"/>
      <c r="AB280" s="649"/>
      <c r="AC280" s="649"/>
      <c r="AD280" s="649"/>
      <c r="AE280" s="649"/>
      <c r="AF280" s="649"/>
      <c r="AG280" s="649"/>
      <c r="AH280" s="649"/>
      <c r="AI280" s="649"/>
      <c r="AJ280" s="649"/>
      <c r="AL280" s="34"/>
      <c r="AM280" s="34"/>
      <c r="AN280" s="34"/>
      <c r="AO280" s="34"/>
      <c r="AP280" s="34"/>
      <c r="AQ280" s="34"/>
      <c r="AR280" s="34"/>
      <c r="AS280" s="34"/>
      <c r="AT280" s="34"/>
      <c r="AU280" s="34"/>
      <c r="AV280" s="34"/>
      <c r="AW280" s="34"/>
      <c r="AX280" s="32"/>
      <c r="AY280" s="32"/>
    </row>
    <row r="281" spans="3:51" ht="24" customHeight="1">
      <c r="C281" s="649"/>
      <c r="D281" s="649"/>
      <c r="E281" s="649"/>
      <c r="F281" s="649"/>
      <c r="G281" s="649"/>
      <c r="H281" s="649"/>
      <c r="I281" s="649"/>
      <c r="J281" s="649"/>
      <c r="K281" s="649"/>
      <c r="L281" s="649"/>
      <c r="M281" s="649"/>
      <c r="N281" s="649"/>
      <c r="O281" s="649"/>
      <c r="P281" s="649"/>
      <c r="Q281" s="649"/>
      <c r="R281" s="649"/>
      <c r="S281" s="649"/>
      <c r="T281" s="649"/>
      <c r="U281" s="649"/>
      <c r="V281" s="649"/>
      <c r="W281" s="649"/>
      <c r="X281" s="649"/>
      <c r="Y281" s="649"/>
      <c r="Z281" s="649"/>
      <c r="AA281" s="649"/>
      <c r="AB281" s="649"/>
      <c r="AC281" s="649"/>
      <c r="AD281" s="649"/>
      <c r="AE281" s="649"/>
      <c r="AF281" s="649"/>
      <c r="AG281" s="649"/>
      <c r="AH281" s="649"/>
      <c r="AI281" s="649"/>
      <c r="AJ281" s="649"/>
      <c r="AL281" s="34"/>
      <c r="AM281" s="34"/>
      <c r="AN281" s="34"/>
      <c r="AO281" s="34"/>
      <c r="AP281" s="34"/>
      <c r="AQ281" s="34"/>
      <c r="AR281" s="34"/>
      <c r="AS281" s="34"/>
      <c r="AT281" s="34"/>
      <c r="AU281" s="34"/>
      <c r="AV281" s="34"/>
      <c r="AW281" s="34"/>
      <c r="AX281" s="32"/>
      <c r="AY281" s="32"/>
    </row>
    <row r="282" spans="3:51" ht="24" customHeight="1">
      <c r="C282" s="649"/>
      <c r="D282" s="649"/>
      <c r="E282" s="649"/>
      <c r="F282" s="649"/>
      <c r="G282" s="649"/>
      <c r="H282" s="649"/>
      <c r="I282" s="649"/>
      <c r="J282" s="649"/>
      <c r="K282" s="649"/>
      <c r="L282" s="649"/>
      <c r="M282" s="649"/>
      <c r="N282" s="649"/>
      <c r="O282" s="649"/>
      <c r="P282" s="649"/>
      <c r="Q282" s="649"/>
      <c r="R282" s="649"/>
      <c r="S282" s="649"/>
      <c r="T282" s="649"/>
      <c r="U282" s="649"/>
      <c r="V282" s="649"/>
      <c r="W282" s="649"/>
      <c r="X282" s="649"/>
      <c r="Y282" s="649"/>
      <c r="Z282" s="649"/>
      <c r="AA282" s="649"/>
      <c r="AB282" s="649"/>
      <c r="AC282" s="649"/>
      <c r="AD282" s="649"/>
      <c r="AE282" s="649"/>
      <c r="AF282" s="649"/>
      <c r="AG282" s="649"/>
      <c r="AH282" s="649"/>
      <c r="AI282" s="649"/>
      <c r="AJ282" s="649"/>
      <c r="AL282" s="34"/>
      <c r="AM282" s="34"/>
      <c r="AN282" s="34"/>
      <c r="AO282" s="34"/>
      <c r="AP282" s="34"/>
      <c r="AQ282" s="34"/>
      <c r="AR282" s="34"/>
      <c r="AS282" s="34"/>
      <c r="AT282" s="34"/>
      <c r="AU282" s="34"/>
      <c r="AV282" s="34"/>
      <c r="AW282" s="34"/>
      <c r="AX282" s="32"/>
      <c r="AY282" s="32"/>
    </row>
    <row r="283" spans="3:51" ht="24" customHeight="1">
      <c r="C283" s="649"/>
      <c r="D283" s="649"/>
      <c r="E283" s="649"/>
      <c r="F283" s="649"/>
      <c r="G283" s="649"/>
      <c r="H283" s="649"/>
      <c r="I283" s="649"/>
      <c r="J283" s="649"/>
      <c r="K283" s="649"/>
      <c r="L283" s="649"/>
      <c r="M283" s="649"/>
      <c r="N283" s="649"/>
      <c r="O283" s="649"/>
      <c r="P283" s="649"/>
      <c r="Q283" s="649"/>
      <c r="R283" s="649"/>
      <c r="S283" s="649"/>
      <c r="T283" s="649"/>
      <c r="U283" s="649"/>
      <c r="V283" s="649"/>
      <c r="W283" s="649"/>
      <c r="X283" s="649"/>
      <c r="Y283" s="649"/>
      <c r="Z283" s="649"/>
      <c r="AA283" s="649"/>
      <c r="AB283" s="649"/>
      <c r="AC283" s="649"/>
      <c r="AD283" s="649"/>
      <c r="AE283" s="649"/>
      <c r="AF283" s="649"/>
      <c r="AG283" s="649"/>
      <c r="AH283" s="649"/>
      <c r="AI283" s="649"/>
      <c r="AJ283" s="649"/>
      <c r="AL283" s="34"/>
      <c r="AM283" s="34"/>
      <c r="AN283" s="34"/>
      <c r="AO283" s="34"/>
      <c r="AP283" s="34"/>
      <c r="AQ283" s="34"/>
      <c r="AR283" s="34"/>
      <c r="AS283" s="34"/>
      <c r="AT283" s="34"/>
      <c r="AU283" s="34"/>
      <c r="AV283" s="34"/>
      <c r="AW283" s="34"/>
      <c r="AX283" s="32"/>
      <c r="AY283" s="32"/>
    </row>
    <row r="284" spans="3:51" ht="24" customHeight="1">
      <c r="C284" s="649"/>
      <c r="D284" s="649"/>
      <c r="E284" s="649"/>
      <c r="F284" s="649"/>
      <c r="G284" s="649"/>
      <c r="H284" s="649"/>
      <c r="I284" s="649"/>
      <c r="J284" s="649"/>
      <c r="K284" s="649"/>
      <c r="L284" s="649"/>
      <c r="M284" s="649"/>
      <c r="N284" s="649"/>
      <c r="O284" s="649"/>
      <c r="P284" s="649"/>
      <c r="Q284" s="649"/>
      <c r="R284" s="649"/>
      <c r="S284" s="649"/>
      <c r="T284" s="649"/>
      <c r="U284" s="649"/>
      <c r="V284" s="649"/>
      <c r="W284" s="649"/>
      <c r="X284" s="649"/>
      <c r="Y284" s="649"/>
      <c r="Z284" s="649"/>
      <c r="AA284" s="649"/>
      <c r="AB284" s="649"/>
      <c r="AC284" s="649"/>
      <c r="AD284" s="649"/>
      <c r="AE284" s="649"/>
      <c r="AF284" s="649"/>
      <c r="AG284" s="649"/>
      <c r="AH284" s="649"/>
      <c r="AI284" s="649"/>
      <c r="AJ284" s="649"/>
      <c r="AL284" s="34"/>
      <c r="AM284" s="34"/>
      <c r="AN284" s="34"/>
      <c r="AO284" s="34"/>
      <c r="AP284" s="34"/>
      <c r="AQ284" s="34"/>
      <c r="AR284" s="34"/>
      <c r="AS284" s="34"/>
      <c r="AT284" s="34"/>
      <c r="AU284" s="34"/>
      <c r="AV284" s="34"/>
      <c r="AW284" s="34"/>
      <c r="AX284" s="32"/>
      <c r="AY284" s="32"/>
    </row>
    <row r="285" spans="3:51" ht="24" customHeight="1">
      <c r="C285" s="649"/>
      <c r="D285" s="649"/>
      <c r="E285" s="649"/>
      <c r="F285" s="649"/>
      <c r="G285" s="649"/>
      <c r="H285" s="649"/>
      <c r="I285" s="649"/>
      <c r="J285" s="649"/>
      <c r="K285" s="649"/>
      <c r="L285" s="649"/>
      <c r="M285" s="649"/>
      <c r="N285" s="649"/>
      <c r="O285" s="649"/>
      <c r="P285" s="649"/>
      <c r="Q285" s="649"/>
      <c r="R285" s="649"/>
      <c r="S285" s="649"/>
      <c r="T285" s="649"/>
      <c r="U285" s="649"/>
      <c r="V285" s="649"/>
      <c r="W285" s="649"/>
      <c r="X285" s="649"/>
      <c r="Y285" s="649"/>
      <c r="Z285" s="649"/>
      <c r="AA285" s="649"/>
      <c r="AB285" s="649"/>
      <c r="AC285" s="649"/>
      <c r="AD285" s="649"/>
      <c r="AE285" s="649"/>
      <c r="AF285" s="649"/>
      <c r="AG285" s="649"/>
      <c r="AH285" s="649"/>
      <c r="AI285" s="649"/>
      <c r="AJ285" s="649"/>
      <c r="AL285" s="34"/>
      <c r="AM285" s="34"/>
      <c r="AN285" s="34"/>
      <c r="AO285" s="34"/>
      <c r="AP285" s="34"/>
      <c r="AQ285" s="34"/>
      <c r="AR285" s="34"/>
      <c r="AS285" s="34"/>
      <c r="AT285" s="34"/>
      <c r="AU285" s="34"/>
      <c r="AV285" s="34"/>
      <c r="AW285" s="34"/>
      <c r="AX285" s="32"/>
      <c r="AY285" s="32"/>
    </row>
    <row r="286" spans="3:51" ht="4.5" customHeight="1">
      <c r="C286" s="649"/>
      <c r="D286" s="649"/>
      <c r="E286" s="649"/>
      <c r="F286" s="649"/>
      <c r="G286" s="649"/>
      <c r="H286" s="649"/>
      <c r="I286" s="649"/>
      <c r="J286" s="649"/>
      <c r="K286" s="649"/>
      <c r="L286" s="649"/>
      <c r="M286" s="649"/>
      <c r="N286" s="649"/>
      <c r="O286" s="649"/>
      <c r="P286" s="649"/>
      <c r="Q286" s="649"/>
      <c r="R286" s="649"/>
      <c r="S286" s="649"/>
      <c r="T286" s="649"/>
      <c r="U286" s="649"/>
      <c r="V286" s="649"/>
      <c r="W286" s="649"/>
      <c r="X286" s="649"/>
      <c r="Y286" s="649"/>
      <c r="Z286" s="649"/>
      <c r="AA286" s="649"/>
      <c r="AB286" s="649"/>
      <c r="AC286" s="649"/>
      <c r="AD286" s="649"/>
      <c r="AE286" s="649"/>
      <c r="AF286" s="649"/>
      <c r="AG286" s="649"/>
      <c r="AH286" s="649"/>
      <c r="AI286" s="649"/>
      <c r="AJ286" s="649"/>
      <c r="AL286" s="34"/>
      <c r="AM286" s="34"/>
      <c r="AN286" s="34"/>
      <c r="AO286" s="34"/>
      <c r="AP286" s="34"/>
      <c r="AQ286" s="34"/>
      <c r="AR286" s="34"/>
      <c r="AS286" s="34"/>
      <c r="AT286" s="34"/>
      <c r="AU286" s="34"/>
      <c r="AV286" s="34"/>
      <c r="AW286" s="34"/>
      <c r="AX286" s="32"/>
      <c r="AY286" s="32"/>
    </row>
    <row r="287" spans="3:51" ht="35.1" hidden="1" customHeight="1">
      <c r="C287" s="649"/>
      <c r="D287" s="649"/>
      <c r="E287" s="649"/>
      <c r="F287" s="649"/>
      <c r="G287" s="649"/>
      <c r="H287" s="649"/>
      <c r="I287" s="649"/>
      <c r="J287" s="649"/>
      <c r="K287" s="649"/>
      <c r="L287" s="649"/>
      <c r="M287" s="649"/>
      <c r="N287" s="649"/>
      <c r="O287" s="649"/>
      <c r="P287" s="649"/>
      <c r="Q287" s="649"/>
      <c r="R287" s="649"/>
      <c r="S287" s="649"/>
      <c r="T287" s="649"/>
      <c r="U287" s="649"/>
      <c r="V287" s="649"/>
      <c r="W287" s="649"/>
      <c r="X287" s="649"/>
      <c r="Y287" s="649"/>
      <c r="Z287" s="649"/>
      <c r="AA287" s="649"/>
      <c r="AB287" s="649"/>
      <c r="AC287" s="649"/>
      <c r="AD287" s="649"/>
      <c r="AE287" s="649"/>
      <c r="AF287" s="649"/>
      <c r="AG287" s="649"/>
      <c r="AH287" s="649"/>
      <c r="AI287" s="649"/>
      <c r="AJ287" s="649"/>
      <c r="AL287" s="34"/>
      <c r="AM287" s="34"/>
      <c r="AN287" s="34"/>
      <c r="AO287" s="34"/>
      <c r="AP287" s="34"/>
      <c r="AQ287" s="34"/>
      <c r="AR287" s="34"/>
      <c r="AS287" s="34"/>
      <c r="AT287" s="34"/>
      <c r="AU287" s="34"/>
      <c r="AV287" s="34"/>
      <c r="AW287" s="34"/>
      <c r="AX287" s="32"/>
      <c r="AY287" s="32"/>
    </row>
    <row r="288" spans="3:51" ht="20.45" customHeight="1">
      <c r="C288" s="648" t="s">
        <v>189</v>
      </c>
      <c r="D288" s="649"/>
      <c r="E288" s="649"/>
      <c r="F288" s="649"/>
      <c r="G288" s="649"/>
      <c r="H288" s="649"/>
      <c r="I288" s="649"/>
      <c r="J288" s="649"/>
      <c r="K288" s="649"/>
      <c r="L288" s="649"/>
      <c r="M288" s="649"/>
      <c r="N288" s="649"/>
      <c r="O288" s="649"/>
      <c r="P288" s="649"/>
      <c r="Q288" s="649"/>
      <c r="R288" s="649"/>
      <c r="S288" s="649"/>
      <c r="T288" s="649"/>
      <c r="U288" s="649"/>
      <c r="V288" s="649"/>
      <c r="W288" s="649"/>
      <c r="X288" s="649"/>
      <c r="Y288" s="649"/>
      <c r="Z288" s="649"/>
      <c r="AA288" s="649"/>
      <c r="AB288" s="649"/>
      <c r="AC288" s="649"/>
      <c r="AD288" s="649"/>
      <c r="AE288" s="649"/>
      <c r="AF288" s="649"/>
      <c r="AG288" s="649"/>
      <c r="AH288" s="649"/>
      <c r="AI288" s="649"/>
      <c r="AJ288" s="649"/>
      <c r="AL288" s="34"/>
      <c r="AM288" s="34"/>
      <c r="AN288" s="34"/>
      <c r="AO288" s="34"/>
      <c r="AP288" s="34"/>
      <c r="AQ288" s="34"/>
      <c r="AR288" s="34"/>
      <c r="AS288" s="34"/>
      <c r="AT288" s="34"/>
      <c r="AU288" s="34"/>
      <c r="AV288" s="34"/>
      <c r="AW288" s="34"/>
      <c r="AX288" s="32"/>
      <c r="AY288" s="32"/>
    </row>
    <row r="289" spans="3:51" ht="20.45" customHeight="1">
      <c r="C289" s="649"/>
      <c r="D289" s="649"/>
      <c r="E289" s="649"/>
      <c r="F289" s="649"/>
      <c r="G289" s="649"/>
      <c r="H289" s="649"/>
      <c r="I289" s="649"/>
      <c r="J289" s="649"/>
      <c r="K289" s="649"/>
      <c r="L289" s="649"/>
      <c r="M289" s="649"/>
      <c r="N289" s="649"/>
      <c r="O289" s="649"/>
      <c r="P289" s="649"/>
      <c r="Q289" s="649"/>
      <c r="R289" s="649"/>
      <c r="S289" s="649"/>
      <c r="T289" s="649"/>
      <c r="U289" s="649"/>
      <c r="V289" s="649"/>
      <c r="W289" s="649"/>
      <c r="X289" s="649"/>
      <c r="Y289" s="649"/>
      <c r="Z289" s="649"/>
      <c r="AA289" s="649"/>
      <c r="AB289" s="649"/>
      <c r="AC289" s="649"/>
      <c r="AD289" s="649"/>
      <c r="AE289" s="649"/>
      <c r="AF289" s="649"/>
      <c r="AG289" s="649"/>
      <c r="AH289" s="649"/>
      <c r="AI289" s="649"/>
      <c r="AJ289" s="649"/>
      <c r="AL289" s="34"/>
      <c r="AM289" s="34"/>
      <c r="AN289" s="34"/>
      <c r="AO289" s="34"/>
      <c r="AP289" s="34"/>
      <c r="AQ289" s="34"/>
      <c r="AR289" s="34"/>
      <c r="AS289" s="34"/>
      <c r="AT289" s="34"/>
      <c r="AU289" s="34"/>
      <c r="AV289" s="34"/>
      <c r="AW289" s="34"/>
      <c r="AX289" s="32"/>
      <c r="AY289" s="32"/>
    </row>
    <row r="290" spans="3:51" ht="20.45" customHeight="1">
      <c r="C290" s="649"/>
      <c r="D290" s="649"/>
      <c r="E290" s="649"/>
      <c r="F290" s="649"/>
      <c r="G290" s="649"/>
      <c r="H290" s="649"/>
      <c r="I290" s="649"/>
      <c r="J290" s="649"/>
      <c r="K290" s="649"/>
      <c r="L290" s="649"/>
      <c r="M290" s="649"/>
      <c r="N290" s="649"/>
      <c r="O290" s="649"/>
      <c r="P290" s="649"/>
      <c r="Q290" s="649"/>
      <c r="R290" s="649"/>
      <c r="S290" s="649"/>
      <c r="T290" s="649"/>
      <c r="U290" s="649"/>
      <c r="V290" s="649"/>
      <c r="W290" s="649"/>
      <c r="X290" s="649"/>
      <c r="Y290" s="649"/>
      <c r="Z290" s="649"/>
      <c r="AA290" s="649"/>
      <c r="AB290" s="649"/>
      <c r="AC290" s="649"/>
      <c r="AD290" s="649"/>
      <c r="AE290" s="649"/>
      <c r="AF290" s="649"/>
      <c r="AG290" s="649"/>
      <c r="AH290" s="649"/>
      <c r="AI290" s="649"/>
      <c r="AJ290" s="649"/>
      <c r="AL290" s="34"/>
      <c r="AM290" s="34"/>
      <c r="AN290" s="34"/>
      <c r="AO290" s="34"/>
      <c r="AP290" s="34"/>
      <c r="AQ290" s="34"/>
      <c r="AR290" s="34"/>
      <c r="AS290" s="34"/>
      <c r="AT290" s="34"/>
      <c r="AU290" s="34"/>
      <c r="AV290" s="34"/>
      <c r="AW290" s="34"/>
      <c r="AX290" s="32"/>
      <c r="AY290" s="32"/>
    </row>
    <row r="291" spans="3:51" ht="20.45" customHeight="1">
      <c r="C291" s="649"/>
      <c r="D291" s="649"/>
      <c r="E291" s="649"/>
      <c r="F291" s="649"/>
      <c r="G291" s="649"/>
      <c r="H291" s="649"/>
      <c r="I291" s="649"/>
      <c r="J291" s="649"/>
      <c r="K291" s="649"/>
      <c r="L291" s="649"/>
      <c r="M291" s="649"/>
      <c r="N291" s="649"/>
      <c r="O291" s="649"/>
      <c r="P291" s="649"/>
      <c r="Q291" s="649"/>
      <c r="R291" s="649"/>
      <c r="S291" s="649"/>
      <c r="T291" s="649"/>
      <c r="U291" s="649"/>
      <c r="V291" s="649"/>
      <c r="W291" s="649"/>
      <c r="X291" s="649"/>
      <c r="Y291" s="649"/>
      <c r="Z291" s="649"/>
      <c r="AA291" s="649"/>
      <c r="AB291" s="649"/>
      <c r="AC291" s="649"/>
      <c r="AD291" s="649"/>
      <c r="AE291" s="649"/>
      <c r="AF291" s="649"/>
      <c r="AG291" s="649"/>
      <c r="AH291" s="649"/>
      <c r="AI291" s="649"/>
      <c r="AJ291" s="649"/>
      <c r="AL291" s="34"/>
      <c r="AM291" s="34"/>
      <c r="AN291" s="34"/>
      <c r="AO291" s="34"/>
      <c r="AP291" s="34"/>
      <c r="AQ291" s="34"/>
      <c r="AR291" s="34"/>
      <c r="AS291" s="34"/>
      <c r="AT291" s="34"/>
      <c r="AU291" s="34"/>
      <c r="AV291" s="34"/>
      <c r="AW291" s="34"/>
      <c r="AX291" s="32"/>
      <c r="AY291" s="32"/>
    </row>
    <row r="292" spans="3:51" ht="20.45" customHeight="1">
      <c r="C292" s="649"/>
      <c r="D292" s="649"/>
      <c r="E292" s="649"/>
      <c r="F292" s="649"/>
      <c r="G292" s="649"/>
      <c r="H292" s="649"/>
      <c r="I292" s="649"/>
      <c r="J292" s="649"/>
      <c r="K292" s="649"/>
      <c r="L292" s="649"/>
      <c r="M292" s="649"/>
      <c r="N292" s="649"/>
      <c r="O292" s="649"/>
      <c r="P292" s="649"/>
      <c r="Q292" s="649"/>
      <c r="R292" s="649"/>
      <c r="S292" s="649"/>
      <c r="T292" s="649"/>
      <c r="U292" s="649"/>
      <c r="V292" s="649"/>
      <c r="W292" s="649"/>
      <c r="X292" s="649"/>
      <c r="Y292" s="649"/>
      <c r="Z292" s="649"/>
      <c r="AA292" s="649"/>
      <c r="AB292" s="649"/>
      <c r="AC292" s="649"/>
      <c r="AD292" s="649"/>
      <c r="AE292" s="649"/>
      <c r="AF292" s="649"/>
      <c r="AG292" s="649"/>
      <c r="AH292" s="649"/>
      <c r="AI292" s="649"/>
      <c r="AJ292" s="649"/>
      <c r="AL292" s="34"/>
      <c r="AM292" s="34"/>
      <c r="AN292" s="34"/>
      <c r="AO292" s="34"/>
      <c r="AP292" s="34"/>
      <c r="AQ292" s="34"/>
      <c r="AR292" s="34"/>
      <c r="AS292" s="34"/>
      <c r="AT292" s="34"/>
      <c r="AU292" s="34"/>
      <c r="AV292" s="34"/>
      <c r="AW292" s="34"/>
      <c r="AX292" s="32"/>
      <c r="AY292" s="32"/>
    </row>
    <row r="293" spans="3:51" ht="20.45" customHeight="1">
      <c r="C293" s="649"/>
      <c r="D293" s="649"/>
      <c r="E293" s="649"/>
      <c r="F293" s="649"/>
      <c r="G293" s="649"/>
      <c r="H293" s="649"/>
      <c r="I293" s="649"/>
      <c r="J293" s="649"/>
      <c r="K293" s="649"/>
      <c r="L293" s="649"/>
      <c r="M293" s="649"/>
      <c r="N293" s="649"/>
      <c r="O293" s="649"/>
      <c r="P293" s="649"/>
      <c r="Q293" s="649"/>
      <c r="R293" s="649"/>
      <c r="S293" s="649"/>
      <c r="T293" s="649"/>
      <c r="U293" s="649"/>
      <c r="V293" s="649"/>
      <c r="W293" s="649"/>
      <c r="X293" s="649"/>
      <c r="Y293" s="649"/>
      <c r="Z293" s="649"/>
      <c r="AA293" s="649"/>
      <c r="AB293" s="649"/>
      <c r="AC293" s="649"/>
      <c r="AD293" s="649"/>
      <c r="AE293" s="649"/>
      <c r="AF293" s="649"/>
      <c r="AG293" s="649"/>
      <c r="AH293" s="649"/>
      <c r="AI293" s="649"/>
      <c r="AJ293" s="649"/>
      <c r="AL293" s="34"/>
      <c r="AM293" s="34"/>
      <c r="AN293" s="34"/>
      <c r="AO293" s="34"/>
      <c r="AP293" s="34"/>
      <c r="AQ293" s="34"/>
      <c r="AR293" s="34"/>
      <c r="AS293" s="34"/>
      <c r="AT293" s="34"/>
      <c r="AU293" s="34"/>
      <c r="AV293" s="34"/>
      <c r="AW293" s="34"/>
      <c r="AX293" s="32"/>
      <c r="AY293" s="32"/>
    </row>
    <row r="294" spans="3:51" ht="20.45" customHeight="1">
      <c r="C294" s="649"/>
      <c r="D294" s="649"/>
      <c r="E294" s="649"/>
      <c r="F294" s="649"/>
      <c r="G294" s="649"/>
      <c r="H294" s="649"/>
      <c r="I294" s="649"/>
      <c r="J294" s="649"/>
      <c r="K294" s="649"/>
      <c r="L294" s="649"/>
      <c r="M294" s="649"/>
      <c r="N294" s="649"/>
      <c r="O294" s="649"/>
      <c r="P294" s="649"/>
      <c r="Q294" s="649"/>
      <c r="R294" s="649"/>
      <c r="S294" s="649"/>
      <c r="T294" s="649"/>
      <c r="U294" s="649"/>
      <c r="V294" s="649"/>
      <c r="W294" s="649"/>
      <c r="X294" s="649"/>
      <c r="Y294" s="649"/>
      <c r="Z294" s="649"/>
      <c r="AA294" s="649"/>
      <c r="AB294" s="649"/>
      <c r="AC294" s="649"/>
      <c r="AD294" s="649"/>
      <c r="AE294" s="649"/>
      <c r="AF294" s="649"/>
      <c r="AG294" s="649"/>
      <c r="AH294" s="649"/>
      <c r="AI294" s="649"/>
      <c r="AJ294" s="649"/>
      <c r="AL294" s="34"/>
      <c r="AM294" s="34"/>
      <c r="AN294" s="34"/>
      <c r="AO294" s="34"/>
      <c r="AP294" s="34"/>
      <c r="AQ294" s="34"/>
      <c r="AR294" s="34"/>
      <c r="AS294" s="34"/>
      <c r="AT294" s="34"/>
      <c r="AU294" s="34"/>
      <c r="AV294" s="34"/>
      <c r="AW294" s="34"/>
      <c r="AX294" s="32"/>
      <c r="AY294" s="32"/>
    </row>
    <row r="295" spans="3:51" ht="20.45" customHeight="1">
      <c r="C295" s="649"/>
      <c r="D295" s="649"/>
      <c r="E295" s="649"/>
      <c r="F295" s="649"/>
      <c r="G295" s="649"/>
      <c r="H295" s="649"/>
      <c r="I295" s="649"/>
      <c r="J295" s="649"/>
      <c r="K295" s="649"/>
      <c r="L295" s="649"/>
      <c r="M295" s="649"/>
      <c r="N295" s="649"/>
      <c r="O295" s="649"/>
      <c r="P295" s="649"/>
      <c r="Q295" s="649"/>
      <c r="R295" s="649"/>
      <c r="S295" s="649"/>
      <c r="T295" s="649"/>
      <c r="U295" s="649"/>
      <c r="V295" s="649"/>
      <c r="W295" s="649"/>
      <c r="X295" s="649"/>
      <c r="Y295" s="649"/>
      <c r="Z295" s="649"/>
      <c r="AA295" s="649"/>
      <c r="AB295" s="649"/>
      <c r="AC295" s="649"/>
      <c r="AD295" s="649"/>
      <c r="AE295" s="649"/>
      <c r="AF295" s="649"/>
      <c r="AG295" s="649"/>
      <c r="AH295" s="649"/>
      <c r="AI295" s="649"/>
      <c r="AJ295" s="649"/>
      <c r="AL295" s="34"/>
      <c r="AM295" s="34"/>
      <c r="AN295" s="34"/>
      <c r="AO295" s="34"/>
      <c r="AP295" s="34"/>
      <c r="AQ295" s="34"/>
      <c r="AR295" s="34"/>
      <c r="AS295" s="34"/>
      <c r="AT295" s="34"/>
      <c r="AU295" s="34"/>
      <c r="AV295" s="34"/>
      <c r="AW295" s="34"/>
      <c r="AX295" s="32"/>
      <c r="AY295" s="32"/>
    </row>
    <row r="296" spans="3:51" ht="20.45" customHeight="1">
      <c r="C296" s="649"/>
      <c r="D296" s="649"/>
      <c r="E296" s="649"/>
      <c r="F296" s="649"/>
      <c r="G296" s="649"/>
      <c r="H296" s="649"/>
      <c r="I296" s="649"/>
      <c r="J296" s="649"/>
      <c r="K296" s="649"/>
      <c r="L296" s="649"/>
      <c r="M296" s="649"/>
      <c r="N296" s="649"/>
      <c r="O296" s="649"/>
      <c r="P296" s="649"/>
      <c r="Q296" s="649"/>
      <c r="R296" s="649"/>
      <c r="S296" s="649"/>
      <c r="T296" s="649"/>
      <c r="U296" s="649"/>
      <c r="V296" s="649"/>
      <c r="W296" s="649"/>
      <c r="X296" s="649"/>
      <c r="Y296" s="649"/>
      <c r="Z296" s="649"/>
      <c r="AA296" s="649"/>
      <c r="AB296" s="649"/>
      <c r="AC296" s="649"/>
      <c r="AD296" s="649"/>
      <c r="AE296" s="649"/>
      <c r="AF296" s="649"/>
      <c r="AG296" s="649"/>
      <c r="AH296" s="649"/>
      <c r="AI296" s="649"/>
      <c r="AJ296" s="649"/>
      <c r="AL296" s="34"/>
      <c r="AM296" s="34"/>
      <c r="AN296" s="34"/>
      <c r="AO296" s="34"/>
      <c r="AP296" s="34"/>
      <c r="AQ296" s="34"/>
      <c r="AR296" s="34"/>
      <c r="AS296" s="34"/>
      <c r="AT296" s="34"/>
      <c r="AU296" s="34"/>
      <c r="AV296" s="34"/>
      <c r="AW296" s="34"/>
      <c r="AX296" s="32"/>
      <c r="AY296" s="32"/>
    </row>
    <row r="297" spans="3:51" ht="20.45" customHeight="1">
      <c r="C297" s="649"/>
      <c r="D297" s="649"/>
      <c r="E297" s="649"/>
      <c r="F297" s="649"/>
      <c r="G297" s="649"/>
      <c r="H297" s="649"/>
      <c r="I297" s="649"/>
      <c r="J297" s="649"/>
      <c r="K297" s="649"/>
      <c r="L297" s="649"/>
      <c r="M297" s="649"/>
      <c r="N297" s="649"/>
      <c r="O297" s="649"/>
      <c r="P297" s="649"/>
      <c r="Q297" s="649"/>
      <c r="R297" s="649"/>
      <c r="S297" s="649"/>
      <c r="T297" s="649"/>
      <c r="U297" s="649"/>
      <c r="V297" s="649"/>
      <c r="W297" s="649"/>
      <c r="X297" s="649"/>
      <c r="Y297" s="649"/>
      <c r="Z297" s="649"/>
      <c r="AA297" s="649"/>
      <c r="AB297" s="649"/>
      <c r="AC297" s="649"/>
      <c r="AD297" s="649"/>
      <c r="AE297" s="649"/>
      <c r="AF297" s="649"/>
      <c r="AG297" s="649"/>
      <c r="AH297" s="649"/>
      <c r="AI297" s="649"/>
      <c r="AJ297" s="649"/>
      <c r="AL297" s="34"/>
      <c r="AM297" s="34"/>
      <c r="AN297" s="34"/>
      <c r="AO297" s="34"/>
      <c r="AP297" s="34"/>
      <c r="AQ297" s="34"/>
      <c r="AR297" s="34"/>
      <c r="AS297" s="34"/>
      <c r="AT297" s="34"/>
      <c r="AU297" s="34"/>
      <c r="AV297" s="34"/>
      <c r="AW297" s="34"/>
      <c r="AX297" s="32"/>
      <c r="AY297" s="32"/>
    </row>
    <row r="298" spans="3:51" ht="20.45" customHeight="1">
      <c r="C298" s="649"/>
      <c r="D298" s="649"/>
      <c r="E298" s="649"/>
      <c r="F298" s="649"/>
      <c r="G298" s="649"/>
      <c r="H298" s="649"/>
      <c r="I298" s="649"/>
      <c r="J298" s="649"/>
      <c r="K298" s="649"/>
      <c r="L298" s="649"/>
      <c r="M298" s="649"/>
      <c r="N298" s="649"/>
      <c r="O298" s="649"/>
      <c r="P298" s="649"/>
      <c r="Q298" s="649"/>
      <c r="R298" s="649"/>
      <c r="S298" s="649"/>
      <c r="T298" s="649"/>
      <c r="U298" s="649"/>
      <c r="V298" s="649"/>
      <c r="W298" s="649"/>
      <c r="X298" s="649"/>
      <c r="Y298" s="649"/>
      <c r="Z298" s="649"/>
      <c r="AA298" s="649"/>
      <c r="AB298" s="649"/>
      <c r="AC298" s="649"/>
      <c r="AD298" s="649"/>
      <c r="AE298" s="649"/>
      <c r="AF298" s="649"/>
      <c r="AG298" s="649"/>
      <c r="AH298" s="649"/>
      <c r="AI298" s="649"/>
      <c r="AJ298" s="649"/>
      <c r="AL298" s="34"/>
      <c r="AM298" s="34"/>
      <c r="AN298" s="34"/>
      <c r="AO298" s="34"/>
      <c r="AP298" s="34"/>
      <c r="AQ298" s="34"/>
      <c r="AR298" s="34"/>
      <c r="AS298" s="34"/>
      <c r="AT298" s="34"/>
      <c r="AU298" s="34"/>
      <c r="AV298" s="34"/>
      <c r="AW298" s="34"/>
      <c r="AX298" s="32"/>
      <c r="AY298" s="32"/>
    </row>
    <row r="299" spans="3:51" ht="20.45" customHeight="1">
      <c r="C299" s="649"/>
      <c r="D299" s="649"/>
      <c r="E299" s="649"/>
      <c r="F299" s="649"/>
      <c r="G299" s="649"/>
      <c r="H299" s="649"/>
      <c r="I299" s="649"/>
      <c r="J299" s="649"/>
      <c r="K299" s="649"/>
      <c r="L299" s="649"/>
      <c r="M299" s="649"/>
      <c r="N299" s="649"/>
      <c r="O299" s="649"/>
      <c r="P299" s="649"/>
      <c r="Q299" s="649"/>
      <c r="R299" s="649"/>
      <c r="S299" s="649"/>
      <c r="T299" s="649"/>
      <c r="U299" s="649"/>
      <c r="V299" s="649"/>
      <c r="W299" s="649"/>
      <c r="X299" s="649"/>
      <c r="Y299" s="649"/>
      <c r="Z299" s="649"/>
      <c r="AA299" s="649"/>
      <c r="AB299" s="649"/>
      <c r="AC299" s="649"/>
      <c r="AD299" s="649"/>
      <c r="AE299" s="649"/>
      <c r="AF299" s="649"/>
      <c r="AG299" s="649"/>
      <c r="AH299" s="649"/>
      <c r="AI299" s="649"/>
      <c r="AJ299" s="649"/>
      <c r="AL299" s="34"/>
      <c r="AM299" s="34"/>
      <c r="AN299" s="34"/>
      <c r="AO299" s="34"/>
      <c r="AP299" s="34"/>
      <c r="AQ299" s="34"/>
      <c r="AR299" s="34"/>
      <c r="AS299" s="34"/>
      <c r="AT299" s="34"/>
      <c r="AU299" s="34"/>
      <c r="AV299" s="34"/>
      <c r="AW299" s="34"/>
      <c r="AX299" s="32"/>
      <c r="AY299" s="32"/>
    </row>
    <row r="300" spans="3:51" ht="20.45" customHeight="1">
      <c r="C300" s="649"/>
      <c r="D300" s="649"/>
      <c r="E300" s="649"/>
      <c r="F300" s="649"/>
      <c r="G300" s="649"/>
      <c r="H300" s="649"/>
      <c r="I300" s="649"/>
      <c r="J300" s="649"/>
      <c r="K300" s="649"/>
      <c r="L300" s="649"/>
      <c r="M300" s="649"/>
      <c r="N300" s="649"/>
      <c r="O300" s="649"/>
      <c r="P300" s="649"/>
      <c r="Q300" s="649"/>
      <c r="R300" s="649"/>
      <c r="S300" s="649"/>
      <c r="T300" s="649"/>
      <c r="U300" s="649"/>
      <c r="V300" s="649"/>
      <c r="W300" s="649"/>
      <c r="X300" s="649"/>
      <c r="Y300" s="649"/>
      <c r="Z300" s="649"/>
      <c r="AA300" s="649"/>
      <c r="AB300" s="649"/>
      <c r="AC300" s="649"/>
      <c r="AD300" s="649"/>
      <c r="AE300" s="649"/>
      <c r="AF300" s="649"/>
      <c r="AG300" s="649"/>
      <c r="AH300" s="649"/>
      <c r="AI300" s="649"/>
      <c r="AJ300" s="649"/>
      <c r="AL300" s="34"/>
      <c r="AM300" s="34"/>
      <c r="AN300" s="34"/>
      <c r="AO300" s="34"/>
      <c r="AP300" s="34"/>
      <c r="AQ300" s="34"/>
      <c r="AR300" s="34"/>
      <c r="AS300" s="34"/>
      <c r="AT300" s="34"/>
      <c r="AU300" s="34"/>
      <c r="AV300" s="34"/>
      <c r="AW300" s="34"/>
      <c r="AX300" s="32"/>
      <c r="AY300" s="32"/>
    </row>
    <row r="301" spans="3:51" ht="20.45" customHeight="1">
      <c r="C301" s="649"/>
      <c r="D301" s="649"/>
      <c r="E301" s="649"/>
      <c r="F301" s="649"/>
      <c r="G301" s="649"/>
      <c r="H301" s="649"/>
      <c r="I301" s="649"/>
      <c r="J301" s="649"/>
      <c r="K301" s="649"/>
      <c r="L301" s="649"/>
      <c r="M301" s="649"/>
      <c r="N301" s="649"/>
      <c r="O301" s="649"/>
      <c r="P301" s="649"/>
      <c r="Q301" s="649"/>
      <c r="R301" s="649"/>
      <c r="S301" s="649"/>
      <c r="T301" s="649"/>
      <c r="U301" s="649"/>
      <c r="V301" s="649"/>
      <c r="W301" s="649"/>
      <c r="X301" s="649"/>
      <c r="Y301" s="649"/>
      <c r="Z301" s="649"/>
      <c r="AA301" s="649"/>
      <c r="AB301" s="649"/>
      <c r="AC301" s="649"/>
      <c r="AD301" s="649"/>
      <c r="AE301" s="649"/>
      <c r="AF301" s="649"/>
      <c r="AG301" s="649"/>
      <c r="AH301" s="649"/>
      <c r="AI301" s="649"/>
      <c r="AJ301" s="649"/>
      <c r="AL301" s="34"/>
      <c r="AM301" s="34"/>
      <c r="AN301" s="34"/>
      <c r="AO301" s="34"/>
      <c r="AP301" s="34"/>
      <c r="AQ301" s="34"/>
      <c r="AR301" s="34"/>
      <c r="AS301" s="34"/>
      <c r="AT301" s="34"/>
      <c r="AU301" s="34"/>
      <c r="AV301" s="34"/>
      <c r="AW301" s="34"/>
      <c r="AX301" s="32"/>
      <c r="AY301" s="32"/>
    </row>
    <row r="302" spans="3:51" ht="20.45" customHeight="1">
      <c r="C302" s="649"/>
      <c r="D302" s="649"/>
      <c r="E302" s="649"/>
      <c r="F302" s="649"/>
      <c r="G302" s="649"/>
      <c r="H302" s="649"/>
      <c r="I302" s="649"/>
      <c r="J302" s="649"/>
      <c r="K302" s="649"/>
      <c r="L302" s="649"/>
      <c r="M302" s="649"/>
      <c r="N302" s="649"/>
      <c r="O302" s="649"/>
      <c r="P302" s="649"/>
      <c r="Q302" s="649"/>
      <c r="R302" s="649"/>
      <c r="S302" s="649"/>
      <c r="T302" s="649"/>
      <c r="U302" s="649"/>
      <c r="V302" s="649"/>
      <c r="W302" s="649"/>
      <c r="X302" s="649"/>
      <c r="Y302" s="649"/>
      <c r="Z302" s="649"/>
      <c r="AA302" s="649"/>
      <c r="AB302" s="649"/>
      <c r="AC302" s="649"/>
      <c r="AD302" s="649"/>
      <c r="AE302" s="649"/>
      <c r="AF302" s="649"/>
      <c r="AG302" s="649"/>
      <c r="AH302" s="649"/>
      <c r="AI302" s="649"/>
      <c r="AJ302" s="649"/>
      <c r="AL302" s="34"/>
      <c r="AM302" s="34"/>
      <c r="AN302" s="34"/>
      <c r="AO302" s="34"/>
      <c r="AP302" s="34"/>
      <c r="AQ302" s="34"/>
      <c r="AR302" s="34"/>
      <c r="AS302" s="34"/>
      <c r="AT302" s="34"/>
      <c r="AU302" s="34"/>
      <c r="AV302" s="34"/>
      <c r="AW302" s="34"/>
      <c r="AX302" s="32"/>
      <c r="AY302" s="32"/>
    </row>
    <row r="303" spans="3:51" ht="64.5" customHeight="1">
      <c r="C303" s="649"/>
      <c r="D303" s="649"/>
      <c r="E303" s="649"/>
      <c r="F303" s="649"/>
      <c r="G303" s="649"/>
      <c r="H303" s="649"/>
      <c r="I303" s="649"/>
      <c r="J303" s="649"/>
      <c r="K303" s="649"/>
      <c r="L303" s="649"/>
      <c r="M303" s="649"/>
      <c r="N303" s="649"/>
      <c r="O303" s="649"/>
      <c r="P303" s="649"/>
      <c r="Q303" s="649"/>
      <c r="R303" s="649"/>
      <c r="S303" s="649"/>
      <c r="T303" s="649"/>
      <c r="U303" s="649"/>
      <c r="V303" s="649"/>
      <c r="W303" s="649"/>
      <c r="X303" s="649"/>
      <c r="Y303" s="649"/>
      <c r="Z303" s="649"/>
      <c r="AA303" s="649"/>
      <c r="AB303" s="649"/>
      <c r="AC303" s="649"/>
      <c r="AD303" s="649"/>
      <c r="AE303" s="649"/>
      <c r="AF303" s="649"/>
      <c r="AG303" s="649"/>
      <c r="AH303" s="649"/>
      <c r="AI303" s="649"/>
      <c r="AJ303" s="649"/>
      <c r="AL303" s="34"/>
      <c r="AM303" s="34"/>
      <c r="AN303" s="34"/>
      <c r="AO303" s="34"/>
      <c r="AP303" s="34"/>
      <c r="AQ303" s="34"/>
      <c r="AR303" s="34"/>
      <c r="AS303" s="34"/>
      <c r="AT303" s="34"/>
      <c r="AU303" s="34"/>
      <c r="AV303" s="34"/>
      <c r="AW303" s="34"/>
      <c r="AX303" s="32"/>
      <c r="AY303" s="32"/>
    </row>
    <row r="304" spans="3:51" ht="21" customHeight="1">
      <c r="C304" s="648" t="s">
        <v>190</v>
      </c>
      <c r="D304" s="649"/>
      <c r="E304" s="649"/>
      <c r="F304" s="649"/>
      <c r="G304" s="649"/>
      <c r="H304" s="649"/>
      <c r="I304" s="649"/>
      <c r="J304" s="649"/>
      <c r="K304" s="649"/>
      <c r="L304" s="649"/>
      <c r="M304" s="649"/>
      <c r="N304" s="649"/>
      <c r="O304" s="649"/>
      <c r="P304" s="649"/>
      <c r="Q304" s="649"/>
      <c r="R304" s="649"/>
      <c r="S304" s="649"/>
      <c r="T304" s="649"/>
      <c r="U304" s="649"/>
      <c r="V304" s="649"/>
      <c r="W304" s="649"/>
      <c r="X304" s="649"/>
      <c r="Y304" s="649"/>
      <c r="Z304" s="649"/>
      <c r="AA304" s="649"/>
      <c r="AB304" s="649"/>
      <c r="AC304" s="649"/>
      <c r="AD304" s="649"/>
      <c r="AE304" s="649"/>
      <c r="AF304" s="649"/>
      <c r="AG304" s="649"/>
      <c r="AH304" s="649"/>
      <c r="AI304" s="649"/>
      <c r="AJ304" s="649"/>
      <c r="AL304" s="34"/>
      <c r="AM304" s="34"/>
      <c r="AN304" s="34"/>
      <c r="AO304" s="34"/>
      <c r="AP304" s="34"/>
      <c r="AQ304" s="34"/>
      <c r="AR304" s="34"/>
      <c r="AS304" s="34"/>
      <c r="AT304" s="34"/>
      <c r="AU304" s="34"/>
      <c r="AV304" s="34"/>
      <c r="AW304" s="34"/>
      <c r="AX304" s="32"/>
      <c r="AY304" s="32"/>
    </row>
    <row r="305" spans="3:51" ht="21" customHeight="1">
      <c r="C305" s="649"/>
      <c r="D305" s="649"/>
      <c r="E305" s="649"/>
      <c r="F305" s="649"/>
      <c r="G305" s="649"/>
      <c r="H305" s="649"/>
      <c r="I305" s="649"/>
      <c r="J305" s="649"/>
      <c r="K305" s="649"/>
      <c r="L305" s="649"/>
      <c r="M305" s="649"/>
      <c r="N305" s="649"/>
      <c r="O305" s="649"/>
      <c r="P305" s="649"/>
      <c r="Q305" s="649"/>
      <c r="R305" s="649"/>
      <c r="S305" s="649"/>
      <c r="T305" s="649"/>
      <c r="U305" s="649"/>
      <c r="V305" s="649"/>
      <c r="W305" s="649"/>
      <c r="X305" s="649"/>
      <c r="Y305" s="649"/>
      <c r="Z305" s="649"/>
      <c r="AA305" s="649"/>
      <c r="AB305" s="649"/>
      <c r="AC305" s="649"/>
      <c r="AD305" s="649"/>
      <c r="AE305" s="649"/>
      <c r="AF305" s="649"/>
      <c r="AG305" s="649"/>
      <c r="AH305" s="649"/>
      <c r="AI305" s="649"/>
      <c r="AJ305" s="649"/>
      <c r="AL305" s="34"/>
      <c r="AM305" s="34"/>
      <c r="AN305" s="34"/>
      <c r="AO305" s="34"/>
      <c r="AP305" s="34"/>
      <c r="AQ305" s="34"/>
      <c r="AR305" s="34"/>
      <c r="AS305" s="34"/>
      <c r="AT305" s="34"/>
      <c r="AU305" s="34"/>
      <c r="AV305" s="34"/>
      <c r="AW305" s="34"/>
      <c r="AX305" s="32"/>
      <c r="AY305" s="32"/>
    </row>
    <row r="306" spans="3:51" ht="21" customHeight="1">
      <c r="C306" s="649"/>
      <c r="D306" s="649"/>
      <c r="E306" s="649"/>
      <c r="F306" s="649"/>
      <c r="G306" s="649"/>
      <c r="H306" s="649"/>
      <c r="I306" s="649"/>
      <c r="J306" s="649"/>
      <c r="K306" s="649"/>
      <c r="L306" s="649"/>
      <c r="M306" s="649"/>
      <c r="N306" s="649"/>
      <c r="O306" s="649"/>
      <c r="P306" s="649"/>
      <c r="Q306" s="649"/>
      <c r="R306" s="649"/>
      <c r="S306" s="649"/>
      <c r="T306" s="649"/>
      <c r="U306" s="649"/>
      <c r="V306" s="649"/>
      <c r="W306" s="649"/>
      <c r="X306" s="649"/>
      <c r="Y306" s="649"/>
      <c r="Z306" s="649"/>
      <c r="AA306" s="649"/>
      <c r="AB306" s="649"/>
      <c r="AC306" s="649"/>
      <c r="AD306" s="649"/>
      <c r="AE306" s="649"/>
      <c r="AF306" s="649"/>
      <c r="AG306" s="649"/>
      <c r="AH306" s="649"/>
      <c r="AI306" s="649"/>
      <c r="AJ306" s="649"/>
      <c r="AL306" s="34"/>
      <c r="AM306" s="34"/>
      <c r="AN306" s="34"/>
      <c r="AO306" s="34"/>
      <c r="AP306" s="34"/>
      <c r="AQ306" s="34"/>
      <c r="AR306" s="34"/>
      <c r="AS306" s="34"/>
      <c r="AT306" s="34"/>
      <c r="AU306" s="34"/>
      <c r="AV306" s="34"/>
      <c r="AW306" s="34"/>
      <c r="AX306" s="32"/>
      <c r="AY306" s="32"/>
    </row>
    <row r="307" spans="3:51" ht="21" customHeight="1">
      <c r="C307" s="649"/>
      <c r="D307" s="649"/>
      <c r="E307" s="649"/>
      <c r="F307" s="649"/>
      <c r="G307" s="649"/>
      <c r="H307" s="649"/>
      <c r="I307" s="649"/>
      <c r="J307" s="649"/>
      <c r="K307" s="649"/>
      <c r="L307" s="649"/>
      <c r="M307" s="649"/>
      <c r="N307" s="649"/>
      <c r="O307" s="649"/>
      <c r="P307" s="649"/>
      <c r="Q307" s="649"/>
      <c r="R307" s="649"/>
      <c r="S307" s="649"/>
      <c r="T307" s="649"/>
      <c r="U307" s="649"/>
      <c r="V307" s="649"/>
      <c r="W307" s="649"/>
      <c r="X307" s="649"/>
      <c r="Y307" s="649"/>
      <c r="Z307" s="649"/>
      <c r="AA307" s="649"/>
      <c r="AB307" s="649"/>
      <c r="AC307" s="649"/>
      <c r="AD307" s="649"/>
      <c r="AE307" s="649"/>
      <c r="AF307" s="649"/>
      <c r="AG307" s="649"/>
      <c r="AH307" s="649"/>
      <c r="AI307" s="649"/>
      <c r="AJ307" s="649"/>
      <c r="AL307" s="34"/>
      <c r="AM307" s="34"/>
      <c r="AN307" s="34"/>
      <c r="AO307" s="34"/>
      <c r="AP307" s="34"/>
      <c r="AQ307" s="34"/>
      <c r="AR307" s="34"/>
      <c r="AS307" s="34"/>
      <c r="AT307" s="34"/>
      <c r="AU307" s="34"/>
      <c r="AV307" s="34"/>
      <c r="AW307" s="34"/>
      <c r="AX307" s="32"/>
      <c r="AY307" s="32"/>
    </row>
    <row r="308" spans="3:51" ht="21" customHeight="1">
      <c r="C308" s="649"/>
      <c r="D308" s="649"/>
      <c r="E308" s="649"/>
      <c r="F308" s="649"/>
      <c r="G308" s="649"/>
      <c r="H308" s="649"/>
      <c r="I308" s="649"/>
      <c r="J308" s="649"/>
      <c r="K308" s="649"/>
      <c r="L308" s="649"/>
      <c r="M308" s="649"/>
      <c r="N308" s="649"/>
      <c r="O308" s="649"/>
      <c r="P308" s="649"/>
      <c r="Q308" s="649"/>
      <c r="R308" s="649"/>
      <c r="S308" s="649"/>
      <c r="T308" s="649"/>
      <c r="U308" s="649"/>
      <c r="V308" s="649"/>
      <c r="W308" s="649"/>
      <c r="X308" s="649"/>
      <c r="Y308" s="649"/>
      <c r="Z308" s="649"/>
      <c r="AA308" s="649"/>
      <c r="AB308" s="649"/>
      <c r="AC308" s="649"/>
      <c r="AD308" s="649"/>
      <c r="AE308" s="649"/>
      <c r="AF308" s="649"/>
      <c r="AG308" s="649"/>
      <c r="AH308" s="649"/>
      <c r="AI308" s="649"/>
      <c r="AJ308" s="649"/>
      <c r="AL308" s="34"/>
      <c r="AM308" s="34"/>
      <c r="AN308" s="34"/>
      <c r="AO308" s="34"/>
      <c r="AP308" s="34"/>
      <c r="AQ308" s="34"/>
      <c r="AR308" s="34"/>
      <c r="AS308" s="34"/>
      <c r="AT308" s="34"/>
      <c r="AU308" s="34"/>
      <c r="AV308" s="34"/>
      <c r="AW308" s="34"/>
      <c r="AX308" s="32"/>
      <c r="AY308" s="32"/>
    </row>
    <row r="309" spans="3:51" ht="21" customHeight="1">
      <c r="C309" s="649"/>
      <c r="D309" s="649"/>
      <c r="E309" s="649"/>
      <c r="F309" s="649"/>
      <c r="G309" s="649"/>
      <c r="H309" s="649"/>
      <c r="I309" s="649"/>
      <c r="J309" s="649"/>
      <c r="K309" s="649"/>
      <c r="L309" s="649"/>
      <c r="M309" s="649"/>
      <c r="N309" s="649"/>
      <c r="O309" s="649"/>
      <c r="P309" s="649"/>
      <c r="Q309" s="649"/>
      <c r="R309" s="649"/>
      <c r="S309" s="649"/>
      <c r="T309" s="649"/>
      <c r="U309" s="649"/>
      <c r="V309" s="649"/>
      <c r="W309" s="649"/>
      <c r="X309" s="649"/>
      <c r="Y309" s="649"/>
      <c r="Z309" s="649"/>
      <c r="AA309" s="649"/>
      <c r="AB309" s="649"/>
      <c r="AC309" s="649"/>
      <c r="AD309" s="649"/>
      <c r="AE309" s="649"/>
      <c r="AF309" s="649"/>
      <c r="AG309" s="649"/>
      <c r="AH309" s="649"/>
      <c r="AI309" s="649"/>
      <c r="AJ309" s="649"/>
      <c r="AL309" s="34"/>
      <c r="AM309" s="34"/>
      <c r="AN309" s="34"/>
      <c r="AO309" s="34"/>
      <c r="AP309" s="34"/>
      <c r="AQ309" s="34"/>
      <c r="AR309" s="34"/>
      <c r="AS309" s="34"/>
      <c r="AT309" s="34"/>
      <c r="AU309" s="34"/>
      <c r="AV309" s="34"/>
      <c r="AW309" s="34"/>
      <c r="AX309" s="32"/>
      <c r="AY309" s="32"/>
    </row>
    <row r="310" spans="3:51" ht="21" customHeight="1">
      <c r="C310" s="649"/>
      <c r="D310" s="649"/>
      <c r="E310" s="649"/>
      <c r="F310" s="649"/>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49"/>
      <c r="AE310" s="649"/>
      <c r="AF310" s="649"/>
      <c r="AG310" s="649"/>
      <c r="AH310" s="649"/>
      <c r="AI310" s="649"/>
      <c r="AJ310" s="649"/>
      <c r="AL310" s="34"/>
      <c r="AM310" s="34"/>
      <c r="AN310" s="34"/>
      <c r="AO310" s="34"/>
      <c r="AP310" s="34"/>
      <c r="AQ310" s="34"/>
      <c r="AR310" s="34"/>
      <c r="AS310" s="34"/>
      <c r="AT310" s="34"/>
      <c r="AU310" s="34"/>
      <c r="AV310" s="34"/>
      <c r="AW310" s="34"/>
      <c r="AX310" s="32"/>
      <c r="AY310" s="32"/>
    </row>
    <row r="311" spans="3:51" ht="21" customHeight="1">
      <c r="C311" s="649"/>
      <c r="D311" s="649"/>
      <c r="E311" s="649"/>
      <c r="F311" s="649"/>
      <c r="G311" s="649"/>
      <c r="H311" s="649"/>
      <c r="I311" s="649"/>
      <c r="J311" s="649"/>
      <c r="K311" s="649"/>
      <c r="L311" s="649"/>
      <c r="M311" s="649"/>
      <c r="N311" s="649"/>
      <c r="O311" s="649"/>
      <c r="P311" s="649"/>
      <c r="Q311" s="649"/>
      <c r="R311" s="649"/>
      <c r="S311" s="649"/>
      <c r="T311" s="649"/>
      <c r="U311" s="649"/>
      <c r="V311" s="649"/>
      <c r="W311" s="649"/>
      <c r="X311" s="649"/>
      <c r="Y311" s="649"/>
      <c r="Z311" s="649"/>
      <c r="AA311" s="649"/>
      <c r="AB311" s="649"/>
      <c r="AC311" s="649"/>
      <c r="AD311" s="649"/>
      <c r="AE311" s="649"/>
      <c r="AF311" s="649"/>
      <c r="AG311" s="649"/>
      <c r="AH311" s="649"/>
      <c r="AI311" s="649"/>
      <c r="AJ311" s="649"/>
      <c r="AL311" s="34"/>
      <c r="AM311" s="34"/>
      <c r="AN311" s="34"/>
      <c r="AO311" s="34"/>
      <c r="AP311" s="34"/>
      <c r="AQ311" s="34"/>
      <c r="AR311" s="34"/>
      <c r="AS311" s="34"/>
      <c r="AT311" s="34"/>
      <c r="AU311" s="34"/>
      <c r="AV311" s="34"/>
      <c r="AW311" s="34"/>
      <c r="AX311" s="32"/>
      <c r="AY311" s="32"/>
    </row>
    <row r="312" spans="3:51" ht="21" customHeight="1">
      <c r="C312" s="649"/>
      <c r="D312" s="649"/>
      <c r="E312" s="649"/>
      <c r="F312" s="649"/>
      <c r="G312" s="649"/>
      <c r="H312" s="649"/>
      <c r="I312" s="649"/>
      <c r="J312" s="649"/>
      <c r="K312" s="649"/>
      <c r="L312" s="649"/>
      <c r="M312" s="649"/>
      <c r="N312" s="649"/>
      <c r="O312" s="649"/>
      <c r="P312" s="649"/>
      <c r="Q312" s="649"/>
      <c r="R312" s="649"/>
      <c r="S312" s="649"/>
      <c r="T312" s="649"/>
      <c r="U312" s="649"/>
      <c r="V312" s="649"/>
      <c r="W312" s="649"/>
      <c r="X312" s="649"/>
      <c r="Y312" s="649"/>
      <c r="Z312" s="649"/>
      <c r="AA312" s="649"/>
      <c r="AB312" s="649"/>
      <c r="AC312" s="649"/>
      <c r="AD312" s="649"/>
      <c r="AE312" s="649"/>
      <c r="AF312" s="649"/>
      <c r="AG312" s="649"/>
      <c r="AH312" s="649"/>
      <c r="AI312" s="649"/>
      <c r="AJ312" s="649"/>
      <c r="AL312" s="34"/>
      <c r="AM312" s="34"/>
      <c r="AN312" s="34"/>
      <c r="AO312" s="34"/>
      <c r="AP312" s="34"/>
      <c r="AQ312" s="34"/>
      <c r="AR312" s="34"/>
      <c r="AS312" s="34"/>
      <c r="AT312" s="34"/>
      <c r="AU312" s="34"/>
      <c r="AV312" s="34"/>
      <c r="AW312" s="34"/>
      <c r="AX312" s="32"/>
      <c r="AY312" s="32"/>
    </row>
    <row r="313" spans="3:51" ht="21" customHeight="1">
      <c r="C313" s="649"/>
      <c r="D313" s="649"/>
      <c r="E313" s="649"/>
      <c r="F313" s="649"/>
      <c r="G313" s="649"/>
      <c r="H313" s="649"/>
      <c r="I313" s="649"/>
      <c r="J313" s="649"/>
      <c r="K313" s="649"/>
      <c r="L313" s="649"/>
      <c r="M313" s="649"/>
      <c r="N313" s="649"/>
      <c r="O313" s="649"/>
      <c r="P313" s="649"/>
      <c r="Q313" s="649"/>
      <c r="R313" s="649"/>
      <c r="S313" s="649"/>
      <c r="T313" s="649"/>
      <c r="U313" s="649"/>
      <c r="V313" s="649"/>
      <c r="W313" s="649"/>
      <c r="X313" s="649"/>
      <c r="Y313" s="649"/>
      <c r="Z313" s="649"/>
      <c r="AA313" s="649"/>
      <c r="AB313" s="649"/>
      <c r="AC313" s="649"/>
      <c r="AD313" s="649"/>
      <c r="AE313" s="649"/>
      <c r="AF313" s="649"/>
      <c r="AG313" s="649"/>
      <c r="AH313" s="649"/>
      <c r="AI313" s="649"/>
      <c r="AJ313" s="649"/>
      <c r="AL313" s="34"/>
      <c r="AM313" s="34"/>
      <c r="AN313" s="34"/>
      <c r="AO313" s="34"/>
      <c r="AP313" s="34"/>
      <c r="AQ313" s="34"/>
      <c r="AR313" s="34"/>
      <c r="AS313" s="34"/>
      <c r="AT313" s="34"/>
      <c r="AU313" s="34"/>
      <c r="AV313" s="34"/>
      <c r="AW313" s="34"/>
      <c r="AX313" s="32"/>
      <c r="AY313" s="32"/>
    </row>
    <row r="314" spans="3:51" ht="18" customHeight="1">
      <c r="C314" s="648" t="s">
        <v>191</v>
      </c>
      <c r="D314" s="649"/>
      <c r="E314" s="649"/>
      <c r="F314" s="649"/>
      <c r="G314" s="649"/>
      <c r="H314" s="649"/>
      <c r="I314" s="649"/>
      <c r="J314" s="649"/>
      <c r="K314" s="649"/>
      <c r="L314" s="649"/>
      <c r="M314" s="649"/>
      <c r="N314" s="649"/>
      <c r="O314" s="649"/>
      <c r="P314" s="649"/>
      <c r="Q314" s="649"/>
      <c r="R314" s="649"/>
      <c r="S314" s="649"/>
      <c r="T314" s="649"/>
      <c r="U314" s="649"/>
      <c r="V314" s="649"/>
      <c r="W314" s="649"/>
      <c r="X314" s="649"/>
      <c r="Y314" s="649"/>
      <c r="Z314" s="649"/>
      <c r="AA314" s="649"/>
      <c r="AB314" s="649"/>
      <c r="AC314" s="649"/>
      <c r="AD314" s="649"/>
      <c r="AE314" s="649"/>
      <c r="AF314" s="649"/>
      <c r="AG314" s="649"/>
      <c r="AH314" s="649"/>
      <c r="AI314" s="649"/>
      <c r="AJ314" s="649"/>
      <c r="AL314" s="34"/>
      <c r="AM314" s="34"/>
      <c r="AN314" s="34"/>
      <c r="AO314" s="34"/>
      <c r="AP314" s="34"/>
      <c r="AQ314" s="34"/>
      <c r="AR314" s="34"/>
      <c r="AS314" s="34"/>
      <c r="AT314" s="34"/>
      <c r="AU314" s="34"/>
      <c r="AV314" s="34"/>
      <c r="AW314" s="34"/>
      <c r="AX314" s="32"/>
      <c r="AY314" s="32"/>
    </row>
    <row r="315" spans="3:51" ht="18" customHeight="1">
      <c r="C315" s="648"/>
      <c r="D315" s="649"/>
      <c r="E315" s="649"/>
      <c r="F315" s="649"/>
      <c r="G315" s="649"/>
      <c r="H315" s="649"/>
      <c r="I315" s="649"/>
      <c r="J315" s="649"/>
      <c r="K315" s="649"/>
      <c r="L315" s="649"/>
      <c r="M315" s="649"/>
      <c r="N315" s="649"/>
      <c r="O315" s="649"/>
      <c r="P315" s="649"/>
      <c r="Q315" s="649"/>
      <c r="R315" s="649"/>
      <c r="S315" s="649"/>
      <c r="T315" s="649"/>
      <c r="U315" s="649"/>
      <c r="V315" s="649"/>
      <c r="W315" s="649"/>
      <c r="X315" s="649"/>
      <c r="Y315" s="649"/>
      <c r="Z315" s="649"/>
      <c r="AA315" s="649"/>
      <c r="AB315" s="649"/>
      <c r="AC315" s="649"/>
      <c r="AD315" s="649"/>
      <c r="AE315" s="649"/>
      <c r="AF315" s="649"/>
      <c r="AG315" s="649"/>
      <c r="AH315" s="649"/>
      <c r="AI315" s="649"/>
      <c r="AJ315" s="649"/>
      <c r="AL315" s="34"/>
      <c r="AM315" s="34"/>
      <c r="AN315" s="34"/>
      <c r="AO315" s="34"/>
      <c r="AP315" s="34"/>
      <c r="AQ315" s="34"/>
      <c r="AR315" s="34"/>
      <c r="AS315" s="34"/>
      <c r="AT315" s="34"/>
      <c r="AU315" s="34"/>
      <c r="AV315" s="34"/>
      <c r="AW315" s="34"/>
      <c r="AX315" s="32"/>
      <c r="AY315" s="32"/>
    </row>
    <row r="316" spans="3:51" ht="18" customHeight="1">
      <c r="C316" s="649"/>
      <c r="D316" s="649"/>
      <c r="E316" s="649"/>
      <c r="F316" s="649"/>
      <c r="G316" s="649"/>
      <c r="H316" s="649"/>
      <c r="I316" s="649"/>
      <c r="J316" s="649"/>
      <c r="K316" s="649"/>
      <c r="L316" s="649"/>
      <c r="M316" s="649"/>
      <c r="N316" s="649"/>
      <c r="O316" s="649"/>
      <c r="P316" s="649"/>
      <c r="Q316" s="649"/>
      <c r="R316" s="649"/>
      <c r="S316" s="649"/>
      <c r="T316" s="649"/>
      <c r="U316" s="649"/>
      <c r="V316" s="649"/>
      <c r="W316" s="649"/>
      <c r="X316" s="649"/>
      <c r="Y316" s="649"/>
      <c r="Z316" s="649"/>
      <c r="AA316" s="649"/>
      <c r="AB316" s="649"/>
      <c r="AC316" s="649"/>
      <c r="AD316" s="649"/>
      <c r="AE316" s="649"/>
      <c r="AF316" s="649"/>
      <c r="AG316" s="649"/>
      <c r="AH316" s="649"/>
      <c r="AI316" s="649"/>
      <c r="AJ316" s="649"/>
      <c r="AL316" s="34"/>
      <c r="AM316" s="34"/>
      <c r="AN316" s="34"/>
      <c r="AO316" s="34"/>
      <c r="AP316" s="34"/>
      <c r="AQ316" s="34"/>
      <c r="AR316" s="34"/>
      <c r="AS316" s="34"/>
      <c r="AT316" s="34"/>
      <c r="AU316" s="34"/>
      <c r="AV316" s="34"/>
      <c r="AW316" s="34"/>
      <c r="AX316" s="32"/>
      <c r="AY316" s="32"/>
    </row>
    <row r="317" spans="3:51" ht="18" customHeight="1">
      <c r="C317" s="649"/>
      <c r="D317" s="649"/>
      <c r="E317" s="649"/>
      <c r="F317" s="649"/>
      <c r="G317" s="649"/>
      <c r="H317" s="649"/>
      <c r="I317" s="649"/>
      <c r="J317" s="649"/>
      <c r="K317" s="649"/>
      <c r="L317" s="649"/>
      <c r="M317" s="649"/>
      <c r="N317" s="649"/>
      <c r="O317" s="649"/>
      <c r="P317" s="649"/>
      <c r="Q317" s="649"/>
      <c r="R317" s="649"/>
      <c r="S317" s="649"/>
      <c r="T317" s="649"/>
      <c r="U317" s="649"/>
      <c r="V317" s="649"/>
      <c r="W317" s="649"/>
      <c r="X317" s="649"/>
      <c r="Y317" s="649"/>
      <c r="Z317" s="649"/>
      <c r="AA317" s="649"/>
      <c r="AB317" s="649"/>
      <c r="AC317" s="649"/>
      <c r="AD317" s="649"/>
      <c r="AE317" s="649"/>
      <c r="AF317" s="649"/>
      <c r="AG317" s="649"/>
      <c r="AH317" s="649"/>
      <c r="AI317" s="649"/>
      <c r="AJ317" s="649"/>
      <c r="AL317" s="34"/>
      <c r="AM317" s="34"/>
      <c r="AN317" s="34"/>
      <c r="AO317" s="34"/>
      <c r="AP317" s="34"/>
      <c r="AQ317" s="34"/>
      <c r="AR317" s="34"/>
      <c r="AS317" s="34"/>
      <c r="AT317" s="34"/>
      <c r="AU317" s="34"/>
      <c r="AV317" s="34"/>
      <c r="AW317" s="34"/>
      <c r="AX317" s="32"/>
      <c r="AY317" s="32"/>
    </row>
    <row r="318" spans="3:51" ht="18" customHeight="1">
      <c r="C318" s="649"/>
      <c r="D318" s="649"/>
      <c r="E318" s="649"/>
      <c r="F318" s="649"/>
      <c r="G318" s="649"/>
      <c r="H318" s="649"/>
      <c r="I318" s="649"/>
      <c r="J318" s="649"/>
      <c r="K318" s="649"/>
      <c r="L318" s="649"/>
      <c r="M318" s="649"/>
      <c r="N318" s="649"/>
      <c r="O318" s="649"/>
      <c r="P318" s="649"/>
      <c r="Q318" s="649"/>
      <c r="R318" s="649"/>
      <c r="S318" s="649"/>
      <c r="T318" s="649"/>
      <c r="U318" s="649"/>
      <c r="V318" s="649"/>
      <c r="W318" s="649"/>
      <c r="X318" s="649"/>
      <c r="Y318" s="649"/>
      <c r="Z318" s="649"/>
      <c r="AA318" s="649"/>
      <c r="AB318" s="649"/>
      <c r="AC318" s="649"/>
      <c r="AD318" s="649"/>
      <c r="AE318" s="649"/>
      <c r="AF318" s="649"/>
      <c r="AG318" s="649"/>
      <c r="AH318" s="649"/>
      <c r="AI318" s="649"/>
      <c r="AJ318" s="649"/>
      <c r="AL318" s="34"/>
      <c r="AM318" s="34"/>
      <c r="AN318" s="34"/>
      <c r="AO318" s="34"/>
      <c r="AP318" s="34"/>
      <c r="AQ318" s="34"/>
      <c r="AR318" s="34"/>
      <c r="AS318" s="34"/>
      <c r="AT318" s="34"/>
      <c r="AU318" s="34"/>
      <c r="AV318" s="34"/>
      <c r="AW318" s="34"/>
      <c r="AX318" s="32"/>
      <c r="AY318" s="32"/>
    </row>
    <row r="319" spans="3:51" ht="18" customHeight="1">
      <c r="C319" s="649"/>
      <c r="D319" s="649"/>
      <c r="E319" s="649"/>
      <c r="F319" s="649"/>
      <c r="G319" s="649"/>
      <c r="H319" s="649"/>
      <c r="I319" s="649"/>
      <c r="J319" s="649"/>
      <c r="K319" s="649"/>
      <c r="L319" s="649"/>
      <c r="M319" s="649"/>
      <c r="N319" s="649"/>
      <c r="O319" s="649"/>
      <c r="P319" s="649"/>
      <c r="Q319" s="649"/>
      <c r="R319" s="649"/>
      <c r="S319" s="649"/>
      <c r="T319" s="649"/>
      <c r="U319" s="649"/>
      <c r="V319" s="649"/>
      <c r="W319" s="649"/>
      <c r="X319" s="649"/>
      <c r="Y319" s="649"/>
      <c r="Z319" s="649"/>
      <c r="AA319" s="649"/>
      <c r="AB319" s="649"/>
      <c r="AC319" s="649"/>
      <c r="AD319" s="649"/>
      <c r="AE319" s="649"/>
      <c r="AF319" s="649"/>
      <c r="AG319" s="649"/>
      <c r="AH319" s="649"/>
      <c r="AI319" s="649"/>
      <c r="AJ319" s="649"/>
      <c r="AL319" s="34"/>
      <c r="AM319" s="34"/>
      <c r="AN319" s="34"/>
      <c r="AO319" s="34"/>
      <c r="AP319" s="34"/>
      <c r="AQ319" s="34"/>
      <c r="AR319" s="34"/>
      <c r="AS319" s="34"/>
      <c r="AT319" s="34"/>
      <c r="AU319" s="34"/>
      <c r="AV319" s="34"/>
      <c r="AW319" s="34"/>
      <c r="AX319" s="32"/>
      <c r="AY319" s="32"/>
    </row>
    <row r="320" spans="3:51" ht="18" customHeight="1">
      <c r="C320" s="649"/>
      <c r="D320" s="649"/>
      <c r="E320" s="649"/>
      <c r="F320" s="649"/>
      <c r="G320" s="649"/>
      <c r="H320" s="649"/>
      <c r="I320" s="649"/>
      <c r="J320" s="649"/>
      <c r="K320" s="649"/>
      <c r="L320" s="649"/>
      <c r="M320" s="649"/>
      <c r="N320" s="649"/>
      <c r="O320" s="649"/>
      <c r="P320" s="649"/>
      <c r="Q320" s="649"/>
      <c r="R320" s="649"/>
      <c r="S320" s="649"/>
      <c r="T320" s="649"/>
      <c r="U320" s="649"/>
      <c r="V320" s="649"/>
      <c r="W320" s="649"/>
      <c r="X320" s="649"/>
      <c r="Y320" s="649"/>
      <c r="Z320" s="649"/>
      <c r="AA320" s="649"/>
      <c r="AB320" s="649"/>
      <c r="AC320" s="649"/>
      <c r="AD320" s="649"/>
      <c r="AE320" s="649"/>
      <c r="AF320" s="649"/>
      <c r="AG320" s="649"/>
      <c r="AH320" s="649"/>
      <c r="AI320" s="649"/>
      <c r="AJ320" s="649"/>
      <c r="AL320" s="34"/>
      <c r="AM320" s="34"/>
      <c r="AN320" s="34"/>
      <c r="AO320" s="34"/>
      <c r="AP320" s="34"/>
      <c r="AQ320" s="34"/>
      <c r="AR320" s="34"/>
      <c r="AS320" s="34"/>
      <c r="AT320" s="34"/>
      <c r="AU320" s="34"/>
      <c r="AV320" s="34"/>
      <c r="AW320" s="34"/>
      <c r="AX320" s="32"/>
      <c r="AY320" s="32"/>
    </row>
    <row r="321" spans="3:51" ht="18" customHeight="1">
      <c r="C321" s="649"/>
      <c r="D321" s="649"/>
      <c r="E321" s="649"/>
      <c r="F321" s="649"/>
      <c r="G321" s="649"/>
      <c r="H321" s="649"/>
      <c r="I321" s="649"/>
      <c r="J321" s="649"/>
      <c r="K321" s="649"/>
      <c r="L321" s="649"/>
      <c r="M321" s="649"/>
      <c r="N321" s="649"/>
      <c r="O321" s="649"/>
      <c r="P321" s="649"/>
      <c r="Q321" s="649"/>
      <c r="R321" s="649"/>
      <c r="S321" s="649"/>
      <c r="T321" s="649"/>
      <c r="U321" s="649"/>
      <c r="V321" s="649"/>
      <c r="W321" s="649"/>
      <c r="X321" s="649"/>
      <c r="Y321" s="649"/>
      <c r="Z321" s="649"/>
      <c r="AA321" s="649"/>
      <c r="AB321" s="649"/>
      <c r="AC321" s="649"/>
      <c r="AD321" s="649"/>
      <c r="AE321" s="649"/>
      <c r="AF321" s="649"/>
      <c r="AG321" s="649"/>
      <c r="AH321" s="649"/>
      <c r="AI321" s="649"/>
      <c r="AJ321" s="649"/>
      <c r="AL321" s="34"/>
      <c r="AM321" s="34"/>
      <c r="AN321" s="34"/>
      <c r="AO321" s="34"/>
      <c r="AP321" s="34"/>
      <c r="AQ321" s="34"/>
      <c r="AR321" s="34"/>
      <c r="AS321" s="34"/>
      <c r="AT321" s="34"/>
      <c r="AU321" s="34"/>
      <c r="AV321" s="34"/>
      <c r="AW321" s="34"/>
      <c r="AX321" s="32"/>
      <c r="AY321" s="32"/>
    </row>
    <row r="322" spans="3:51" ht="18" customHeight="1">
      <c r="C322" s="649"/>
      <c r="D322" s="649"/>
      <c r="E322" s="649"/>
      <c r="F322" s="649"/>
      <c r="G322" s="649"/>
      <c r="H322" s="649"/>
      <c r="I322" s="649"/>
      <c r="J322" s="649"/>
      <c r="K322" s="649"/>
      <c r="L322" s="649"/>
      <c r="M322" s="649"/>
      <c r="N322" s="649"/>
      <c r="O322" s="649"/>
      <c r="P322" s="649"/>
      <c r="Q322" s="649"/>
      <c r="R322" s="649"/>
      <c r="S322" s="649"/>
      <c r="T322" s="649"/>
      <c r="U322" s="649"/>
      <c r="V322" s="649"/>
      <c r="W322" s="649"/>
      <c r="X322" s="649"/>
      <c r="Y322" s="649"/>
      <c r="Z322" s="649"/>
      <c r="AA322" s="649"/>
      <c r="AB322" s="649"/>
      <c r="AC322" s="649"/>
      <c r="AD322" s="649"/>
      <c r="AE322" s="649"/>
      <c r="AF322" s="649"/>
      <c r="AG322" s="649"/>
      <c r="AH322" s="649"/>
      <c r="AI322" s="649"/>
      <c r="AJ322" s="649"/>
      <c r="AL322" s="34"/>
      <c r="AM322" s="34"/>
      <c r="AN322" s="34"/>
      <c r="AO322" s="34"/>
      <c r="AP322" s="34"/>
      <c r="AQ322" s="34"/>
      <c r="AR322" s="34"/>
      <c r="AS322" s="34"/>
      <c r="AT322" s="34"/>
      <c r="AU322" s="34"/>
      <c r="AV322" s="34"/>
      <c r="AW322" s="34"/>
      <c r="AX322" s="32"/>
      <c r="AY322" s="32"/>
    </row>
    <row r="323" spans="3:51" ht="21" customHeight="1">
      <c r="C323" s="648" t="s">
        <v>192</v>
      </c>
      <c r="D323" s="649"/>
      <c r="E323" s="649"/>
      <c r="F323" s="649"/>
      <c r="G323" s="649"/>
      <c r="H323" s="649"/>
      <c r="I323" s="649"/>
      <c r="J323" s="649"/>
      <c r="K323" s="649"/>
      <c r="L323" s="649"/>
      <c r="M323" s="649"/>
      <c r="N323" s="649"/>
      <c r="O323" s="649"/>
      <c r="P323" s="649"/>
      <c r="Q323" s="649"/>
      <c r="R323" s="649"/>
      <c r="S323" s="649"/>
      <c r="T323" s="649"/>
      <c r="U323" s="649"/>
      <c r="V323" s="649"/>
      <c r="W323" s="649"/>
      <c r="X323" s="649"/>
      <c r="Y323" s="649"/>
      <c r="Z323" s="649"/>
      <c r="AA323" s="649"/>
      <c r="AB323" s="649"/>
      <c r="AC323" s="649"/>
      <c r="AD323" s="649"/>
      <c r="AE323" s="649"/>
      <c r="AF323" s="649"/>
      <c r="AG323" s="649"/>
      <c r="AH323" s="649"/>
      <c r="AI323" s="649"/>
      <c r="AJ323" s="649"/>
      <c r="AL323" s="34"/>
      <c r="AM323" s="34"/>
      <c r="AN323" s="34"/>
      <c r="AO323" s="34"/>
      <c r="AP323" s="34"/>
      <c r="AQ323" s="34"/>
      <c r="AR323" s="34"/>
      <c r="AS323" s="34"/>
      <c r="AT323" s="34"/>
      <c r="AU323" s="34"/>
      <c r="AV323" s="34"/>
      <c r="AW323" s="34"/>
      <c r="AX323" s="32"/>
      <c r="AY323" s="32"/>
    </row>
    <row r="324" spans="3:51" ht="21" customHeight="1">
      <c r="C324" s="649"/>
      <c r="D324" s="649"/>
      <c r="E324" s="649"/>
      <c r="F324" s="649"/>
      <c r="G324" s="649"/>
      <c r="H324" s="649"/>
      <c r="I324" s="649"/>
      <c r="J324" s="649"/>
      <c r="K324" s="649"/>
      <c r="L324" s="649"/>
      <c r="M324" s="649"/>
      <c r="N324" s="649"/>
      <c r="O324" s="649"/>
      <c r="P324" s="649"/>
      <c r="Q324" s="649"/>
      <c r="R324" s="649"/>
      <c r="S324" s="649"/>
      <c r="T324" s="649"/>
      <c r="U324" s="649"/>
      <c r="V324" s="649"/>
      <c r="W324" s="649"/>
      <c r="X324" s="649"/>
      <c r="Y324" s="649"/>
      <c r="Z324" s="649"/>
      <c r="AA324" s="649"/>
      <c r="AB324" s="649"/>
      <c r="AC324" s="649"/>
      <c r="AD324" s="649"/>
      <c r="AE324" s="649"/>
      <c r="AF324" s="649"/>
      <c r="AG324" s="649"/>
      <c r="AH324" s="649"/>
      <c r="AI324" s="649"/>
      <c r="AJ324" s="649"/>
      <c r="AL324" s="34"/>
      <c r="AM324" s="34"/>
      <c r="AN324" s="34"/>
      <c r="AO324" s="34"/>
      <c r="AP324" s="34"/>
      <c r="AQ324" s="34"/>
      <c r="AR324" s="34"/>
      <c r="AS324" s="34"/>
      <c r="AT324" s="34"/>
      <c r="AU324" s="34"/>
      <c r="AV324" s="34"/>
      <c r="AW324" s="34"/>
      <c r="AX324" s="32"/>
      <c r="AY324" s="32"/>
    </row>
    <row r="325" spans="3:51" ht="21" customHeight="1">
      <c r="C325" s="649"/>
      <c r="D325" s="649"/>
      <c r="E325" s="649"/>
      <c r="F325" s="649"/>
      <c r="G325" s="649"/>
      <c r="H325" s="649"/>
      <c r="I325" s="649"/>
      <c r="J325" s="649"/>
      <c r="K325" s="649"/>
      <c r="L325" s="649"/>
      <c r="M325" s="649"/>
      <c r="N325" s="649"/>
      <c r="O325" s="649"/>
      <c r="P325" s="649"/>
      <c r="Q325" s="649"/>
      <c r="R325" s="649"/>
      <c r="S325" s="649"/>
      <c r="T325" s="649"/>
      <c r="U325" s="649"/>
      <c r="V325" s="649"/>
      <c r="W325" s="649"/>
      <c r="X325" s="649"/>
      <c r="Y325" s="649"/>
      <c r="Z325" s="649"/>
      <c r="AA325" s="649"/>
      <c r="AB325" s="649"/>
      <c r="AC325" s="649"/>
      <c r="AD325" s="649"/>
      <c r="AE325" s="649"/>
      <c r="AF325" s="649"/>
      <c r="AG325" s="649"/>
      <c r="AH325" s="649"/>
      <c r="AI325" s="649"/>
      <c r="AJ325" s="649"/>
      <c r="AL325" s="34"/>
      <c r="AM325" s="34"/>
      <c r="AN325" s="34"/>
      <c r="AO325" s="34"/>
      <c r="AP325" s="34"/>
      <c r="AQ325" s="34"/>
      <c r="AR325" s="34"/>
      <c r="AS325" s="34"/>
      <c r="AT325" s="34"/>
      <c r="AU325" s="34"/>
      <c r="AV325" s="34"/>
      <c r="AW325" s="34"/>
      <c r="AX325" s="32"/>
      <c r="AY325" s="32"/>
    </row>
    <row r="326" spans="3:51" ht="21" customHeight="1">
      <c r="C326" s="649"/>
      <c r="D326" s="649"/>
      <c r="E326" s="649"/>
      <c r="F326" s="649"/>
      <c r="G326" s="649"/>
      <c r="H326" s="649"/>
      <c r="I326" s="649"/>
      <c r="J326" s="649"/>
      <c r="K326" s="649"/>
      <c r="L326" s="649"/>
      <c r="M326" s="649"/>
      <c r="N326" s="649"/>
      <c r="O326" s="649"/>
      <c r="P326" s="649"/>
      <c r="Q326" s="649"/>
      <c r="R326" s="649"/>
      <c r="S326" s="649"/>
      <c r="T326" s="649"/>
      <c r="U326" s="649"/>
      <c r="V326" s="649"/>
      <c r="W326" s="649"/>
      <c r="X326" s="649"/>
      <c r="Y326" s="649"/>
      <c r="Z326" s="649"/>
      <c r="AA326" s="649"/>
      <c r="AB326" s="649"/>
      <c r="AC326" s="649"/>
      <c r="AD326" s="649"/>
      <c r="AE326" s="649"/>
      <c r="AF326" s="649"/>
      <c r="AG326" s="649"/>
      <c r="AH326" s="649"/>
      <c r="AI326" s="649"/>
      <c r="AJ326" s="649"/>
      <c r="AL326" s="34"/>
      <c r="AM326" s="34"/>
      <c r="AN326" s="34"/>
      <c r="AO326" s="34"/>
      <c r="AP326" s="34"/>
      <c r="AQ326" s="34"/>
      <c r="AR326" s="34"/>
      <c r="AS326" s="34"/>
      <c r="AT326" s="34"/>
      <c r="AU326" s="34"/>
      <c r="AV326" s="34"/>
      <c r="AW326" s="34"/>
      <c r="AX326" s="32"/>
      <c r="AY326" s="32"/>
    </row>
    <row r="327" spans="3:51" ht="21" customHeight="1">
      <c r="C327" s="649"/>
      <c r="D327" s="649"/>
      <c r="E327" s="649"/>
      <c r="F327" s="649"/>
      <c r="G327" s="649"/>
      <c r="H327" s="649"/>
      <c r="I327" s="649"/>
      <c r="J327" s="649"/>
      <c r="K327" s="649"/>
      <c r="L327" s="649"/>
      <c r="M327" s="649"/>
      <c r="N327" s="649"/>
      <c r="O327" s="649"/>
      <c r="P327" s="649"/>
      <c r="Q327" s="649"/>
      <c r="R327" s="649"/>
      <c r="S327" s="649"/>
      <c r="T327" s="649"/>
      <c r="U327" s="649"/>
      <c r="V327" s="649"/>
      <c r="W327" s="649"/>
      <c r="X327" s="649"/>
      <c r="Y327" s="649"/>
      <c r="Z327" s="649"/>
      <c r="AA327" s="649"/>
      <c r="AB327" s="649"/>
      <c r="AC327" s="649"/>
      <c r="AD327" s="649"/>
      <c r="AE327" s="649"/>
      <c r="AF327" s="649"/>
      <c r="AG327" s="649"/>
      <c r="AH327" s="649"/>
      <c r="AI327" s="649"/>
      <c r="AJ327" s="649"/>
      <c r="AL327" s="34"/>
      <c r="AM327" s="34"/>
      <c r="AN327" s="34"/>
      <c r="AO327" s="34"/>
      <c r="AP327" s="34"/>
      <c r="AQ327" s="34"/>
      <c r="AR327" s="34"/>
      <c r="AS327" s="34"/>
      <c r="AT327" s="34"/>
      <c r="AU327" s="34"/>
      <c r="AV327" s="34"/>
      <c r="AW327" s="34"/>
      <c r="AX327" s="32"/>
      <c r="AY327" s="32"/>
    </row>
    <row r="328" spans="3:51" ht="21" customHeight="1">
      <c r="C328" s="649"/>
      <c r="D328" s="649"/>
      <c r="E328" s="649"/>
      <c r="F328" s="649"/>
      <c r="G328" s="649"/>
      <c r="H328" s="649"/>
      <c r="I328" s="649"/>
      <c r="J328" s="649"/>
      <c r="K328" s="649"/>
      <c r="L328" s="649"/>
      <c r="M328" s="649"/>
      <c r="N328" s="649"/>
      <c r="O328" s="649"/>
      <c r="P328" s="649"/>
      <c r="Q328" s="649"/>
      <c r="R328" s="649"/>
      <c r="S328" s="649"/>
      <c r="T328" s="649"/>
      <c r="U328" s="649"/>
      <c r="V328" s="649"/>
      <c r="W328" s="649"/>
      <c r="X328" s="649"/>
      <c r="Y328" s="649"/>
      <c r="Z328" s="649"/>
      <c r="AA328" s="649"/>
      <c r="AB328" s="649"/>
      <c r="AC328" s="649"/>
      <c r="AD328" s="649"/>
      <c r="AE328" s="649"/>
      <c r="AF328" s="649"/>
      <c r="AG328" s="649"/>
      <c r="AH328" s="649"/>
      <c r="AI328" s="649"/>
      <c r="AJ328" s="649"/>
      <c r="AL328" s="34"/>
      <c r="AM328" s="34"/>
      <c r="AN328" s="34"/>
      <c r="AO328" s="34"/>
      <c r="AP328" s="34"/>
      <c r="AQ328" s="34"/>
      <c r="AR328" s="34"/>
      <c r="AS328" s="34"/>
      <c r="AT328" s="34"/>
      <c r="AU328" s="34"/>
      <c r="AV328" s="34"/>
      <c r="AW328" s="34"/>
      <c r="AX328" s="32"/>
      <c r="AY328" s="32"/>
    </row>
    <row r="329" spans="3:51" ht="17.850000000000001" customHeight="1">
      <c r="C329" s="658" t="s">
        <v>193</v>
      </c>
      <c r="D329" s="658"/>
      <c r="E329" s="658"/>
      <c r="F329" s="658"/>
      <c r="G329" s="658"/>
      <c r="H329" s="658"/>
      <c r="I329" s="658"/>
      <c r="J329" s="658"/>
      <c r="K329" s="658"/>
      <c r="L329" s="658"/>
      <c r="M329" s="658"/>
      <c r="N329" s="658"/>
      <c r="O329" s="658"/>
      <c r="P329" s="658"/>
      <c r="Q329" s="658"/>
      <c r="R329" s="658"/>
      <c r="S329" s="658"/>
      <c r="T329" s="658"/>
      <c r="U329" s="658"/>
      <c r="V329" s="658"/>
      <c r="W329" s="658"/>
      <c r="X329" s="658"/>
      <c r="Y329" s="658"/>
      <c r="Z329" s="658"/>
      <c r="AA329" s="658"/>
      <c r="AB329" s="658"/>
      <c r="AC329" s="658"/>
      <c r="AD329" s="658"/>
      <c r="AE329" s="658"/>
      <c r="AF329" s="658"/>
      <c r="AG329" s="658"/>
      <c r="AH329" s="658"/>
      <c r="AI329" s="658"/>
      <c r="AJ329" s="658"/>
      <c r="AL329" s="34"/>
      <c r="AM329" s="34"/>
      <c r="AN329" s="34"/>
      <c r="AO329" s="34"/>
      <c r="AP329" s="34"/>
      <c r="AQ329" s="34"/>
      <c r="AR329" s="34"/>
      <c r="AS329" s="34"/>
      <c r="AT329" s="34"/>
      <c r="AU329" s="34"/>
      <c r="AV329" s="34"/>
      <c r="AW329" s="34"/>
      <c r="AX329" s="32"/>
      <c r="AY329" s="32"/>
    </row>
    <row r="330" spans="3:51" ht="17.850000000000001" customHeight="1">
      <c r="C330" s="658"/>
      <c r="D330" s="658"/>
      <c r="E330" s="658"/>
      <c r="F330" s="658"/>
      <c r="G330" s="658"/>
      <c r="H330" s="658"/>
      <c r="I330" s="658"/>
      <c r="J330" s="658"/>
      <c r="K330" s="658"/>
      <c r="L330" s="658"/>
      <c r="M330" s="658"/>
      <c r="N330" s="658"/>
      <c r="O330" s="658"/>
      <c r="P330" s="658"/>
      <c r="Q330" s="658"/>
      <c r="R330" s="658"/>
      <c r="S330" s="658"/>
      <c r="T330" s="658"/>
      <c r="U330" s="658"/>
      <c r="V330" s="658"/>
      <c r="W330" s="658"/>
      <c r="X330" s="658"/>
      <c r="Y330" s="658"/>
      <c r="Z330" s="658"/>
      <c r="AA330" s="658"/>
      <c r="AB330" s="658"/>
      <c r="AC330" s="658"/>
      <c r="AD330" s="658"/>
      <c r="AE330" s="658"/>
      <c r="AF330" s="658"/>
      <c r="AG330" s="658"/>
      <c r="AH330" s="658"/>
      <c r="AI330" s="658"/>
      <c r="AJ330" s="658"/>
      <c r="AL330" s="34"/>
      <c r="AM330" s="34"/>
      <c r="AN330" s="34"/>
      <c r="AO330" s="34"/>
      <c r="AP330" s="34"/>
      <c r="AQ330" s="34"/>
      <c r="AR330" s="34"/>
      <c r="AS330" s="34"/>
      <c r="AT330" s="34"/>
      <c r="AU330" s="34"/>
      <c r="AV330" s="34"/>
      <c r="AW330" s="34"/>
      <c r="AX330" s="32"/>
      <c r="AY330" s="32"/>
    </row>
    <row r="331" spans="3:51" ht="17.850000000000001" customHeight="1" thickBot="1">
      <c r="C331" s="658"/>
      <c r="D331" s="658"/>
      <c r="E331" s="658"/>
      <c r="F331" s="658"/>
      <c r="G331" s="658"/>
      <c r="H331" s="658"/>
      <c r="I331" s="658"/>
      <c r="J331" s="658"/>
      <c r="K331" s="658"/>
      <c r="L331" s="658"/>
      <c r="M331" s="658"/>
      <c r="N331" s="658"/>
      <c r="O331" s="658"/>
      <c r="P331" s="658"/>
      <c r="Q331" s="658"/>
      <c r="R331" s="658"/>
      <c r="S331" s="658"/>
      <c r="T331" s="658"/>
      <c r="U331" s="658"/>
      <c r="V331" s="658"/>
      <c r="W331" s="658"/>
      <c r="X331" s="658"/>
      <c r="Y331" s="658"/>
      <c r="Z331" s="658"/>
      <c r="AA331" s="658"/>
      <c r="AB331" s="658"/>
      <c r="AC331" s="658"/>
      <c r="AD331" s="658"/>
      <c r="AE331" s="658"/>
      <c r="AF331" s="658"/>
      <c r="AG331" s="658"/>
      <c r="AH331" s="658"/>
      <c r="AI331" s="658"/>
      <c r="AJ331" s="658"/>
      <c r="AL331" s="34"/>
      <c r="AM331" s="34"/>
      <c r="AN331" s="34"/>
      <c r="AO331" s="34"/>
      <c r="AP331" s="34"/>
      <c r="AQ331" s="34"/>
      <c r="AR331" s="34"/>
      <c r="AS331" s="34"/>
      <c r="AT331" s="34"/>
      <c r="AU331" s="34"/>
      <c r="AV331" s="34"/>
      <c r="AW331" s="34"/>
      <c r="AX331" s="32"/>
      <c r="AY331" s="32"/>
    </row>
    <row r="332" spans="3:51" ht="11.45" customHeight="1" thickBot="1">
      <c r="C332" s="658"/>
      <c r="D332" s="658"/>
      <c r="E332" s="658"/>
      <c r="F332" s="658"/>
      <c r="G332" s="658"/>
      <c r="H332" s="658"/>
      <c r="I332" s="658"/>
      <c r="J332" s="658"/>
      <c r="K332" s="658"/>
      <c r="L332" s="658"/>
      <c r="M332" s="658"/>
      <c r="N332" s="658"/>
      <c r="O332" s="658"/>
      <c r="P332" s="658"/>
      <c r="Q332" s="658"/>
      <c r="R332" s="658"/>
      <c r="S332" s="658"/>
      <c r="T332" s="658"/>
      <c r="U332" s="658"/>
      <c r="V332" s="658"/>
      <c r="W332" s="658"/>
      <c r="X332" s="658"/>
      <c r="Y332" s="658"/>
      <c r="Z332" s="658"/>
      <c r="AA332" s="658"/>
      <c r="AB332" s="658"/>
      <c r="AC332" s="658"/>
      <c r="AD332" s="658"/>
      <c r="AE332" s="658"/>
      <c r="AF332" s="658"/>
      <c r="AG332" s="658"/>
      <c r="AH332" s="658"/>
      <c r="AI332" s="658"/>
      <c r="AJ332" s="658"/>
      <c r="AL332" s="34"/>
      <c r="AM332" s="34"/>
      <c r="AN332" s="34"/>
      <c r="AO332" s="34"/>
      <c r="AP332" s="34"/>
      <c r="AQ332" s="34"/>
      <c r="AR332" s="34"/>
      <c r="AS332" s="34"/>
      <c r="AT332" s="34"/>
      <c r="AU332" s="34"/>
      <c r="AV332" s="34"/>
      <c r="AW332" s="34"/>
      <c r="AX332" s="32"/>
      <c r="AY332" s="32"/>
    </row>
    <row r="333" spans="3:51" ht="15.6" customHeight="1" thickBot="1">
      <c r="C333" s="205"/>
      <c r="D333" s="236"/>
      <c r="E333" s="659" t="s">
        <v>194</v>
      </c>
      <c r="F333" s="659"/>
      <c r="G333" s="659"/>
      <c r="H333" s="659"/>
      <c r="I333" s="659"/>
      <c r="J333" s="660" t="s">
        <v>195</v>
      </c>
      <c r="K333" s="660"/>
      <c r="L333" s="236"/>
      <c r="M333" s="659" t="s">
        <v>196</v>
      </c>
      <c r="N333" s="659"/>
      <c r="O333" s="659"/>
      <c r="P333" s="659"/>
      <c r="Q333" s="659"/>
      <c r="R333" s="659"/>
      <c r="S333" s="4"/>
      <c r="T333" s="205"/>
      <c r="U333" s="205"/>
      <c r="V333" s="205"/>
      <c r="W333" s="205"/>
      <c r="X333" s="205"/>
      <c r="Y333" s="205"/>
      <c r="Z333" s="205"/>
      <c r="AA333" s="205"/>
      <c r="AB333" s="205"/>
      <c r="AC333" s="205"/>
      <c r="AD333" s="205"/>
      <c r="AE333" s="205"/>
      <c r="AF333" s="205"/>
      <c r="AG333" s="205"/>
      <c r="AH333" s="205"/>
      <c r="AI333" s="205"/>
      <c r="AJ333" s="205"/>
      <c r="AL333" s="34"/>
      <c r="AM333" s="34"/>
      <c r="AN333" s="34"/>
      <c r="AO333" s="34"/>
      <c r="AP333" s="34"/>
      <c r="AQ333" s="34"/>
      <c r="AR333" s="34"/>
      <c r="AS333" s="34"/>
      <c r="AT333" s="34"/>
      <c r="AU333" s="34"/>
      <c r="AV333" s="34"/>
      <c r="AW333" s="34"/>
      <c r="AX333" s="32"/>
      <c r="AY333" s="32"/>
    </row>
    <row r="334" spans="3:51" ht="8.1" customHeight="1">
      <c r="C334" s="205"/>
      <c r="D334" s="4"/>
      <c r="E334" s="659"/>
      <c r="F334" s="659"/>
      <c r="G334" s="659"/>
      <c r="H334" s="659"/>
      <c r="I334" s="659"/>
      <c r="J334" s="237"/>
      <c r="K334" s="237"/>
      <c r="L334" s="4"/>
      <c r="M334" s="659"/>
      <c r="N334" s="659"/>
      <c r="O334" s="659"/>
      <c r="P334" s="659"/>
      <c r="Q334" s="659"/>
      <c r="R334" s="659"/>
      <c r="S334" s="4"/>
      <c r="T334" s="205"/>
      <c r="U334" s="205"/>
      <c r="V334" s="205"/>
      <c r="W334" s="205"/>
      <c r="X334" s="205"/>
      <c r="Y334" s="205"/>
      <c r="Z334" s="205"/>
      <c r="AA334" s="205"/>
      <c r="AB334" s="205"/>
      <c r="AC334" s="205"/>
      <c r="AD334" s="205"/>
      <c r="AE334" s="205"/>
      <c r="AF334" s="205"/>
      <c r="AG334" s="205"/>
      <c r="AH334" s="205"/>
      <c r="AI334" s="205"/>
      <c r="AJ334" s="205"/>
      <c r="AL334" s="34"/>
      <c r="AM334" s="34"/>
      <c r="AN334" s="34"/>
      <c r="AO334" s="34"/>
      <c r="AP334" s="34"/>
      <c r="AQ334" s="34"/>
      <c r="AR334" s="34"/>
      <c r="AS334" s="34"/>
      <c r="AT334" s="34"/>
      <c r="AU334" s="34"/>
      <c r="AV334" s="34"/>
      <c r="AW334" s="34"/>
      <c r="AX334" s="32"/>
      <c r="AY334" s="32"/>
    </row>
    <row r="335" spans="3:51" ht="21" customHeight="1">
      <c r="C335" s="402" t="s">
        <v>197</v>
      </c>
      <c r="D335" s="402"/>
      <c r="E335" s="402"/>
      <c r="F335" s="402"/>
      <c r="G335" s="402"/>
      <c r="H335" s="402"/>
      <c r="I335" s="402"/>
      <c r="J335" s="402"/>
      <c r="K335" s="402"/>
      <c r="L335" s="402"/>
      <c r="M335" s="402"/>
      <c r="N335" s="402"/>
      <c r="O335" s="402"/>
      <c r="P335" s="402"/>
      <c r="Q335" s="402"/>
      <c r="R335" s="402"/>
      <c r="S335" s="402"/>
      <c r="T335" s="402"/>
      <c r="U335" s="402"/>
      <c r="V335" s="402"/>
      <c r="W335" s="402"/>
      <c r="X335" s="402"/>
      <c r="Y335" s="402"/>
      <c r="Z335" s="402"/>
      <c r="AA335" s="402"/>
      <c r="AB335" s="402"/>
      <c r="AC335" s="402"/>
      <c r="AD335" s="402"/>
      <c r="AE335" s="402"/>
      <c r="AF335" s="402"/>
      <c r="AG335" s="402"/>
      <c r="AH335" s="402"/>
      <c r="AI335" s="402"/>
      <c r="AJ335" s="402"/>
      <c r="AL335" s="34"/>
      <c r="AM335" s="34"/>
      <c r="AN335" s="34"/>
      <c r="AO335" s="34"/>
      <c r="AP335" s="34"/>
      <c r="AQ335" s="34"/>
      <c r="AR335" s="34"/>
      <c r="AS335" s="34"/>
      <c r="AT335" s="34"/>
      <c r="AU335" s="34"/>
      <c r="AV335" s="34"/>
      <c r="AW335" s="34"/>
      <c r="AX335" s="32"/>
      <c r="AY335" s="32"/>
    </row>
    <row r="336" spans="3:51" ht="6.6" customHeight="1">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L336" s="34"/>
      <c r="AM336" s="34"/>
      <c r="AN336" s="34"/>
      <c r="AO336" s="34"/>
      <c r="AP336" s="34"/>
      <c r="AQ336" s="34"/>
      <c r="AR336" s="34"/>
      <c r="AS336" s="34"/>
      <c r="AT336" s="34"/>
      <c r="AU336" s="34"/>
      <c r="AV336" s="34"/>
      <c r="AW336" s="34"/>
      <c r="AX336" s="32"/>
      <c r="AY336" s="32"/>
    </row>
    <row r="337" spans="2:51" ht="15" customHeight="1">
      <c r="C337" s="205"/>
      <c r="D337" s="205"/>
      <c r="E337" s="205"/>
      <c r="F337" s="205"/>
      <c r="G337" s="205"/>
      <c r="H337" s="205"/>
      <c r="I337" s="205"/>
      <c r="J337" s="205"/>
      <c r="K337" s="205"/>
      <c r="L337" s="205"/>
      <c r="M337" s="205"/>
      <c r="N337" s="205"/>
      <c r="O337" s="205"/>
      <c r="P337" s="3" t="s">
        <v>198</v>
      </c>
      <c r="Q337" s="205"/>
      <c r="R337" s="205"/>
      <c r="S337" s="205"/>
      <c r="T337" s="205"/>
      <c r="U337" s="205"/>
      <c r="V337" s="205"/>
      <c r="W337" s="205"/>
      <c r="X337" s="205"/>
      <c r="Y337" s="205"/>
      <c r="Z337" s="205"/>
      <c r="AA337" s="205"/>
      <c r="AB337" s="205"/>
      <c r="AC337" s="205"/>
      <c r="AD337" s="205"/>
      <c r="AE337" s="205"/>
      <c r="AF337" s="205"/>
      <c r="AG337" s="205"/>
      <c r="AH337" s="205"/>
      <c r="AI337" s="205"/>
      <c r="AJ337" s="205"/>
      <c r="AL337" s="34"/>
      <c r="AM337" s="34"/>
      <c r="AN337" s="34"/>
      <c r="AO337" s="34"/>
      <c r="AP337" s="34"/>
      <c r="AQ337" s="34"/>
      <c r="AR337" s="34"/>
      <c r="AS337" s="34"/>
      <c r="AT337" s="34"/>
      <c r="AU337" s="34"/>
      <c r="AV337" s="34"/>
      <c r="AW337" s="34"/>
      <c r="AX337" s="32"/>
      <c r="AY337" s="32"/>
    </row>
    <row r="338" spans="2:51" ht="23.1" customHeight="1">
      <c r="C338" s="34"/>
      <c r="D338" s="34"/>
      <c r="E338" s="34"/>
      <c r="F338" s="34"/>
      <c r="G338" s="34"/>
      <c r="H338" s="35"/>
      <c r="I338" s="34"/>
      <c r="J338" s="34"/>
      <c r="K338" s="34"/>
      <c r="L338" s="34"/>
      <c r="M338" s="34"/>
      <c r="N338" s="34"/>
      <c r="O338" s="34"/>
      <c r="P338" s="36" t="s">
        <v>199</v>
      </c>
      <c r="Q338" s="36"/>
      <c r="R338" s="36"/>
      <c r="S338" s="36"/>
      <c r="T338" s="36"/>
      <c r="U338" s="36"/>
      <c r="V338" s="657" t="str">
        <f>$J$24&amp;" "&amp;$J$26&amp;IF($J$28&lt;&gt;""," "&amp;$J$28,"")</f>
        <v xml:space="preserve"> </v>
      </c>
      <c r="W338" s="657"/>
      <c r="X338" s="657"/>
      <c r="Y338" s="657"/>
      <c r="Z338" s="657"/>
      <c r="AA338" s="657"/>
      <c r="AB338" s="657"/>
      <c r="AC338" s="657"/>
      <c r="AD338" s="657"/>
      <c r="AE338" s="657"/>
      <c r="AF338" s="657"/>
      <c r="AG338" s="657"/>
      <c r="AH338" s="657"/>
      <c r="AI338" s="657"/>
      <c r="AJ338" s="657"/>
      <c r="AL338" s="34"/>
      <c r="AM338" s="34"/>
      <c r="AN338" s="34"/>
      <c r="AO338" s="34"/>
      <c r="AP338" s="34"/>
      <c r="AQ338" s="34"/>
      <c r="AR338" s="34"/>
      <c r="AS338" s="34"/>
      <c r="AT338" s="34"/>
      <c r="AU338" s="34"/>
      <c r="AV338" s="34"/>
      <c r="AW338" s="34"/>
      <c r="AX338" s="32"/>
      <c r="AY338" s="32"/>
    </row>
    <row r="339" spans="2:51" ht="8.85" customHeight="1">
      <c r="C339" s="32"/>
      <c r="D339" s="32"/>
      <c r="E339" s="32"/>
      <c r="F339" s="32"/>
      <c r="G339" s="32"/>
      <c r="H339" s="33"/>
      <c r="I339" s="32"/>
      <c r="J339" s="32"/>
      <c r="K339" s="32"/>
      <c r="L339" s="32"/>
      <c r="M339" s="32"/>
      <c r="N339" s="32"/>
      <c r="O339" s="32"/>
      <c r="V339" s="31"/>
      <c r="W339" s="31"/>
      <c r="X339" s="31"/>
      <c r="Y339" s="31"/>
      <c r="Z339" s="31"/>
      <c r="AA339" s="31"/>
      <c r="AB339" s="31"/>
      <c r="AC339" s="31"/>
      <c r="AD339" s="31"/>
      <c r="AE339" s="31"/>
      <c r="AF339" s="31"/>
      <c r="AG339" s="31"/>
      <c r="AH339" s="31"/>
      <c r="AI339" s="31"/>
      <c r="AJ339" s="31"/>
      <c r="AN339" s="32"/>
      <c r="AO339" s="32"/>
      <c r="AP339" s="32"/>
      <c r="AQ339" s="32"/>
      <c r="AR339" s="32"/>
      <c r="AS339" s="32"/>
      <c r="AT339" s="32"/>
      <c r="AU339" s="32"/>
      <c r="AV339" s="32"/>
      <c r="AW339" s="32"/>
      <c r="AX339" s="32"/>
      <c r="AY339" s="32"/>
    </row>
    <row r="340" spans="2:51" ht="24.6" customHeight="1">
      <c r="C340" s="32"/>
      <c r="D340" s="32"/>
      <c r="E340" s="32"/>
      <c r="F340" s="32"/>
      <c r="G340" s="32"/>
      <c r="H340" s="33"/>
      <c r="I340" s="32"/>
      <c r="J340" s="32"/>
      <c r="K340" s="32"/>
      <c r="L340" s="32"/>
      <c r="M340" s="32"/>
      <c r="N340" s="32"/>
      <c r="O340" s="32"/>
      <c r="P340" s="36" t="s">
        <v>200</v>
      </c>
      <c r="Q340" s="36"/>
      <c r="R340" s="36"/>
      <c r="S340" s="36"/>
      <c r="T340" s="370"/>
      <c r="U340" s="370"/>
      <c r="V340" s="370"/>
      <c r="W340" s="370"/>
      <c r="X340" s="370"/>
      <c r="Y340" s="370"/>
      <c r="Z340" s="370"/>
      <c r="AA340" s="370"/>
      <c r="AB340" s="370"/>
      <c r="AC340" s="370"/>
      <c r="AD340" s="370"/>
      <c r="AE340" s="370"/>
      <c r="AF340" s="370"/>
      <c r="AG340" s="370"/>
      <c r="AH340" s="370"/>
      <c r="AI340" s="370"/>
      <c r="AJ340" s="370"/>
    </row>
    <row r="341" spans="2:51" ht="15" customHeight="1">
      <c r="C341" s="9"/>
      <c r="D341" s="9"/>
      <c r="E341" s="9"/>
      <c r="F341" s="9"/>
      <c r="G341" s="9"/>
      <c r="H341" s="9"/>
      <c r="I341" s="9"/>
      <c r="J341" s="9"/>
      <c r="K341" s="9"/>
      <c r="L341" s="9"/>
      <c r="M341" s="9"/>
      <c r="N341" s="9"/>
      <c r="P341" s="650" t="s">
        <v>201</v>
      </c>
      <c r="Q341" s="651"/>
      <c r="R341" s="651"/>
      <c r="S341" s="651"/>
      <c r="T341" s="651"/>
      <c r="U341" s="651"/>
      <c r="V341" s="651"/>
      <c r="W341" s="651"/>
      <c r="X341" s="651"/>
      <c r="Y341" s="651"/>
      <c r="Z341" s="651"/>
      <c r="AA341" s="651"/>
      <c r="AB341" s="651"/>
      <c r="AC341" s="651"/>
      <c r="AD341" s="651"/>
      <c r="AE341" s="651"/>
      <c r="AF341" s="651"/>
      <c r="AG341" s="651"/>
      <c r="AH341" s="651"/>
      <c r="AI341" s="651"/>
      <c r="AJ341" s="651"/>
    </row>
    <row r="342" spans="2:51" ht="15.75" customHeight="1">
      <c r="C342" s="9"/>
      <c r="D342" s="9"/>
      <c r="E342" s="9"/>
      <c r="F342" s="9"/>
      <c r="G342" s="9"/>
      <c r="H342" s="9"/>
      <c r="I342" s="9"/>
      <c r="J342" s="9"/>
      <c r="K342" s="9"/>
      <c r="L342" s="9"/>
      <c r="M342" s="9"/>
      <c r="N342" s="9"/>
      <c r="O342" s="36"/>
      <c r="P342" s="652"/>
      <c r="Q342" s="652"/>
      <c r="R342" s="652"/>
      <c r="S342" s="652"/>
      <c r="T342" s="652"/>
      <c r="U342" s="652"/>
      <c r="V342" s="652"/>
      <c r="W342" s="652"/>
      <c r="X342" s="652"/>
      <c r="Y342" s="652"/>
      <c r="Z342" s="652"/>
      <c r="AA342" s="652"/>
      <c r="AB342" s="652"/>
      <c r="AC342" s="652"/>
      <c r="AD342" s="652"/>
      <c r="AE342" s="652"/>
      <c r="AF342" s="652"/>
      <c r="AG342" s="652"/>
      <c r="AH342" s="652"/>
      <c r="AI342" s="652"/>
      <c r="AJ342" s="652"/>
    </row>
    <row r="343" spans="2:51" ht="9" customHeight="1"/>
    <row r="344" spans="2:51" ht="15" customHeight="1">
      <c r="B344" s="653" t="s">
        <v>202</v>
      </c>
      <c r="C344" s="653"/>
      <c r="D344" s="653"/>
      <c r="E344" s="653"/>
      <c r="F344" s="653"/>
      <c r="G344" s="653"/>
      <c r="H344" s="653"/>
      <c r="I344" s="653"/>
      <c r="J344" s="653"/>
      <c r="K344" s="653"/>
      <c r="L344" s="653"/>
      <c r="M344" s="653"/>
      <c r="N344" s="653"/>
      <c r="O344" s="653"/>
      <c r="P344" s="653"/>
      <c r="Q344" s="653"/>
      <c r="R344" s="653"/>
      <c r="S344" s="653"/>
      <c r="T344" s="653"/>
      <c r="U344" s="653"/>
      <c r="V344" s="653"/>
      <c r="W344" s="653"/>
      <c r="X344" s="653"/>
      <c r="Y344" s="653"/>
      <c r="Z344" s="653"/>
      <c r="AA344" s="653"/>
      <c r="AB344" s="653"/>
      <c r="AC344" s="653"/>
      <c r="AD344" s="653"/>
      <c r="AE344" s="653"/>
      <c r="AF344" s="653"/>
      <c r="AG344" s="653"/>
      <c r="AH344" s="653"/>
      <c r="AI344" s="653"/>
      <c r="AJ344" s="653"/>
    </row>
    <row r="345" spans="2:51" ht="8.85" customHeight="1"/>
    <row r="346" spans="2:51" ht="12.75">
      <c r="B346" s="655" t="s">
        <v>203</v>
      </c>
      <c r="C346" s="655"/>
      <c r="D346" s="655"/>
      <c r="E346" s="655"/>
      <c r="F346" s="655"/>
      <c r="G346" s="655"/>
      <c r="H346" s="655"/>
      <c r="I346" s="655"/>
      <c r="J346" s="655"/>
      <c r="K346" s="655"/>
      <c r="L346" s="655"/>
      <c r="M346" s="655"/>
      <c r="N346" s="655"/>
      <c r="O346" s="655"/>
      <c r="P346" s="655"/>
      <c r="Q346" s="655"/>
      <c r="R346" s="655"/>
      <c r="S346" s="655"/>
      <c r="T346" s="655"/>
      <c r="U346" s="655"/>
      <c r="V346" s="655"/>
      <c r="W346" s="655"/>
      <c r="X346" s="655"/>
      <c r="Y346" s="655"/>
      <c r="Z346" s="655"/>
      <c r="AA346" s="655"/>
      <c r="AB346" s="655"/>
      <c r="AC346" s="655"/>
      <c r="AD346" s="655"/>
      <c r="AE346" s="655"/>
      <c r="AF346" s="655"/>
      <c r="AG346" s="655"/>
      <c r="AH346" s="655"/>
      <c r="AI346" s="655"/>
      <c r="AJ346" s="655"/>
    </row>
    <row r="347" spans="2:51" ht="12.75">
      <c r="B347" s="577" t="s">
        <v>204</v>
      </c>
      <c r="C347" s="577"/>
      <c r="D347" s="577"/>
      <c r="E347" s="577"/>
      <c r="F347" s="577"/>
      <c r="G347" s="577"/>
      <c r="H347" s="578" t="s">
        <v>205</v>
      </c>
      <c r="I347" s="578"/>
      <c r="J347" s="578"/>
      <c r="K347" s="578"/>
      <c r="L347" s="578"/>
      <c r="M347" s="578"/>
      <c r="N347" s="578"/>
      <c r="O347" s="578"/>
      <c r="P347" s="578"/>
      <c r="Q347" s="578"/>
      <c r="R347" s="578"/>
      <c r="S347" s="578"/>
      <c r="T347" s="578"/>
      <c r="U347" s="578"/>
      <c r="V347" s="578"/>
      <c r="W347" s="578"/>
      <c r="X347" s="578"/>
      <c r="Y347" s="578"/>
      <c r="Z347" s="578"/>
      <c r="AA347" s="578"/>
      <c r="AB347" s="578"/>
      <c r="AC347" s="578"/>
      <c r="AD347" s="579"/>
      <c r="AE347" s="580" t="s">
        <v>206</v>
      </c>
      <c r="AF347" s="578"/>
      <c r="AG347" s="579"/>
      <c r="AH347" s="580" t="s">
        <v>207</v>
      </c>
      <c r="AI347" s="578"/>
      <c r="AJ347" s="579"/>
    </row>
    <row r="348" spans="2:51" ht="16.5" customHeight="1">
      <c r="B348" s="581" t="s">
        <v>208</v>
      </c>
      <c r="C348" s="581"/>
      <c r="D348" s="581"/>
      <c r="E348" s="581"/>
      <c r="F348" s="581"/>
      <c r="G348" s="581"/>
      <c r="H348" s="582" t="s">
        <v>209</v>
      </c>
      <c r="I348" s="582"/>
      <c r="J348" s="582"/>
      <c r="K348" s="582"/>
      <c r="L348" s="582"/>
      <c r="M348" s="582"/>
      <c r="N348" s="582"/>
      <c r="O348" s="582"/>
      <c r="P348" s="582"/>
      <c r="Q348" s="582"/>
      <c r="R348" s="582"/>
      <c r="S348" s="582"/>
      <c r="T348" s="582"/>
      <c r="U348" s="582"/>
      <c r="V348" s="582"/>
      <c r="W348" s="582"/>
      <c r="X348" s="582"/>
      <c r="Y348" s="582"/>
      <c r="Z348" s="582"/>
      <c r="AA348" s="582"/>
      <c r="AB348" s="582"/>
      <c r="AC348" s="582"/>
      <c r="AD348" s="582"/>
      <c r="AE348" s="583"/>
      <c r="AF348" s="584"/>
      <c r="AG348" s="585"/>
      <c r="AH348" s="583"/>
      <c r="AI348" s="584"/>
      <c r="AJ348" s="585"/>
    </row>
    <row r="349" spans="2:51" ht="11.1" customHeight="1">
      <c r="B349" s="564">
        <v>1</v>
      </c>
      <c r="C349" s="565"/>
      <c r="D349" s="565"/>
      <c r="E349" s="565"/>
      <c r="F349" s="565"/>
      <c r="G349" s="566"/>
      <c r="H349" s="582" t="s">
        <v>210</v>
      </c>
      <c r="I349" s="582"/>
      <c r="J349" s="582"/>
      <c r="K349" s="582"/>
      <c r="L349" s="582"/>
      <c r="M349" s="582"/>
      <c r="N349" s="582"/>
      <c r="O349" s="582"/>
      <c r="P349" s="582"/>
      <c r="Q349" s="582"/>
      <c r="R349" s="582"/>
      <c r="S349" s="582"/>
      <c r="T349" s="582"/>
      <c r="U349" s="582"/>
      <c r="V349" s="582"/>
      <c r="W349" s="582"/>
      <c r="X349" s="582"/>
      <c r="Y349" s="582"/>
      <c r="Z349" s="582"/>
      <c r="AA349" s="582"/>
      <c r="AB349" s="582"/>
      <c r="AC349" s="582"/>
      <c r="AD349" s="582"/>
      <c r="AE349" s="620"/>
      <c r="AF349" s="603"/>
      <c r="AG349" s="621"/>
      <c r="AH349" s="620"/>
      <c r="AI349" s="603"/>
      <c r="AJ349" s="621"/>
    </row>
    <row r="350" spans="2:51" ht="11.1" customHeight="1">
      <c r="B350" s="567"/>
      <c r="C350" s="568"/>
      <c r="D350" s="568"/>
      <c r="E350" s="568"/>
      <c r="F350" s="568"/>
      <c r="G350" s="569"/>
      <c r="H350" s="582"/>
      <c r="I350" s="582"/>
      <c r="J350" s="582"/>
      <c r="K350" s="582"/>
      <c r="L350" s="582"/>
      <c r="M350" s="582"/>
      <c r="N350" s="582"/>
      <c r="O350" s="582"/>
      <c r="P350" s="582"/>
      <c r="Q350" s="582"/>
      <c r="R350" s="582"/>
      <c r="S350" s="582"/>
      <c r="T350" s="582"/>
      <c r="U350" s="582"/>
      <c r="V350" s="582"/>
      <c r="W350" s="582"/>
      <c r="X350" s="582"/>
      <c r="Y350" s="582"/>
      <c r="Z350" s="582"/>
      <c r="AA350" s="582"/>
      <c r="AB350" s="582"/>
      <c r="AC350" s="582"/>
      <c r="AD350" s="582"/>
      <c r="AE350" s="625"/>
      <c r="AF350" s="604"/>
      <c r="AG350" s="626"/>
      <c r="AH350" s="625"/>
      <c r="AI350" s="604"/>
      <c r="AJ350" s="626"/>
    </row>
    <row r="351" spans="2:51" ht="12.75">
      <c r="B351" s="567"/>
      <c r="C351" s="568"/>
      <c r="D351" s="568"/>
      <c r="E351" s="568"/>
      <c r="F351" s="568"/>
      <c r="G351" s="569"/>
      <c r="H351" s="582" t="s">
        <v>211</v>
      </c>
      <c r="I351" s="582"/>
      <c r="J351" s="582"/>
      <c r="K351" s="582"/>
      <c r="L351" s="582"/>
      <c r="M351" s="582"/>
      <c r="N351" s="582"/>
      <c r="O351" s="582"/>
      <c r="P351" s="582"/>
      <c r="Q351" s="582"/>
      <c r="R351" s="582"/>
      <c r="S351" s="582"/>
      <c r="T351" s="582"/>
      <c r="U351" s="582"/>
      <c r="V351" s="582"/>
      <c r="W351" s="582"/>
      <c r="X351" s="582"/>
      <c r="Y351" s="582"/>
      <c r="Z351" s="582"/>
      <c r="AA351" s="582"/>
      <c r="AB351" s="582"/>
      <c r="AC351" s="582"/>
      <c r="AD351" s="582"/>
      <c r="AE351" s="583"/>
      <c r="AF351" s="584"/>
      <c r="AG351" s="585"/>
      <c r="AH351" s="583"/>
      <c r="AI351" s="584"/>
      <c r="AJ351" s="585"/>
    </row>
    <row r="352" spans="2:51" ht="21" customHeight="1">
      <c r="B352" s="567"/>
      <c r="C352" s="568"/>
      <c r="D352" s="568"/>
      <c r="E352" s="568"/>
      <c r="F352" s="568"/>
      <c r="G352" s="569"/>
      <c r="H352" s="617" t="s">
        <v>212</v>
      </c>
      <c r="I352" s="618"/>
      <c r="J352" s="618"/>
      <c r="K352" s="618"/>
      <c r="L352" s="618"/>
      <c r="M352" s="618"/>
      <c r="N352" s="618"/>
      <c r="O352" s="618"/>
      <c r="P352" s="618"/>
      <c r="Q352" s="618"/>
      <c r="R352" s="618"/>
      <c r="S352" s="618"/>
      <c r="T352" s="618"/>
      <c r="U352" s="618"/>
      <c r="V352" s="618"/>
      <c r="W352" s="618"/>
      <c r="X352" s="618"/>
      <c r="Y352" s="618"/>
      <c r="Z352" s="618"/>
      <c r="AA352" s="618"/>
      <c r="AB352" s="618"/>
      <c r="AC352" s="618"/>
      <c r="AD352" s="619"/>
      <c r="AE352" s="583"/>
      <c r="AF352" s="584"/>
      <c r="AG352" s="585"/>
      <c r="AH352" s="583"/>
      <c r="AI352" s="584"/>
      <c r="AJ352" s="585"/>
      <c r="AO352" s="118"/>
      <c r="AP352" s="118"/>
      <c r="AQ352" s="118"/>
    </row>
    <row r="353" spans="1:36" ht="12.75">
      <c r="B353" s="564" t="s">
        <v>213</v>
      </c>
      <c r="C353" s="565"/>
      <c r="D353" s="565"/>
      <c r="E353" s="565"/>
      <c r="F353" s="565"/>
      <c r="G353" s="566"/>
      <c r="H353" s="570" t="s">
        <v>214</v>
      </c>
      <c r="I353" s="570"/>
      <c r="J353" s="570"/>
      <c r="K353" s="570"/>
      <c r="L353" s="570"/>
      <c r="M353" s="570"/>
      <c r="N353" s="570"/>
      <c r="O353" s="570"/>
      <c r="P353" s="570"/>
      <c r="Q353" s="570"/>
      <c r="R353" s="570"/>
      <c r="S353" s="570"/>
      <c r="T353" s="570"/>
      <c r="U353" s="570"/>
      <c r="V353" s="570"/>
      <c r="W353" s="570"/>
      <c r="X353" s="570"/>
      <c r="Y353" s="570"/>
      <c r="Z353" s="570"/>
      <c r="AA353" s="570"/>
      <c r="AB353" s="570"/>
      <c r="AC353" s="570"/>
      <c r="AD353" s="570"/>
      <c r="AE353" s="571"/>
      <c r="AF353" s="572"/>
      <c r="AG353" s="573"/>
      <c r="AH353" s="571"/>
      <c r="AI353" s="572"/>
      <c r="AJ353" s="573"/>
    </row>
    <row r="354" spans="1:36" ht="28.5" customHeight="1">
      <c r="B354" s="567"/>
      <c r="C354" s="568"/>
      <c r="D354" s="568"/>
      <c r="E354" s="568"/>
      <c r="F354" s="568"/>
      <c r="G354" s="569"/>
      <c r="H354" s="574" t="s">
        <v>215</v>
      </c>
      <c r="I354" s="575"/>
      <c r="J354" s="575"/>
      <c r="K354" s="575"/>
      <c r="L354" s="575"/>
      <c r="M354" s="575"/>
      <c r="N354" s="575"/>
      <c r="O354" s="575"/>
      <c r="P354" s="575"/>
      <c r="Q354" s="575"/>
      <c r="R354" s="575"/>
      <c r="S354" s="575"/>
      <c r="T354" s="575"/>
      <c r="U354" s="575"/>
      <c r="V354" s="575"/>
      <c r="W354" s="575"/>
      <c r="X354" s="575"/>
      <c r="Y354" s="575"/>
      <c r="Z354" s="575"/>
      <c r="AA354" s="575"/>
      <c r="AB354" s="575"/>
      <c r="AC354" s="575"/>
      <c r="AD354" s="576"/>
      <c r="AE354" s="571"/>
      <c r="AF354" s="572"/>
      <c r="AG354" s="573"/>
      <c r="AH354" s="571"/>
      <c r="AI354" s="572"/>
      <c r="AJ354" s="573"/>
    </row>
    <row r="355" spans="1:36" ht="18.600000000000001" customHeight="1">
      <c r="B355" s="564">
        <v>3</v>
      </c>
      <c r="C355" s="565"/>
      <c r="D355" s="565"/>
      <c r="E355" s="565"/>
      <c r="F355" s="565"/>
      <c r="G355" s="566"/>
      <c r="H355" s="627" t="s">
        <v>216</v>
      </c>
      <c r="I355" s="628"/>
      <c r="J355" s="628"/>
      <c r="K355" s="628"/>
      <c r="L355" s="628"/>
      <c r="M355" s="628"/>
      <c r="N355" s="628"/>
      <c r="O355" s="628"/>
      <c r="P355" s="628"/>
      <c r="Q355" s="628"/>
      <c r="R355" s="628"/>
      <c r="S355" s="628"/>
      <c r="T355" s="628"/>
      <c r="U355" s="628"/>
      <c r="V355" s="628"/>
      <c r="W355" s="628"/>
      <c r="X355" s="628"/>
      <c r="Y355" s="628"/>
      <c r="Z355" s="628"/>
      <c r="AA355" s="628"/>
      <c r="AB355" s="628"/>
      <c r="AC355" s="628"/>
      <c r="AD355" s="629"/>
      <c r="AE355" s="583"/>
      <c r="AF355" s="584"/>
      <c r="AG355" s="585"/>
      <c r="AH355" s="583"/>
      <c r="AI355" s="584"/>
      <c r="AJ355" s="585"/>
    </row>
    <row r="356" spans="1:36" ht="12.75">
      <c r="B356" s="567"/>
      <c r="C356" s="568"/>
      <c r="D356" s="568"/>
      <c r="E356" s="568"/>
      <c r="F356" s="568"/>
      <c r="G356" s="569"/>
      <c r="H356" s="587" t="s">
        <v>217</v>
      </c>
      <c r="I356" s="587"/>
      <c r="J356" s="587"/>
      <c r="K356" s="587"/>
      <c r="L356" s="587"/>
      <c r="M356" s="587"/>
      <c r="N356" s="587"/>
      <c r="O356" s="587"/>
      <c r="P356" s="587"/>
      <c r="Q356" s="587"/>
      <c r="R356" s="587"/>
      <c r="S356" s="587"/>
      <c r="T356" s="587"/>
      <c r="U356" s="587"/>
      <c r="V356" s="587"/>
      <c r="W356" s="587"/>
      <c r="X356" s="587"/>
      <c r="Y356" s="587"/>
      <c r="Z356" s="587"/>
      <c r="AA356" s="587"/>
      <c r="AB356" s="587"/>
      <c r="AC356" s="587"/>
      <c r="AD356" s="587"/>
      <c r="AE356" s="583"/>
      <c r="AF356" s="584"/>
      <c r="AG356" s="585"/>
      <c r="AH356" s="583"/>
      <c r="AI356" s="584"/>
      <c r="AJ356" s="585"/>
    </row>
    <row r="357" spans="1:36" ht="12.75">
      <c r="B357" s="591"/>
      <c r="C357" s="592"/>
      <c r="D357" s="592"/>
      <c r="E357" s="592"/>
      <c r="F357" s="592"/>
      <c r="G357" s="593"/>
      <c r="H357" s="594" t="s">
        <v>218</v>
      </c>
      <c r="I357" s="595"/>
      <c r="J357" s="595"/>
      <c r="K357" s="595"/>
      <c r="L357" s="595"/>
      <c r="M357" s="595"/>
      <c r="N357" s="595"/>
      <c r="O357" s="595"/>
      <c r="P357" s="595"/>
      <c r="Q357" s="595"/>
      <c r="R357" s="595"/>
      <c r="S357" s="595"/>
      <c r="T357" s="595"/>
      <c r="U357" s="595"/>
      <c r="V357" s="595"/>
      <c r="W357" s="595"/>
      <c r="X357" s="595"/>
      <c r="Y357" s="595"/>
      <c r="Z357" s="595"/>
      <c r="AA357" s="595"/>
      <c r="AB357" s="595"/>
      <c r="AC357" s="595"/>
      <c r="AD357" s="596"/>
      <c r="AE357" s="583"/>
      <c r="AF357" s="584"/>
      <c r="AG357" s="585"/>
      <c r="AH357" s="583"/>
      <c r="AI357" s="584"/>
      <c r="AJ357" s="585"/>
    </row>
    <row r="358" spans="1:36" ht="15" customHeight="1">
      <c r="B358" s="586">
        <v>4</v>
      </c>
      <c r="C358" s="586"/>
      <c r="D358" s="586"/>
      <c r="E358" s="586"/>
      <c r="F358" s="586"/>
      <c r="G358" s="586"/>
      <c r="H358" s="587" t="str">
        <f>"Is the applicant applying for any scholarship other than "&amp;C16&amp;" Program?"</f>
        <v>Is the applicant applying for any scholarship other than (Pacific Islands) SDGs Global Leader Program?</v>
      </c>
      <c r="I358" s="587"/>
      <c r="J358" s="587"/>
      <c r="K358" s="587"/>
      <c r="L358" s="587"/>
      <c r="M358" s="587"/>
      <c r="N358" s="587"/>
      <c r="O358" s="587"/>
      <c r="P358" s="587"/>
      <c r="Q358" s="587"/>
      <c r="R358" s="587"/>
      <c r="S358" s="587"/>
      <c r="T358" s="587"/>
      <c r="U358" s="587"/>
      <c r="V358" s="587"/>
      <c r="W358" s="587"/>
      <c r="X358" s="587"/>
      <c r="Y358" s="587"/>
      <c r="Z358" s="587"/>
      <c r="AA358" s="587"/>
      <c r="AB358" s="587"/>
      <c r="AC358" s="587"/>
      <c r="AD358" s="587"/>
      <c r="AE358" s="558"/>
      <c r="AF358" s="559"/>
      <c r="AG358" s="560"/>
      <c r="AH358" s="558"/>
      <c r="AI358" s="559"/>
      <c r="AJ358" s="560"/>
    </row>
    <row r="359" spans="1:36" ht="20.100000000000001" customHeight="1">
      <c r="B359" s="564">
        <v>5</v>
      </c>
      <c r="C359" s="565"/>
      <c r="D359" s="565"/>
      <c r="E359" s="565"/>
      <c r="F359" s="565"/>
      <c r="G359" s="566"/>
      <c r="H359" s="594" t="s">
        <v>219</v>
      </c>
      <c r="I359" s="595"/>
      <c r="J359" s="595"/>
      <c r="K359" s="595"/>
      <c r="L359" s="595"/>
      <c r="M359" s="595"/>
      <c r="N359" s="595"/>
      <c r="O359" s="595"/>
      <c r="P359" s="595"/>
      <c r="Q359" s="595"/>
      <c r="R359" s="595"/>
      <c r="S359" s="595"/>
      <c r="T359" s="595"/>
      <c r="U359" s="595"/>
      <c r="V359" s="595"/>
      <c r="W359" s="595"/>
      <c r="X359" s="595"/>
      <c r="Y359" s="595"/>
      <c r="Z359" s="595"/>
      <c r="AA359" s="595"/>
      <c r="AB359" s="595"/>
      <c r="AC359" s="595"/>
      <c r="AD359" s="596"/>
      <c r="AE359" s="583"/>
      <c r="AF359" s="584"/>
      <c r="AG359" s="585"/>
      <c r="AH359" s="583"/>
      <c r="AI359" s="584"/>
      <c r="AJ359" s="585"/>
    </row>
    <row r="360" spans="1:36" ht="24.6" customHeight="1">
      <c r="B360" s="591"/>
      <c r="C360" s="592"/>
      <c r="D360" s="592"/>
      <c r="E360" s="592"/>
      <c r="F360" s="592"/>
      <c r="G360" s="593"/>
      <c r="H360" s="617" t="s">
        <v>220</v>
      </c>
      <c r="I360" s="618"/>
      <c r="J360" s="618"/>
      <c r="K360" s="618"/>
      <c r="L360" s="618"/>
      <c r="M360" s="618"/>
      <c r="N360" s="618"/>
      <c r="O360" s="618"/>
      <c r="P360" s="618"/>
      <c r="Q360" s="618"/>
      <c r="R360" s="618"/>
      <c r="S360" s="618"/>
      <c r="T360" s="618"/>
      <c r="U360" s="618"/>
      <c r="V360" s="618"/>
      <c r="W360" s="618"/>
      <c r="X360" s="618"/>
      <c r="Y360" s="618"/>
      <c r="Z360" s="618"/>
      <c r="AA360" s="618"/>
      <c r="AB360" s="618"/>
      <c r="AC360" s="618"/>
      <c r="AD360" s="619"/>
      <c r="AE360" s="583"/>
      <c r="AF360" s="584"/>
      <c r="AG360" s="585"/>
      <c r="AH360" s="583"/>
      <c r="AI360" s="584"/>
      <c r="AJ360" s="585"/>
    </row>
    <row r="361" spans="1:36" ht="11.1" customHeight="1">
      <c r="B361" s="586">
        <v>6</v>
      </c>
      <c r="C361" s="586"/>
      <c r="D361" s="586"/>
      <c r="E361" s="586"/>
      <c r="F361" s="586"/>
      <c r="G361" s="586"/>
      <c r="H361" s="587" t="s">
        <v>221</v>
      </c>
      <c r="I361" s="587"/>
      <c r="J361" s="587"/>
      <c r="K361" s="587"/>
      <c r="L361" s="587"/>
      <c r="M361" s="587"/>
      <c r="N361" s="587"/>
      <c r="O361" s="587"/>
      <c r="P361" s="587"/>
      <c r="Q361" s="587"/>
      <c r="R361" s="587"/>
      <c r="S361" s="587"/>
      <c r="T361" s="587"/>
      <c r="U361" s="587"/>
      <c r="V361" s="587"/>
      <c r="W361" s="587"/>
      <c r="X361" s="587"/>
      <c r="Y361" s="587"/>
      <c r="Z361" s="587"/>
      <c r="AA361" s="587"/>
      <c r="AB361" s="587"/>
      <c r="AC361" s="587"/>
      <c r="AD361" s="587"/>
      <c r="AE361" s="605"/>
      <c r="AF361" s="606"/>
      <c r="AG361" s="607"/>
      <c r="AH361" s="605"/>
      <c r="AI361" s="606"/>
      <c r="AJ361" s="607"/>
    </row>
    <row r="362" spans="1:36" ht="11.1" customHeight="1">
      <c r="B362" s="586"/>
      <c r="C362" s="586"/>
      <c r="D362" s="586"/>
      <c r="E362" s="586"/>
      <c r="F362" s="586"/>
      <c r="G362" s="586"/>
      <c r="H362" s="587"/>
      <c r="I362" s="587"/>
      <c r="J362" s="587"/>
      <c r="K362" s="587"/>
      <c r="L362" s="587"/>
      <c r="M362" s="587"/>
      <c r="N362" s="587"/>
      <c r="O362" s="587"/>
      <c r="P362" s="587"/>
      <c r="Q362" s="587"/>
      <c r="R362" s="587"/>
      <c r="S362" s="587"/>
      <c r="T362" s="587"/>
      <c r="U362" s="587"/>
      <c r="V362" s="587"/>
      <c r="W362" s="587"/>
      <c r="X362" s="587"/>
      <c r="Y362" s="587"/>
      <c r="Z362" s="587"/>
      <c r="AA362" s="587"/>
      <c r="AB362" s="587"/>
      <c r="AC362" s="587"/>
      <c r="AD362" s="587"/>
      <c r="AE362" s="608"/>
      <c r="AF362" s="609"/>
      <c r="AG362" s="610"/>
      <c r="AH362" s="608"/>
      <c r="AI362" s="609"/>
      <c r="AJ362" s="610"/>
    </row>
    <row r="363" spans="1:36" ht="11.1" customHeight="1">
      <c r="B363" s="586"/>
      <c r="C363" s="586"/>
      <c r="D363" s="586"/>
      <c r="E363" s="586"/>
      <c r="F363" s="586"/>
      <c r="G363" s="586"/>
      <c r="H363" s="587"/>
      <c r="I363" s="587"/>
      <c r="J363" s="587"/>
      <c r="K363" s="587"/>
      <c r="L363" s="587"/>
      <c r="M363" s="587"/>
      <c r="N363" s="587"/>
      <c r="O363" s="587"/>
      <c r="P363" s="587"/>
      <c r="Q363" s="587"/>
      <c r="R363" s="587"/>
      <c r="S363" s="587"/>
      <c r="T363" s="587"/>
      <c r="U363" s="587"/>
      <c r="V363" s="587"/>
      <c r="W363" s="587"/>
      <c r="X363" s="587"/>
      <c r="Y363" s="587"/>
      <c r="Z363" s="587"/>
      <c r="AA363" s="587"/>
      <c r="AB363" s="587"/>
      <c r="AC363" s="587"/>
      <c r="AD363" s="587"/>
      <c r="AE363" s="611"/>
      <c r="AF363" s="612"/>
      <c r="AG363" s="613"/>
      <c r="AH363" s="611"/>
      <c r="AI363" s="612"/>
      <c r="AJ363" s="613"/>
    </row>
    <row r="364" spans="1:36" ht="15" customHeight="1">
      <c r="B364" s="614">
        <v>7</v>
      </c>
      <c r="C364" s="615"/>
      <c r="D364" s="615"/>
      <c r="E364" s="615"/>
      <c r="F364" s="615"/>
      <c r="G364" s="616"/>
      <c r="H364" s="617" t="s">
        <v>222</v>
      </c>
      <c r="I364" s="618"/>
      <c r="J364" s="618"/>
      <c r="K364" s="618"/>
      <c r="L364" s="618"/>
      <c r="M364" s="618"/>
      <c r="N364" s="618"/>
      <c r="O364" s="618"/>
      <c r="P364" s="618"/>
      <c r="Q364" s="618"/>
      <c r="R364" s="618"/>
      <c r="S364" s="618"/>
      <c r="T364" s="618"/>
      <c r="U364" s="618"/>
      <c r="V364" s="618"/>
      <c r="W364" s="618"/>
      <c r="X364" s="618"/>
      <c r="Y364" s="618"/>
      <c r="Z364" s="618"/>
      <c r="AA364" s="618"/>
      <c r="AB364" s="618"/>
      <c r="AC364" s="618"/>
      <c r="AD364" s="619"/>
      <c r="AE364" s="583"/>
      <c r="AF364" s="584"/>
      <c r="AG364" s="585"/>
      <c r="AH364" s="583"/>
      <c r="AI364" s="584"/>
      <c r="AJ364" s="585"/>
    </row>
    <row r="365" spans="1:36" ht="11.1" customHeight="1">
      <c r="A365" s="106"/>
      <c r="B365" s="565" t="s">
        <v>223</v>
      </c>
      <c r="C365" s="565"/>
      <c r="D365" s="565"/>
      <c r="E365" s="565"/>
      <c r="F365" s="565"/>
      <c r="G365" s="565"/>
      <c r="H365" s="627" t="s">
        <v>224</v>
      </c>
      <c r="I365" s="628"/>
      <c r="J365" s="628"/>
      <c r="K365" s="628"/>
      <c r="L365" s="628"/>
      <c r="M365" s="628"/>
      <c r="N365" s="628"/>
      <c r="O365" s="628"/>
      <c r="P365" s="628"/>
      <c r="Q365" s="628"/>
      <c r="R365" s="628"/>
      <c r="S365" s="628"/>
      <c r="T365" s="628"/>
      <c r="U365" s="628"/>
      <c r="V365" s="628"/>
      <c r="W365" s="628"/>
      <c r="X365" s="628"/>
      <c r="Y365" s="628"/>
      <c r="Z365" s="628"/>
      <c r="AA365" s="628"/>
      <c r="AB365" s="628"/>
      <c r="AC365" s="628"/>
      <c r="AD365" s="629"/>
      <c r="AE365" s="620"/>
      <c r="AF365" s="603"/>
      <c r="AG365" s="621"/>
      <c r="AH365" s="620"/>
      <c r="AI365" s="603"/>
      <c r="AJ365" s="621"/>
    </row>
    <row r="366" spans="1:36" ht="11.1" customHeight="1">
      <c r="A366" s="106"/>
      <c r="B366" s="568"/>
      <c r="C366" s="568"/>
      <c r="D366" s="568"/>
      <c r="E366" s="568"/>
      <c r="F366" s="568"/>
      <c r="G366" s="568"/>
      <c r="H366" s="630"/>
      <c r="I366" s="631"/>
      <c r="J366" s="631"/>
      <c r="K366" s="631"/>
      <c r="L366" s="631"/>
      <c r="M366" s="631"/>
      <c r="N366" s="631"/>
      <c r="O366" s="631"/>
      <c r="P366" s="631"/>
      <c r="Q366" s="631"/>
      <c r="R366" s="631"/>
      <c r="S366" s="631"/>
      <c r="T366" s="631"/>
      <c r="U366" s="631"/>
      <c r="V366" s="631"/>
      <c r="W366" s="631"/>
      <c r="X366" s="631"/>
      <c r="Y366" s="631"/>
      <c r="Z366" s="631"/>
      <c r="AA366" s="631"/>
      <c r="AB366" s="631"/>
      <c r="AC366" s="631"/>
      <c r="AD366" s="632"/>
      <c r="AE366" s="622"/>
      <c r="AF366" s="623"/>
      <c r="AG366" s="624"/>
      <c r="AH366" s="622"/>
      <c r="AI366" s="623"/>
      <c r="AJ366" s="624"/>
    </row>
    <row r="367" spans="1:36" ht="11.1" customHeight="1">
      <c r="A367" s="106"/>
      <c r="B367" s="568"/>
      <c r="C367" s="568"/>
      <c r="D367" s="568"/>
      <c r="E367" s="568"/>
      <c r="F367" s="568"/>
      <c r="G367" s="568"/>
      <c r="H367" s="633"/>
      <c r="I367" s="634"/>
      <c r="J367" s="634"/>
      <c r="K367" s="634"/>
      <c r="L367" s="634"/>
      <c r="M367" s="634"/>
      <c r="N367" s="634"/>
      <c r="O367" s="634"/>
      <c r="P367" s="634"/>
      <c r="Q367" s="634"/>
      <c r="R367" s="634"/>
      <c r="S367" s="634"/>
      <c r="T367" s="634"/>
      <c r="U367" s="634"/>
      <c r="V367" s="634"/>
      <c r="W367" s="634"/>
      <c r="X367" s="634"/>
      <c r="Y367" s="634"/>
      <c r="Z367" s="634"/>
      <c r="AA367" s="634"/>
      <c r="AB367" s="634"/>
      <c r="AC367" s="634"/>
      <c r="AD367" s="635"/>
      <c r="AE367" s="625"/>
      <c r="AF367" s="604"/>
      <c r="AG367" s="626"/>
      <c r="AH367" s="625"/>
      <c r="AI367" s="604"/>
      <c r="AJ367" s="626"/>
    </row>
    <row r="368" spans="1:36" ht="11.1" customHeight="1">
      <c r="A368" s="106"/>
      <c r="B368" s="568"/>
      <c r="C368" s="568"/>
      <c r="D368" s="568"/>
      <c r="E368" s="568"/>
      <c r="F368" s="568"/>
      <c r="G368" s="568"/>
      <c r="H368" s="582" t="s">
        <v>225</v>
      </c>
      <c r="I368" s="597"/>
      <c r="J368" s="597"/>
      <c r="K368" s="597"/>
      <c r="L368" s="597"/>
      <c r="M368" s="597"/>
      <c r="N368" s="597"/>
      <c r="O368" s="597"/>
      <c r="P368" s="597"/>
      <c r="Q368" s="597"/>
      <c r="R368" s="597"/>
      <c r="S368" s="597"/>
      <c r="T368" s="597"/>
      <c r="U368" s="597"/>
      <c r="V368" s="597"/>
      <c r="W368" s="597"/>
      <c r="X368" s="597"/>
      <c r="Y368" s="597"/>
      <c r="Z368" s="597"/>
      <c r="AA368" s="597"/>
      <c r="AB368" s="597"/>
      <c r="AC368" s="597"/>
      <c r="AD368" s="598"/>
      <c r="AE368" s="602"/>
      <c r="AF368" s="602"/>
      <c r="AG368" s="602"/>
      <c r="AH368" s="603"/>
      <c r="AI368" s="603"/>
      <c r="AJ368" s="603"/>
    </row>
    <row r="369" spans="1:36" ht="11.1" customHeight="1">
      <c r="A369" s="106"/>
      <c r="B369" s="592"/>
      <c r="C369" s="592"/>
      <c r="D369" s="592"/>
      <c r="E369" s="592"/>
      <c r="F369" s="592"/>
      <c r="G369" s="592"/>
      <c r="H369" s="599"/>
      <c r="I369" s="600"/>
      <c r="J369" s="600"/>
      <c r="K369" s="600"/>
      <c r="L369" s="600"/>
      <c r="M369" s="600"/>
      <c r="N369" s="600"/>
      <c r="O369" s="600"/>
      <c r="P369" s="600"/>
      <c r="Q369" s="600"/>
      <c r="R369" s="600"/>
      <c r="S369" s="600"/>
      <c r="T369" s="600"/>
      <c r="U369" s="600"/>
      <c r="V369" s="600"/>
      <c r="W369" s="600"/>
      <c r="X369" s="600"/>
      <c r="Y369" s="600"/>
      <c r="Z369" s="600"/>
      <c r="AA369" s="600"/>
      <c r="AB369" s="600"/>
      <c r="AC369" s="600"/>
      <c r="AD369" s="601"/>
      <c r="AE369" s="602"/>
      <c r="AF369" s="602"/>
      <c r="AG369" s="602"/>
      <c r="AH369" s="604"/>
      <c r="AI369" s="604"/>
      <c r="AJ369" s="604"/>
    </row>
    <row r="370" spans="1:36" ht="9" customHeight="1">
      <c r="C370" s="31"/>
      <c r="D370" s="31"/>
      <c r="E370" s="31"/>
      <c r="F370" s="31"/>
      <c r="G370" s="31"/>
      <c r="H370" s="38"/>
      <c r="I370" s="37"/>
      <c r="J370" s="37"/>
      <c r="K370" s="37"/>
      <c r="L370" s="37"/>
      <c r="M370" s="37"/>
      <c r="N370" s="37"/>
      <c r="O370" s="37"/>
      <c r="P370" s="37"/>
      <c r="Q370" s="37"/>
      <c r="R370" s="37"/>
      <c r="S370" s="37"/>
      <c r="T370" s="37"/>
      <c r="U370" s="37"/>
      <c r="V370" s="37"/>
      <c r="W370" s="37"/>
      <c r="X370" s="37"/>
      <c r="Y370" s="37"/>
      <c r="Z370" s="37"/>
      <c r="AA370" s="37"/>
      <c r="AB370" s="37"/>
      <c r="AC370" s="37"/>
      <c r="AD370" s="37"/>
      <c r="AE370" s="37"/>
      <c r="AF370" s="37"/>
      <c r="AG370" s="37"/>
      <c r="AH370" s="31"/>
      <c r="AI370" s="31"/>
      <c r="AJ370" s="31"/>
    </row>
    <row r="371" spans="1:36" ht="12.75">
      <c r="B371" s="637" t="s">
        <v>226</v>
      </c>
      <c r="C371" s="637"/>
      <c r="D371" s="637"/>
      <c r="E371" s="637"/>
      <c r="F371" s="637"/>
      <c r="G371" s="637"/>
      <c r="H371" s="637"/>
      <c r="I371" s="637"/>
      <c r="J371" s="637"/>
      <c r="K371" s="637"/>
      <c r="L371" s="637"/>
      <c r="M371" s="637"/>
      <c r="N371" s="637"/>
      <c r="O371" s="637"/>
      <c r="P371" s="637"/>
      <c r="Q371" s="637"/>
      <c r="R371" s="637"/>
      <c r="S371" s="637"/>
      <c r="T371" s="637"/>
      <c r="U371" s="637"/>
      <c r="V371" s="637"/>
      <c r="W371" s="637"/>
      <c r="X371" s="637"/>
      <c r="Y371" s="637"/>
      <c r="Z371" s="637"/>
      <c r="AA371" s="637"/>
      <c r="AB371" s="637"/>
      <c r="AC371" s="637"/>
      <c r="AD371" s="637"/>
      <c r="AE371" s="637"/>
      <c r="AF371" s="637"/>
      <c r="AG371" s="637"/>
      <c r="AH371" s="638"/>
      <c r="AI371" s="638"/>
      <c r="AJ371" s="638"/>
    </row>
    <row r="372" spans="1:36" ht="12.75">
      <c r="B372" s="588" t="s">
        <v>204</v>
      </c>
      <c r="C372" s="589"/>
      <c r="D372" s="589"/>
      <c r="E372" s="589"/>
      <c r="F372" s="589"/>
      <c r="G372" s="590"/>
      <c r="H372" s="588" t="s">
        <v>205</v>
      </c>
      <c r="I372" s="589"/>
      <c r="J372" s="589"/>
      <c r="K372" s="589"/>
      <c r="L372" s="589"/>
      <c r="M372" s="589"/>
      <c r="N372" s="589"/>
      <c r="O372" s="589"/>
      <c r="P372" s="589"/>
      <c r="Q372" s="589"/>
      <c r="R372" s="589"/>
      <c r="S372" s="589"/>
      <c r="T372" s="589"/>
      <c r="U372" s="589"/>
      <c r="V372" s="589"/>
      <c r="W372" s="589"/>
      <c r="X372" s="589"/>
      <c r="Y372" s="589"/>
      <c r="Z372" s="589"/>
      <c r="AA372" s="589"/>
      <c r="AB372" s="589"/>
      <c r="AC372" s="589"/>
      <c r="AD372" s="590"/>
      <c r="AE372" s="588" t="s">
        <v>206</v>
      </c>
      <c r="AF372" s="589"/>
      <c r="AG372" s="590"/>
      <c r="AH372" s="588" t="s">
        <v>207</v>
      </c>
      <c r="AI372" s="589"/>
      <c r="AJ372" s="590"/>
    </row>
    <row r="373" spans="1:36" ht="12.75">
      <c r="B373" s="558">
        <v>1</v>
      </c>
      <c r="C373" s="559"/>
      <c r="D373" s="559"/>
      <c r="E373" s="559"/>
      <c r="F373" s="559"/>
      <c r="G373" s="560"/>
      <c r="H373" s="561" t="s">
        <v>227</v>
      </c>
      <c r="I373" s="562"/>
      <c r="J373" s="562"/>
      <c r="K373" s="562"/>
      <c r="L373" s="562"/>
      <c r="M373" s="562"/>
      <c r="N373" s="562"/>
      <c r="O373" s="562"/>
      <c r="P373" s="562"/>
      <c r="Q373" s="562"/>
      <c r="R373" s="562"/>
      <c r="S373" s="562"/>
      <c r="T373" s="562"/>
      <c r="U373" s="562"/>
      <c r="V373" s="562"/>
      <c r="W373" s="562"/>
      <c r="X373" s="562"/>
      <c r="Y373" s="562"/>
      <c r="Z373" s="562"/>
      <c r="AA373" s="562"/>
      <c r="AB373" s="562"/>
      <c r="AC373" s="562"/>
      <c r="AD373" s="563"/>
      <c r="AE373" s="558"/>
      <c r="AF373" s="559"/>
      <c r="AG373" s="560"/>
      <c r="AH373" s="558"/>
      <c r="AI373" s="559"/>
      <c r="AJ373" s="560"/>
    </row>
    <row r="374" spans="1:36" ht="12.75">
      <c r="B374" s="558">
        <v>5</v>
      </c>
      <c r="C374" s="559"/>
      <c r="D374" s="559"/>
      <c r="E374" s="559"/>
      <c r="F374" s="559"/>
      <c r="G374" s="560"/>
      <c r="H374" s="561" t="s">
        <v>228</v>
      </c>
      <c r="I374" s="562"/>
      <c r="J374" s="562"/>
      <c r="K374" s="562"/>
      <c r="L374" s="562"/>
      <c r="M374" s="562"/>
      <c r="N374" s="562"/>
      <c r="O374" s="562"/>
      <c r="P374" s="562"/>
      <c r="Q374" s="562"/>
      <c r="R374" s="562"/>
      <c r="S374" s="562"/>
      <c r="T374" s="562"/>
      <c r="U374" s="562"/>
      <c r="V374" s="562"/>
      <c r="W374" s="562"/>
      <c r="X374" s="562"/>
      <c r="Y374" s="562"/>
      <c r="Z374" s="562"/>
      <c r="AA374" s="562"/>
      <c r="AB374" s="562"/>
      <c r="AC374" s="562"/>
      <c r="AD374" s="563"/>
      <c r="AE374" s="558"/>
      <c r="AF374" s="559"/>
      <c r="AG374" s="560"/>
      <c r="AH374" s="558"/>
      <c r="AI374" s="559"/>
      <c r="AJ374" s="560"/>
    </row>
    <row r="375" spans="1:36" ht="12.75">
      <c r="B375" s="558">
        <v>8</v>
      </c>
      <c r="C375" s="559"/>
      <c r="D375" s="559"/>
      <c r="E375" s="559"/>
      <c r="F375" s="559"/>
      <c r="G375" s="560"/>
      <c r="H375" s="561" t="s">
        <v>229</v>
      </c>
      <c r="I375" s="562"/>
      <c r="J375" s="562"/>
      <c r="K375" s="562"/>
      <c r="L375" s="562"/>
      <c r="M375" s="562"/>
      <c r="N375" s="562"/>
      <c r="O375" s="562"/>
      <c r="P375" s="562"/>
      <c r="Q375" s="562"/>
      <c r="R375" s="562"/>
      <c r="S375" s="562"/>
      <c r="T375" s="562"/>
      <c r="U375" s="562"/>
      <c r="V375" s="562"/>
      <c r="W375" s="562"/>
      <c r="X375" s="562"/>
      <c r="Y375" s="562"/>
      <c r="Z375" s="562"/>
      <c r="AA375" s="562"/>
      <c r="AB375" s="562"/>
      <c r="AC375" s="562"/>
      <c r="AD375" s="563"/>
      <c r="AE375" s="558"/>
      <c r="AF375" s="559"/>
      <c r="AG375" s="560"/>
      <c r="AH375" s="558"/>
      <c r="AI375" s="559"/>
      <c r="AJ375" s="560"/>
    </row>
    <row r="376" spans="1:36" ht="11.1" customHeight="1">
      <c r="B376" s="564" t="s">
        <v>230</v>
      </c>
      <c r="C376" s="565"/>
      <c r="D376" s="565"/>
      <c r="E376" s="565"/>
      <c r="F376" s="565"/>
      <c r="G376" s="566"/>
      <c r="H376" s="636" t="s">
        <v>231</v>
      </c>
      <c r="I376" s="636"/>
      <c r="J376" s="636"/>
      <c r="K376" s="636"/>
      <c r="L376" s="636"/>
      <c r="M376" s="636"/>
      <c r="N376" s="636"/>
      <c r="O376" s="636"/>
      <c r="P376" s="636"/>
      <c r="Q376" s="636"/>
      <c r="R376" s="636"/>
      <c r="S376" s="636"/>
      <c r="T376" s="636"/>
      <c r="U376" s="636"/>
      <c r="V376" s="636"/>
      <c r="W376" s="636"/>
      <c r="X376" s="636"/>
      <c r="Y376" s="636"/>
      <c r="Z376" s="636"/>
      <c r="AA376" s="636"/>
      <c r="AB376" s="636"/>
      <c r="AC376" s="636"/>
      <c r="AD376" s="636"/>
      <c r="AE376" s="605"/>
      <c r="AF376" s="606"/>
      <c r="AG376" s="607"/>
      <c r="AH376" s="605"/>
      <c r="AI376" s="606"/>
      <c r="AJ376" s="607"/>
    </row>
    <row r="377" spans="1:36" ht="11.1" customHeight="1">
      <c r="B377" s="567"/>
      <c r="C377" s="568"/>
      <c r="D377" s="568"/>
      <c r="E377" s="568"/>
      <c r="F377" s="568"/>
      <c r="G377" s="569"/>
      <c r="H377" s="636"/>
      <c r="I377" s="636"/>
      <c r="J377" s="636"/>
      <c r="K377" s="636"/>
      <c r="L377" s="636"/>
      <c r="M377" s="636"/>
      <c r="N377" s="636"/>
      <c r="O377" s="636"/>
      <c r="P377" s="636"/>
      <c r="Q377" s="636"/>
      <c r="R377" s="636"/>
      <c r="S377" s="636"/>
      <c r="T377" s="636"/>
      <c r="U377" s="636"/>
      <c r="V377" s="636"/>
      <c r="W377" s="636"/>
      <c r="X377" s="636"/>
      <c r="Y377" s="636"/>
      <c r="Z377" s="636"/>
      <c r="AA377" s="636"/>
      <c r="AB377" s="636"/>
      <c r="AC377" s="636"/>
      <c r="AD377" s="636"/>
      <c r="AE377" s="608"/>
      <c r="AF377" s="609"/>
      <c r="AG377" s="610"/>
      <c r="AH377" s="608"/>
      <c r="AI377" s="609"/>
      <c r="AJ377" s="610"/>
    </row>
    <row r="378" spans="1:36" ht="11.1" customHeight="1">
      <c r="B378" s="567"/>
      <c r="C378" s="568"/>
      <c r="D378" s="568"/>
      <c r="E378" s="568"/>
      <c r="F378" s="568"/>
      <c r="G378" s="569"/>
      <c r="H378" s="636"/>
      <c r="I378" s="636"/>
      <c r="J378" s="636"/>
      <c r="K378" s="636"/>
      <c r="L378" s="636"/>
      <c r="M378" s="636"/>
      <c r="N378" s="636"/>
      <c r="O378" s="636"/>
      <c r="P378" s="636"/>
      <c r="Q378" s="636"/>
      <c r="R378" s="636"/>
      <c r="S378" s="636"/>
      <c r="T378" s="636"/>
      <c r="U378" s="636"/>
      <c r="V378" s="636"/>
      <c r="W378" s="636"/>
      <c r="X378" s="636"/>
      <c r="Y378" s="636"/>
      <c r="Z378" s="636"/>
      <c r="AA378" s="636"/>
      <c r="AB378" s="636"/>
      <c r="AC378" s="636"/>
      <c r="AD378" s="636"/>
      <c r="AE378" s="611"/>
      <c r="AF378" s="612"/>
      <c r="AG378" s="613"/>
      <c r="AH378" s="611"/>
      <c r="AI378" s="612"/>
      <c r="AJ378" s="613"/>
    </row>
    <row r="379" spans="1:36" ht="12.75">
      <c r="B379" s="567"/>
      <c r="C379" s="568"/>
      <c r="D379" s="568"/>
      <c r="E379" s="568"/>
      <c r="F379" s="568"/>
      <c r="G379" s="569"/>
      <c r="H379" s="636" t="s">
        <v>232</v>
      </c>
      <c r="I379" s="636"/>
      <c r="J379" s="636"/>
      <c r="K379" s="636"/>
      <c r="L379" s="636"/>
      <c r="M379" s="636"/>
      <c r="N379" s="636"/>
      <c r="O379" s="636"/>
      <c r="P379" s="636"/>
      <c r="Q379" s="636"/>
      <c r="R379" s="636"/>
      <c r="S379" s="636"/>
      <c r="T379" s="636"/>
      <c r="U379" s="636"/>
      <c r="V379" s="636"/>
      <c r="W379" s="636"/>
      <c r="X379" s="636"/>
      <c r="Y379" s="636"/>
      <c r="Z379" s="636"/>
      <c r="AA379" s="636"/>
      <c r="AB379" s="636"/>
      <c r="AC379" s="636"/>
      <c r="AD379" s="636"/>
      <c r="AE379" s="558"/>
      <c r="AF379" s="559"/>
      <c r="AG379" s="560"/>
      <c r="AH379" s="558"/>
      <c r="AI379" s="559"/>
      <c r="AJ379" s="560"/>
    </row>
    <row r="380" spans="1:36" ht="12.75">
      <c r="B380" s="591"/>
      <c r="C380" s="592"/>
      <c r="D380" s="592"/>
      <c r="E380" s="592"/>
      <c r="F380" s="592"/>
      <c r="G380" s="593"/>
      <c r="H380" s="636" t="s">
        <v>233</v>
      </c>
      <c r="I380" s="636"/>
      <c r="J380" s="636"/>
      <c r="K380" s="636"/>
      <c r="L380" s="636"/>
      <c r="M380" s="636"/>
      <c r="N380" s="636"/>
      <c r="O380" s="636"/>
      <c r="P380" s="636"/>
      <c r="Q380" s="636"/>
      <c r="R380" s="636"/>
      <c r="S380" s="636"/>
      <c r="T380" s="636"/>
      <c r="U380" s="636"/>
      <c r="V380" s="636"/>
      <c r="W380" s="636"/>
      <c r="X380" s="636"/>
      <c r="Y380" s="636"/>
      <c r="Z380" s="636"/>
      <c r="AA380" s="636"/>
      <c r="AB380" s="636"/>
      <c r="AC380" s="636"/>
      <c r="AD380" s="636"/>
      <c r="AE380" s="558"/>
      <c r="AF380" s="559"/>
      <c r="AG380" s="560"/>
      <c r="AH380" s="558"/>
      <c r="AI380" s="559"/>
      <c r="AJ380" s="560"/>
    </row>
    <row r="381" spans="1:36" ht="12.75">
      <c r="B381" s="564" t="s">
        <v>234</v>
      </c>
      <c r="C381" s="565"/>
      <c r="D381" s="565"/>
      <c r="E381" s="565"/>
      <c r="F381" s="565"/>
      <c r="G381" s="566"/>
      <c r="H381" s="636" t="s">
        <v>235</v>
      </c>
      <c r="I381" s="636"/>
      <c r="J381" s="636"/>
      <c r="K381" s="636"/>
      <c r="L381" s="636"/>
      <c r="M381" s="636"/>
      <c r="N381" s="636"/>
      <c r="O381" s="636"/>
      <c r="P381" s="636"/>
      <c r="Q381" s="636"/>
      <c r="R381" s="636"/>
      <c r="S381" s="636"/>
      <c r="T381" s="636"/>
      <c r="U381" s="636"/>
      <c r="V381" s="636"/>
      <c r="W381" s="636"/>
      <c r="X381" s="636"/>
      <c r="Y381" s="636"/>
      <c r="Z381" s="636"/>
      <c r="AA381" s="636"/>
      <c r="AB381" s="636"/>
      <c r="AC381" s="636"/>
      <c r="AD381" s="636"/>
      <c r="AE381" s="558"/>
      <c r="AF381" s="559"/>
      <c r="AG381" s="560"/>
      <c r="AH381" s="558"/>
      <c r="AI381" s="559"/>
      <c r="AJ381" s="560"/>
    </row>
    <row r="382" spans="1:36" ht="12.75">
      <c r="B382" s="567"/>
      <c r="C382" s="568"/>
      <c r="D382" s="568"/>
      <c r="E382" s="568"/>
      <c r="F382" s="568"/>
      <c r="G382" s="569"/>
      <c r="H382" s="636" t="s">
        <v>232</v>
      </c>
      <c r="I382" s="636"/>
      <c r="J382" s="636"/>
      <c r="K382" s="636"/>
      <c r="L382" s="636"/>
      <c r="M382" s="636"/>
      <c r="N382" s="636"/>
      <c r="O382" s="636"/>
      <c r="P382" s="636"/>
      <c r="Q382" s="636"/>
      <c r="R382" s="636"/>
      <c r="S382" s="636"/>
      <c r="T382" s="636"/>
      <c r="U382" s="636"/>
      <c r="V382" s="636"/>
      <c r="W382" s="636"/>
      <c r="X382" s="636"/>
      <c r="Y382" s="636"/>
      <c r="Z382" s="636"/>
      <c r="AA382" s="636"/>
      <c r="AB382" s="636"/>
      <c r="AC382" s="636"/>
      <c r="AD382" s="636"/>
      <c r="AE382" s="558"/>
      <c r="AF382" s="559"/>
      <c r="AG382" s="560"/>
      <c r="AH382" s="558"/>
      <c r="AI382" s="559"/>
      <c r="AJ382" s="560"/>
    </row>
    <row r="383" spans="1:36" ht="12.75">
      <c r="B383" s="591"/>
      <c r="C383" s="592"/>
      <c r="D383" s="592"/>
      <c r="E383" s="592"/>
      <c r="F383" s="592"/>
      <c r="G383" s="593"/>
      <c r="H383" s="636" t="s">
        <v>236</v>
      </c>
      <c r="I383" s="636"/>
      <c r="J383" s="636"/>
      <c r="K383" s="636"/>
      <c r="L383" s="636"/>
      <c r="M383" s="636"/>
      <c r="N383" s="636"/>
      <c r="O383" s="636"/>
      <c r="P383" s="636"/>
      <c r="Q383" s="636"/>
      <c r="R383" s="636"/>
      <c r="S383" s="636"/>
      <c r="T383" s="636"/>
      <c r="U383" s="636"/>
      <c r="V383" s="636"/>
      <c r="W383" s="636"/>
      <c r="X383" s="636"/>
      <c r="Y383" s="636"/>
      <c r="Z383" s="636"/>
      <c r="AA383" s="636"/>
      <c r="AB383" s="636"/>
      <c r="AC383" s="636"/>
      <c r="AD383" s="636"/>
      <c r="AE383" s="558"/>
      <c r="AF383" s="559"/>
      <c r="AG383" s="560"/>
      <c r="AH383" s="558"/>
      <c r="AI383" s="559"/>
      <c r="AJ383" s="560"/>
    </row>
    <row r="384" spans="1:36" ht="12.75">
      <c r="B384" s="564" t="s">
        <v>237</v>
      </c>
      <c r="C384" s="565"/>
      <c r="D384" s="565"/>
      <c r="E384" s="565"/>
      <c r="F384" s="565"/>
      <c r="G384" s="566"/>
      <c r="H384" s="636" t="s">
        <v>238</v>
      </c>
      <c r="I384" s="636"/>
      <c r="J384" s="636"/>
      <c r="K384" s="636"/>
      <c r="L384" s="636"/>
      <c r="M384" s="636"/>
      <c r="N384" s="636"/>
      <c r="O384" s="636"/>
      <c r="P384" s="636"/>
      <c r="Q384" s="636"/>
      <c r="R384" s="636"/>
      <c r="S384" s="636"/>
      <c r="T384" s="636"/>
      <c r="U384" s="636"/>
      <c r="V384" s="636"/>
      <c r="W384" s="636"/>
      <c r="X384" s="636"/>
      <c r="Y384" s="636"/>
      <c r="Z384" s="636"/>
      <c r="AA384" s="636"/>
      <c r="AB384" s="636"/>
      <c r="AC384" s="636"/>
      <c r="AD384" s="636"/>
      <c r="AE384" s="558"/>
      <c r="AF384" s="559"/>
      <c r="AG384" s="560"/>
      <c r="AH384" s="558"/>
      <c r="AI384" s="559"/>
      <c r="AJ384" s="560"/>
    </row>
    <row r="385" spans="2:37" ht="12.75">
      <c r="B385" s="591"/>
      <c r="C385" s="592"/>
      <c r="D385" s="592"/>
      <c r="E385" s="592"/>
      <c r="F385" s="592"/>
      <c r="G385" s="593"/>
      <c r="H385" s="636" t="s">
        <v>233</v>
      </c>
      <c r="I385" s="636"/>
      <c r="J385" s="636"/>
      <c r="K385" s="636"/>
      <c r="L385" s="636"/>
      <c r="M385" s="636"/>
      <c r="N385" s="636"/>
      <c r="O385" s="636"/>
      <c r="P385" s="636"/>
      <c r="Q385" s="636"/>
      <c r="R385" s="636"/>
      <c r="S385" s="636"/>
      <c r="T385" s="636"/>
      <c r="U385" s="636"/>
      <c r="V385" s="636"/>
      <c r="W385" s="636"/>
      <c r="X385" s="636"/>
      <c r="Y385" s="636"/>
      <c r="Z385" s="636"/>
      <c r="AA385" s="636"/>
      <c r="AB385" s="636"/>
      <c r="AC385" s="636"/>
      <c r="AD385" s="636"/>
      <c r="AE385" s="558"/>
      <c r="AF385" s="559"/>
      <c r="AG385" s="560"/>
      <c r="AH385" s="558"/>
      <c r="AI385" s="559"/>
      <c r="AJ385" s="560"/>
    </row>
    <row r="386" spans="2:37" ht="12.75">
      <c r="B386" s="558" t="s">
        <v>239</v>
      </c>
      <c r="C386" s="559"/>
      <c r="D386" s="559"/>
      <c r="E386" s="559"/>
      <c r="F386" s="559"/>
      <c r="G386" s="560"/>
      <c r="H386" s="639" t="s">
        <v>240</v>
      </c>
      <c r="I386" s="639"/>
      <c r="J386" s="639"/>
      <c r="K386" s="639"/>
      <c r="L386" s="639"/>
      <c r="M386" s="639"/>
      <c r="N386" s="639"/>
      <c r="O386" s="639"/>
      <c r="P386" s="639"/>
      <c r="Q386" s="639"/>
      <c r="R386" s="639"/>
      <c r="S386" s="639"/>
      <c r="T386" s="639"/>
      <c r="U386" s="639"/>
      <c r="V386" s="639"/>
      <c r="W386" s="639"/>
      <c r="X386" s="639"/>
      <c r="Y386" s="639"/>
      <c r="Z386" s="639"/>
      <c r="AA386" s="639"/>
      <c r="AB386" s="639"/>
      <c r="AC386" s="639"/>
      <c r="AD386" s="639"/>
      <c r="AE386" s="558"/>
      <c r="AF386" s="559"/>
      <c r="AG386" s="560"/>
      <c r="AH386" s="558"/>
      <c r="AI386" s="559"/>
      <c r="AJ386" s="560"/>
    </row>
    <row r="387" spans="2:37" ht="8.85" customHeight="1">
      <c r="W387" s="39"/>
      <c r="X387" s="39"/>
      <c r="Y387" s="39"/>
      <c r="Z387" s="39"/>
      <c r="AA387" s="39"/>
      <c r="AB387" s="39"/>
      <c r="AC387" s="39"/>
      <c r="AD387" s="39"/>
      <c r="AE387" s="39"/>
      <c r="AF387" s="39"/>
      <c r="AG387" s="39"/>
      <c r="AH387" s="39"/>
      <c r="AI387" s="39"/>
      <c r="AJ387" s="39"/>
      <c r="AK387" s="39"/>
    </row>
    <row r="388" spans="2:37" ht="15" customHeight="1">
      <c r="B388" s="638" t="s">
        <v>241</v>
      </c>
      <c r="C388" s="638"/>
      <c r="D388" s="638"/>
      <c r="E388" s="638"/>
      <c r="F388" s="638"/>
      <c r="G388" s="638"/>
      <c r="H388" s="638"/>
      <c r="I388" s="638"/>
      <c r="J388" s="638"/>
      <c r="K388" s="638"/>
      <c r="L388" s="638"/>
      <c r="M388" s="638"/>
      <c r="N388" s="638"/>
      <c r="O388" s="638"/>
      <c r="P388" s="638"/>
      <c r="Q388" s="638"/>
      <c r="R388" s="638"/>
      <c r="S388" s="638"/>
      <c r="T388" s="638"/>
      <c r="U388" s="638"/>
      <c r="V388" s="638"/>
      <c r="W388" s="638"/>
      <c r="X388" s="638"/>
      <c r="Y388" s="638"/>
      <c r="Z388" s="638"/>
      <c r="AA388" s="638"/>
      <c r="AB388" s="638"/>
      <c r="AC388" s="638"/>
      <c r="AD388" s="638"/>
      <c r="AE388" s="638"/>
      <c r="AF388" s="638"/>
      <c r="AG388" s="638"/>
      <c r="AH388" s="638"/>
      <c r="AI388" s="638"/>
      <c r="AJ388" s="638"/>
      <c r="AK388" s="39"/>
    </row>
    <row r="389" spans="2:37" ht="12.75">
      <c r="B389" s="640" t="s">
        <v>204</v>
      </c>
      <c r="C389" s="640"/>
      <c r="D389" s="640" t="s">
        <v>205</v>
      </c>
      <c r="E389" s="640"/>
      <c r="F389" s="640"/>
      <c r="G389" s="640"/>
      <c r="H389" s="640"/>
      <c r="I389" s="640"/>
      <c r="J389" s="640"/>
      <c r="K389" s="640"/>
      <c r="L389" s="640"/>
      <c r="M389" s="640"/>
      <c r="N389" s="640"/>
      <c r="O389" s="640"/>
      <c r="P389" s="640"/>
      <c r="Q389" s="640"/>
      <c r="R389" s="640"/>
      <c r="S389" s="640"/>
      <c r="T389" s="640"/>
      <c r="U389" s="640"/>
      <c r="V389" s="640"/>
      <c r="W389" s="640"/>
      <c r="X389" s="640"/>
      <c r="Y389" s="640"/>
      <c r="Z389" s="640"/>
      <c r="AA389" s="640"/>
      <c r="AB389" s="640"/>
      <c r="AC389" s="640"/>
      <c r="AD389" s="640"/>
      <c r="AE389" s="640" t="s">
        <v>206</v>
      </c>
      <c r="AF389" s="640"/>
      <c r="AG389" s="640"/>
      <c r="AH389" s="643" t="s">
        <v>207</v>
      </c>
      <c r="AI389" s="644"/>
      <c r="AJ389" s="645"/>
      <c r="AK389" s="39"/>
    </row>
    <row r="390" spans="2:37" ht="122.45" customHeight="1">
      <c r="B390" s="646" t="s">
        <v>208</v>
      </c>
      <c r="C390" s="646"/>
      <c r="D390" s="647" t="s">
        <v>242</v>
      </c>
      <c r="E390" s="647"/>
      <c r="F390" s="647"/>
      <c r="G390" s="647"/>
      <c r="H390" s="647"/>
      <c r="I390" s="647"/>
      <c r="J390" s="647"/>
      <c r="K390" s="647"/>
      <c r="L390" s="647"/>
      <c r="M390" s="647"/>
      <c r="N390" s="647"/>
      <c r="O390" s="647"/>
      <c r="P390" s="647"/>
      <c r="Q390" s="647"/>
      <c r="R390" s="647"/>
      <c r="S390" s="647"/>
      <c r="T390" s="647"/>
      <c r="U390" s="647"/>
      <c r="V390" s="647"/>
      <c r="W390" s="647"/>
      <c r="X390" s="647"/>
      <c r="Y390" s="647"/>
      <c r="Z390" s="647"/>
      <c r="AA390" s="647"/>
      <c r="AB390" s="647"/>
      <c r="AC390" s="647"/>
      <c r="AD390" s="647"/>
      <c r="AE390" s="558"/>
      <c r="AF390" s="559"/>
      <c r="AG390" s="560"/>
      <c r="AH390" s="558"/>
      <c r="AI390" s="559"/>
      <c r="AJ390" s="560"/>
      <c r="AK390" s="39"/>
    </row>
    <row r="391" spans="2:37" ht="15" customHeight="1">
      <c r="B391" s="40"/>
      <c r="C391" s="40"/>
      <c r="D391" s="40"/>
      <c r="E391" s="40"/>
      <c r="F391" s="40"/>
      <c r="G391" s="40"/>
      <c r="H391" s="41"/>
      <c r="I391" s="40"/>
      <c r="J391" s="40"/>
      <c r="K391" s="40"/>
      <c r="L391" s="40"/>
      <c r="M391" s="40"/>
      <c r="N391" s="42"/>
      <c r="O391" s="42"/>
      <c r="P391" s="40"/>
      <c r="Q391" s="40"/>
      <c r="R391" s="40"/>
      <c r="S391" s="40"/>
      <c r="T391" s="40"/>
      <c r="U391" s="40"/>
      <c r="V391" s="641" t="str">
        <f t="shared" ref="V391:V392" si="0">$J$24&amp;" "&amp;$J$26&amp;IF($J$28&lt;&gt;""," "&amp;$J$28,"")</f>
        <v xml:space="preserve"> </v>
      </c>
      <c r="W391" s="641"/>
      <c r="X391" s="641"/>
      <c r="Y391" s="641"/>
      <c r="Z391" s="641"/>
      <c r="AA391" s="641"/>
      <c r="AB391" s="641"/>
      <c r="AC391" s="641"/>
      <c r="AD391" s="641"/>
      <c r="AE391" s="641"/>
      <c r="AF391" s="641"/>
      <c r="AG391" s="641"/>
      <c r="AH391" s="641"/>
      <c r="AI391" s="641"/>
      <c r="AJ391" s="641"/>
      <c r="AK391" s="39"/>
    </row>
    <row r="392" spans="2:37" ht="15" customHeight="1">
      <c r="N392" s="9"/>
      <c r="O392" s="9"/>
      <c r="P392" s="36" t="s">
        <v>199</v>
      </c>
      <c r="Q392" s="36"/>
      <c r="R392" s="36"/>
      <c r="S392" s="36"/>
      <c r="T392" s="36"/>
      <c r="U392" s="36"/>
      <c r="V392" s="642" t="str">
        <f t="shared" si="0"/>
        <v xml:space="preserve"> </v>
      </c>
      <c r="W392" s="642"/>
      <c r="X392" s="642"/>
      <c r="Y392" s="642"/>
      <c r="Z392" s="642"/>
      <c r="AA392" s="642"/>
      <c r="AB392" s="642"/>
      <c r="AC392" s="642"/>
      <c r="AD392" s="642"/>
      <c r="AE392" s="642"/>
      <c r="AF392" s="642"/>
      <c r="AG392" s="642"/>
      <c r="AH392" s="642"/>
      <c r="AI392" s="642"/>
      <c r="AJ392" s="642"/>
      <c r="AK392" s="39"/>
    </row>
  </sheetData>
  <sheetProtection selectLockedCells="1"/>
  <mergeCells count="630">
    <mergeCell ref="C73:E74"/>
    <mergeCell ref="F73:Q74"/>
    <mergeCell ref="R73:T74"/>
    <mergeCell ref="U73:V73"/>
    <mergeCell ref="Y73:Z73"/>
    <mergeCell ref="AA73:AE74"/>
    <mergeCell ref="AF73:AJ74"/>
    <mergeCell ref="U74:V74"/>
    <mergeCell ref="Y74:Z74"/>
    <mergeCell ref="C71:E72"/>
    <mergeCell ref="F71:Q72"/>
    <mergeCell ref="R71:T72"/>
    <mergeCell ref="U71:V71"/>
    <mergeCell ref="Y71:Z71"/>
    <mergeCell ref="AA71:AE72"/>
    <mergeCell ref="U72:V72"/>
    <mergeCell ref="Y72:Z72"/>
    <mergeCell ref="C69:E70"/>
    <mergeCell ref="F69:Q70"/>
    <mergeCell ref="R69:T70"/>
    <mergeCell ref="U69:V69"/>
    <mergeCell ref="Y69:Z69"/>
    <mergeCell ref="AA69:AE70"/>
    <mergeCell ref="AF69:AJ70"/>
    <mergeCell ref="U70:V70"/>
    <mergeCell ref="Y70:Z70"/>
    <mergeCell ref="C65:E66"/>
    <mergeCell ref="F65:Q66"/>
    <mergeCell ref="R65:T66"/>
    <mergeCell ref="U65:V65"/>
    <mergeCell ref="Y65:Z65"/>
    <mergeCell ref="AA65:AE66"/>
    <mergeCell ref="AF65:AJ66"/>
    <mergeCell ref="U66:V66"/>
    <mergeCell ref="Y66:Z66"/>
    <mergeCell ref="C67:E68"/>
    <mergeCell ref="F67:Q68"/>
    <mergeCell ref="R67:T68"/>
    <mergeCell ref="U67:V67"/>
    <mergeCell ref="Y67:Z67"/>
    <mergeCell ref="AA67:AE68"/>
    <mergeCell ref="C63:E64"/>
    <mergeCell ref="F63:Q64"/>
    <mergeCell ref="R63:T64"/>
    <mergeCell ref="U63:V63"/>
    <mergeCell ref="Y63:Z63"/>
    <mergeCell ref="AA63:AE64"/>
    <mergeCell ref="AF63:AJ64"/>
    <mergeCell ref="U64:V64"/>
    <mergeCell ref="Y64:Z64"/>
    <mergeCell ref="C59:E60"/>
    <mergeCell ref="F59:Q60"/>
    <mergeCell ref="C61:E62"/>
    <mergeCell ref="F61:Q62"/>
    <mergeCell ref="R59:T60"/>
    <mergeCell ref="U59:V59"/>
    <mergeCell ref="Y59:Z59"/>
    <mergeCell ref="AA59:AE60"/>
    <mergeCell ref="AF59:AJ60"/>
    <mergeCell ref="U60:V60"/>
    <mergeCell ref="Y60:Z60"/>
    <mergeCell ref="R61:T62"/>
    <mergeCell ref="U61:V61"/>
    <mergeCell ref="Y61:Z61"/>
    <mergeCell ref="AA61:AE62"/>
    <mergeCell ref="AF61:AJ62"/>
    <mergeCell ref="U62:V62"/>
    <mergeCell ref="Y62:Z62"/>
    <mergeCell ref="C77:F78"/>
    <mergeCell ref="G77:AJ78"/>
    <mergeCell ref="S171:AJ171"/>
    <mergeCell ref="L171:R171"/>
    <mergeCell ref="D171:K171"/>
    <mergeCell ref="O87:R88"/>
    <mergeCell ref="I89:N90"/>
    <mergeCell ref="Z133:AD134"/>
    <mergeCell ref="AE133:AF134"/>
    <mergeCell ref="AG133:AG134"/>
    <mergeCell ref="C154:K155"/>
    <mergeCell ref="L154:AJ155"/>
    <mergeCell ref="C156:K157"/>
    <mergeCell ref="L156:AJ157"/>
    <mergeCell ref="C141:G146"/>
    <mergeCell ref="Z137:AJ138"/>
    <mergeCell ref="T137:Y138"/>
    <mergeCell ref="N137:S138"/>
    <mergeCell ref="H137:M138"/>
    <mergeCell ref="N135:AJ136"/>
    <mergeCell ref="H135:M136"/>
    <mergeCell ref="C135:G140"/>
    <mergeCell ref="O95:R97"/>
    <mergeCell ref="C104:K105"/>
    <mergeCell ref="B349:G352"/>
    <mergeCell ref="H349:AD350"/>
    <mergeCell ref="AE349:AG350"/>
    <mergeCell ref="H351:AD351"/>
    <mergeCell ref="N197:Y198"/>
    <mergeCell ref="K197:M197"/>
    <mergeCell ref="K198:M198"/>
    <mergeCell ref="C80:AJ81"/>
    <mergeCell ref="C82:H84"/>
    <mergeCell ref="I82:AJ84"/>
    <mergeCell ref="C87:H97"/>
    <mergeCell ref="I87:N88"/>
    <mergeCell ref="L86:AJ86"/>
    <mergeCell ref="C158:K159"/>
    <mergeCell ref="L158:AJ159"/>
    <mergeCell ref="B149:AJ149"/>
    <mergeCell ref="L152:V153"/>
    <mergeCell ref="AH347:AJ347"/>
    <mergeCell ref="AH348:AJ348"/>
    <mergeCell ref="AH349:AJ350"/>
    <mergeCell ref="AH351:AJ351"/>
    <mergeCell ref="AH352:AJ352"/>
    <mergeCell ref="W152:AA153"/>
    <mergeCell ref="AB152:AJ153"/>
    <mergeCell ref="C98:K99"/>
    <mergeCell ref="L98:R99"/>
    <mergeCell ref="C102:K103"/>
    <mergeCell ref="L103:M103"/>
    <mergeCell ref="N103:O103"/>
    <mergeCell ref="P103:R103"/>
    <mergeCell ref="L102:M102"/>
    <mergeCell ref="N102:O102"/>
    <mergeCell ref="P102:R102"/>
    <mergeCell ref="C100:K101"/>
    <mergeCell ref="L100:R101"/>
    <mergeCell ref="AH353:AJ353"/>
    <mergeCell ref="AH354:AJ354"/>
    <mergeCell ref="AE351:AG351"/>
    <mergeCell ref="H352:AD352"/>
    <mergeCell ref="AE352:AG352"/>
    <mergeCell ref="B2:AI2"/>
    <mergeCell ref="B3:AI3"/>
    <mergeCell ref="C314:AJ322"/>
    <mergeCell ref="C323:AJ328"/>
    <mergeCell ref="C24:I25"/>
    <mergeCell ref="J24:AJ25"/>
    <mergeCell ref="AG30:AG31"/>
    <mergeCell ref="C32:I33"/>
    <mergeCell ref="J32:T33"/>
    <mergeCell ref="U32:Y33"/>
    <mergeCell ref="Z32:AJ33"/>
    <mergeCell ref="C26:I27"/>
    <mergeCell ref="J26:AJ27"/>
    <mergeCell ref="C28:I29"/>
    <mergeCell ref="J28:AJ29"/>
    <mergeCell ref="C30:I31"/>
    <mergeCell ref="J30:T31"/>
    <mergeCell ref="U30:Y31"/>
    <mergeCell ref="L104:R105"/>
    <mergeCell ref="J36:T37"/>
    <mergeCell ref="U36:Y37"/>
    <mergeCell ref="AD36:AJ37"/>
    <mergeCell ref="Z36:AC36"/>
    <mergeCell ref="Z37:AC37"/>
    <mergeCell ref="Z38:AC38"/>
    <mergeCell ref="AD38:AJ39"/>
    <mergeCell ref="Z39:AC39"/>
    <mergeCell ref="O93:R94"/>
    <mergeCell ref="AF67:AJ68"/>
    <mergeCell ref="U68:V68"/>
    <mergeCell ref="Y68:Z68"/>
    <mergeCell ref="AF71:AJ72"/>
    <mergeCell ref="R57:T58"/>
    <mergeCell ref="U57:Z58"/>
    <mergeCell ref="AA57:AE58"/>
    <mergeCell ref="AF57:AJ58"/>
    <mergeCell ref="C56:AJ56"/>
    <mergeCell ref="C57:E57"/>
    <mergeCell ref="F57:Q57"/>
    <mergeCell ref="C58:E58"/>
    <mergeCell ref="F58:Q58"/>
    <mergeCell ref="O89:R90"/>
    <mergeCell ref="I91:N92"/>
    <mergeCell ref="P4:Y4"/>
    <mergeCell ref="C6:AJ12"/>
    <mergeCell ref="B13:AJ13"/>
    <mergeCell ref="AE15:AJ22"/>
    <mergeCell ref="C16:T17"/>
    <mergeCell ref="AE4:AI5"/>
    <mergeCell ref="C44:H45"/>
    <mergeCell ref="I44:Y45"/>
    <mergeCell ref="Z44:AD45"/>
    <mergeCell ref="AE44:AJ45"/>
    <mergeCell ref="AD30:AF31"/>
    <mergeCell ref="AH30:AJ31"/>
    <mergeCell ref="Z30:AB31"/>
    <mergeCell ref="AC30:AC31"/>
    <mergeCell ref="C38:I39"/>
    <mergeCell ref="J38:T39"/>
    <mergeCell ref="U38:Y39"/>
    <mergeCell ref="C40:I41"/>
    <mergeCell ref="J40:Y41"/>
    <mergeCell ref="Z40:AC41"/>
    <mergeCell ref="AD40:AJ41"/>
    <mergeCell ref="C34:I35"/>
    <mergeCell ref="J34:AJ35"/>
    <mergeCell ref="C36:I37"/>
    <mergeCell ref="C46:H47"/>
    <mergeCell ref="I46:O47"/>
    <mergeCell ref="P46:R47"/>
    <mergeCell ref="Z46:AB47"/>
    <mergeCell ref="AC46:AJ47"/>
    <mergeCell ref="S46:U46"/>
    <mergeCell ref="V46:Y47"/>
    <mergeCell ref="S47:U47"/>
    <mergeCell ref="B55:AJ55"/>
    <mergeCell ref="V52:AJ52"/>
    <mergeCell ref="C48:H49"/>
    <mergeCell ref="I48:Y49"/>
    <mergeCell ref="Z48:AD49"/>
    <mergeCell ref="AE48:AJ49"/>
    <mergeCell ref="C50:H51"/>
    <mergeCell ref="I50:O51"/>
    <mergeCell ref="P50:R51"/>
    <mergeCell ref="Z50:AB51"/>
    <mergeCell ref="AC50:AJ51"/>
    <mergeCell ref="S50:U50"/>
    <mergeCell ref="V50:Y51"/>
    <mergeCell ref="S51:U51"/>
    <mergeCell ref="C152:K153"/>
    <mergeCell ref="C162:H163"/>
    <mergeCell ref="I162:O163"/>
    <mergeCell ref="P162:R163"/>
    <mergeCell ref="Z162:AB163"/>
    <mergeCell ref="AC162:AJ163"/>
    <mergeCell ref="U160:AA161"/>
    <mergeCell ref="AB160:AC161"/>
    <mergeCell ref="AD160:AD161"/>
    <mergeCell ref="AE160:AF161"/>
    <mergeCell ref="AG160:AG161"/>
    <mergeCell ref="C160:K161"/>
    <mergeCell ref="L160:M161"/>
    <mergeCell ref="N160:N161"/>
    <mergeCell ref="O160:P161"/>
    <mergeCell ref="Q160:Q161"/>
    <mergeCell ref="R160:T161"/>
    <mergeCell ref="S162:U162"/>
    <mergeCell ref="S163:U163"/>
    <mergeCell ref="V162:Y163"/>
    <mergeCell ref="AH160:AJ161"/>
    <mergeCell ref="C169:C170"/>
    <mergeCell ref="L166:R166"/>
    <mergeCell ref="S166:AJ166"/>
    <mergeCell ref="L167:R167"/>
    <mergeCell ref="S167:AJ167"/>
    <mergeCell ref="L168:R168"/>
    <mergeCell ref="S168:AJ168"/>
    <mergeCell ref="C165:K165"/>
    <mergeCell ref="L165:R165"/>
    <mergeCell ref="S165:AJ165"/>
    <mergeCell ref="C166:C168"/>
    <mergeCell ref="D166:K168"/>
    <mergeCell ref="L169:R170"/>
    <mergeCell ref="S169:AJ170"/>
    <mergeCell ref="D169:K170"/>
    <mergeCell ref="G184:AJ184"/>
    <mergeCell ref="C187:AJ188"/>
    <mergeCell ref="L175:R175"/>
    <mergeCell ref="S175:AJ175"/>
    <mergeCell ref="L176:R176"/>
    <mergeCell ref="S176:AJ176"/>
    <mergeCell ref="G181:AJ181"/>
    <mergeCell ref="C179:AJ179"/>
    <mergeCell ref="C172:C176"/>
    <mergeCell ref="D172:K176"/>
    <mergeCell ref="L172:R172"/>
    <mergeCell ref="S172:AJ172"/>
    <mergeCell ref="L173:R173"/>
    <mergeCell ref="S173:AJ173"/>
    <mergeCell ref="L174:R174"/>
    <mergeCell ref="S174:AJ174"/>
    <mergeCell ref="G182:AJ182"/>
    <mergeCell ref="C180:F180"/>
    <mergeCell ref="C181:F181"/>
    <mergeCell ref="C182:F182"/>
    <mergeCell ref="C183:F183"/>
    <mergeCell ref="C184:F184"/>
    <mergeCell ref="G183:AJ183"/>
    <mergeCell ref="G180:AJ180"/>
    <mergeCell ref="AE210:AF211"/>
    <mergeCell ref="AG210:AI213"/>
    <mergeCell ref="C214:L217"/>
    <mergeCell ref="M214:R217"/>
    <mergeCell ref="S214:W217"/>
    <mergeCell ref="X214:Z215"/>
    <mergeCell ref="C189:J190"/>
    <mergeCell ref="K189:S190"/>
    <mergeCell ref="T189:Y190"/>
    <mergeCell ref="Z189:AJ190"/>
    <mergeCell ref="B204:AJ204"/>
    <mergeCell ref="C206:AJ207"/>
    <mergeCell ref="C208:L209"/>
    <mergeCell ref="M208:R209"/>
    <mergeCell ref="S208:W209"/>
    <mergeCell ref="X208:Z209"/>
    <mergeCell ref="AA208:AF209"/>
    <mergeCell ref="AG208:AI209"/>
    <mergeCell ref="AJ208:AJ209"/>
    <mergeCell ref="C191:J192"/>
    <mergeCell ref="K191:Y192"/>
    <mergeCell ref="Z191:AJ200"/>
    <mergeCell ref="M210:R213"/>
    <mergeCell ref="S210:W213"/>
    <mergeCell ref="AC210:AC211"/>
    <mergeCell ref="AD210:AD211"/>
    <mergeCell ref="C193:J194"/>
    <mergeCell ref="K193:Y194"/>
    <mergeCell ref="C195:J196"/>
    <mergeCell ref="K195:Y196"/>
    <mergeCell ref="C197:J198"/>
    <mergeCell ref="C199:J200"/>
    <mergeCell ref="K199:Y200"/>
    <mergeCell ref="X210:Z211"/>
    <mergeCell ref="AA210:AB211"/>
    <mergeCell ref="AJ214:AJ217"/>
    <mergeCell ref="X216:Z217"/>
    <mergeCell ref="AA216:AB217"/>
    <mergeCell ref="AC216:AC217"/>
    <mergeCell ref="AD216:AD217"/>
    <mergeCell ref="AE216:AF217"/>
    <mergeCell ref="AE212:AF213"/>
    <mergeCell ref="AA214:AB215"/>
    <mergeCell ref="AC214:AC215"/>
    <mergeCell ref="AA212:AB213"/>
    <mergeCell ref="AC212:AC213"/>
    <mergeCell ref="AD212:AD213"/>
    <mergeCell ref="AD222:AD223"/>
    <mergeCell ref="AE222:AF223"/>
    <mergeCell ref="AG222:AI225"/>
    <mergeCell ref="AJ210:AJ213"/>
    <mergeCell ref="X212:Z213"/>
    <mergeCell ref="C218:L221"/>
    <mergeCell ref="M218:R221"/>
    <mergeCell ref="S218:W221"/>
    <mergeCell ref="X218:Z219"/>
    <mergeCell ref="AA218:AB219"/>
    <mergeCell ref="AC218:AC219"/>
    <mergeCell ref="AD214:AD215"/>
    <mergeCell ref="AE214:AF215"/>
    <mergeCell ref="AG214:AI217"/>
    <mergeCell ref="AD218:AD219"/>
    <mergeCell ref="AE218:AF219"/>
    <mergeCell ref="AG218:AI221"/>
    <mergeCell ref="AJ218:AJ221"/>
    <mergeCell ref="X220:Z221"/>
    <mergeCell ref="AA220:AB221"/>
    <mergeCell ref="AC220:AC221"/>
    <mergeCell ref="AD220:AD221"/>
    <mergeCell ref="AE220:AF221"/>
    <mergeCell ref="C210:L213"/>
    <mergeCell ref="AJ226:AJ229"/>
    <mergeCell ref="X228:Z229"/>
    <mergeCell ref="AA228:AB229"/>
    <mergeCell ref="AC228:AC229"/>
    <mergeCell ref="AD228:AD229"/>
    <mergeCell ref="AE228:AF229"/>
    <mergeCell ref="C222:L225"/>
    <mergeCell ref="M222:R225"/>
    <mergeCell ref="S222:W225"/>
    <mergeCell ref="X222:Z223"/>
    <mergeCell ref="AA222:AB223"/>
    <mergeCell ref="AC222:AC223"/>
    <mergeCell ref="C226:L229"/>
    <mergeCell ref="M226:R229"/>
    <mergeCell ref="S226:W229"/>
    <mergeCell ref="X226:Z227"/>
    <mergeCell ref="AA226:AB227"/>
    <mergeCell ref="AC226:AC227"/>
    <mergeCell ref="AJ222:AJ225"/>
    <mergeCell ref="X224:Z225"/>
    <mergeCell ref="AA224:AB225"/>
    <mergeCell ref="AC224:AC225"/>
    <mergeCell ref="AD224:AD225"/>
    <mergeCell ref="AE224:AF225"/>
    <mergeCell ref="C230:L233"/>
    <mergeCell ref="M230:R233"/>
    <mergeCell ref="S230:W233"/>
    <mergeCell ref="X230:Z231"/>
    <mergeCell ref="AA230:AB231"/>
    <mergeCell ref="AC230:AC231"/>
    <mergeCell ref="AD226:AD227"/>
    <mergeCell ref="AE226:AF227"/>
    <mergeCell ref="AG226:AI229"/>
    <mergeCell ref="AD230:AD231"/>
    <mergeCell ref="AE230:AF231"/>
    <mergeCell ref="AG230:AI233"/>
    <mergeCell ref="AJ230:AJ233"/>
    <mergeCell ref="X232:Z233"/>
    <mergeCell ref="AA232:AB233"/>
    <mergeCell ref="AC232:AC233"/>
    <mergeCell ref="AD232:AD233"/>
    <mergeCell ref="AE232:AF233"/>
    <mergeCell ref="AJ234:AJ237"/>
    <mergeCell ref="X236:Z237"/>
    <mergeCell ref="AA236:AB237"/>
    <mergeCell ref="AC236:AC237"/>
    <mergeCell ref="AD236:AD237"/>
    <mergeCell ref="AE236:AF237"/>
    <mergeCell ref="AC234:AC235"/>
    <mergeCell ref="C234:L237"/>
    <mergeCell ref="M234:R237"/>
    <mergeCell ref="S234:W237"/>
    <mergeCell ref="X234:Z235"/>
    <mergeCell ref="AA234:AB235"/>
    <mergeCell ref="AD234:AD235"/>
    <mergeCell ref="AE234:AF235"/>
    <mergeCell ref="AG234:AI237"/>
    <mergeCell ref="D238:AA239"/>
    <mergeCell ref="C288:AJ303"/>
    <mergeCell ref="C304:AJ313"/>
    <mergeCell ref="D244:AJ245"/>
    <mergeCell ref="P341:AJ342"/>
    <mergeCell ref="B344:AJ344"/>
    <mergeCell ref="B256:AJ256"/>
    <mergeCell ref="C258:AJ258"/>
    <mergeCell ref="B346:AJ346"/>
    <mergeCell ref="C259:AJ287"/>
    <mergeCell ref="V338:AJ338"/>
    <mergeCell ref="T340:AJ340"/>
    <mergeCell ref="C329:AJ332"/>
    <mergeCell ref="E333:I334"/>
    <mergeCell ref="J333:K333"/>
    <mergeCell ref="M333:R334"/>
    <mergeCell ref="B247:AJ247"/>
    <mergeCell ref="C250:AI254"/>
    <mergeCell ref="H357:AD357"/>
    <mergeCell ref="AE357:AG357"/>
    <mergeCell ref="AH358:AJ358"/>
    <mergeCell ref="AH359:AJ359"/>
    <mergeCell ref="AH360:AJ360"/>
    <mergeCell ref="B355:G357"/>
    <mergeCell ref="H355:AD355"/>
    <mergeCell ref="AE355:AG355"/>
    <mergeCell ref="H356:AD356"/>
    <mergeCell ref="AE356:AG356"/>
    <mergeCell ref="AE360:AG360"/>
    <mergeCell ref="H360:AD360"/>
    <mergeCell ref="B381:G383"/>
    <mergeCell ref="B375:G375"/>
    <mergeCell ref="B374:G374"/>
    <mergeCell ref="V391:AJ392"/>
    <mergeCell ref="H384:AD384"/>
    <mergeCell ref="AE384:AG384"/>
    <mergeCell ref="H385:AD385"/>
    <mergeCell ref="AE385:AG385"/>
    <mergeCell ref="H374:AD374"/>
    <mergeCell ref="AE374:AG374"/>
    <mergeCell ref="AE380:AG380"/>
    <mergeCell ref="AE382:AG382"/>
    <mergeCell ref="H383:AD383"/>
    <mergeCell ref="AE383:AG383"/>
    <mergeCell ref="H381:AD381"/>
    <mergeCell ref="AE381:AG381"/>
    <mergeCell ref="H382:AD382"/>
    <mergeCell ref="AH390:AJ390"/>
    <mergeCell ref="AH389:AJ389"/>
    <mergeCell ref="AH380:AJ380"/>
    <mergeCell ref="AH381:AJ381"/>
    <mergeCell ref="H376:AD378"/>
    <mergeCell ref="B390:C390"/>
    <mergeCell ref="D390:AD390"/>
    <mergeCell ref="AH374:AJ374"/>
    <mergeCell ref="AH376:AJ378"/>
    <mergeCell ref="AH379:AJ379"/>
    <mergeCell ref="AE379:AG379"/>
    <mergeCell ref="AH373:AJ373"/>
    <mergeCell ref="AE376:AG378"/>
    <mergeCell ref="H379:AD379"/>
    <mergeCell ref="AH375:AJ375"/>
    <mergeCell ref="AE375:AG375"/>
    <mergeCell ref="H375:AD375"/>
    <mergeCell ref="AE390:AG390"/>
    <mergeCell ref="B386:G386"/>
    <mergeCell ref="H386:AD386"/>
    <mergeCell ref="AE386:AG386"/>
    <mergeCell ref="B384:G385"/>
    <mergeCell ref="B388:AJ388"/>
    <mergeCell ref="AH384:AJ384"/>
    <mergeCell ref="B389:C389"/>
    <mergeCell ref="D389:AD389"/>
    <mergeCell ref="AE389:AG389"/>
    <mergeCell ref="AH385:AJ385"/>
    <mergeCell ref="AH386:AJ386"/>
    <mergeCell ref="AH382:AJ382"/>
    <mergeCell ref="AH383:AJ383"/>
    <mergeCell ref="H368:AD369"/>
    <mergeCell ref="B365:G369"/>
    <mergeCell ref="AE368:AG369"/>
    <mergeCell ref="AH368:AJ369"/>
    <mergeCell ref="H361:AD363"/>
    <mergeCell ref="AE361:AG363"/>
    <mergeCell ref="AE372:AG372"/>
    <mergeCell ref="AH361:AJ363"/>
    <mergeCell ref="B364:G364"/>
    <mergeCell ref="H364:AD364"/>
    <mergeCell ref="AE364:AG364"/>
    <mergeCell ref="AH364:AJ364"/>
    <mergeCell ref="AH365:AJ367"/>
    <mergeCell ref="H365:AD367"/>
    <mergeCell ref="AE365:AG367"/>
    <mergeCell ref="B361:G363"/>
    <mergeCell ref="AE373:AG373"/>
    <mergeCell ref="AH372:AJ372"/>
    <mergeCell ref="B376:G380"/>
    <mergeCell ref="H380:AD380"/>
    <mergeCell ref="B371:AJ371"/>
    <mergeCell ref="B372:G372"/>
    <mergeCell ref="B373:G373"/>
    <mergeCell ref="H373:AD373"/>
    <mergeCell ref="C335:AJ335"/>
    <mergeCell ref="B353:G354"/>
    <mergeCell ref="H353:AD353"/>
    <mergeCell ref="AE353:AG353"/>
    <mergeCell ref="H354:AD354"/>
    <mergeCell ref="AE354:AG354"/>
    <mergeCell ref="B347:G347"/>
    <mergeCell ref="H347:AD347"/>
    <mergeCell ref="AE347:AG347"/>
    <mergeCell ref="B348:G348"/>
    <mergeCell ref="H348:AD348"/>
    <mergeCell ref="AE348:AG348"/>
    <mergeCell ref="AH355:AJ355"/>
    <mergeCell ref="AH356:AJ356"/>
    <mergeCell ref="AH357:AJ357"/>
    <mergeCell ref="B358:G358"/>
    <mergeCell ref="H358:AD358"/>
    <mergeCell ref="H372:AD372"/>
    <mergeCell ref="AE358:AG358"/>
    <mergeCell ref="B359:G360"/>
    <mergeCell ref="H359:AD359"/>
    <mergeCell ref="AE359:AG359"/>
    <mergeCell ref="H115:M116"/>
    <mergeCell ref="N115:AJ116"/>
    <mergeCell ref="C109:G112"/>
    <mergeCell ref="H109:M110"/>
    <mergeCell ref="N109:AJ110"/>
    <mergeCell ref="H111:M112"/>
    <mergeCell ref="N111:S112"/>
    <mergeCell ref="T111:U112"/>
    <mergeCell ref="V111:V112"/>
    <mergeCell ref="W111:Y112"/>
    <mergeCell ref="Z111:AD112"/>
    <mergeCell ref="AE111:AF112"/>
    <mergeCell ref="C115:G118"/>
    <mergeCell ref="H117:M118"/>
    <mergeCell ref="N117:S118"/>
    <mergeCell ref="O91:R92"/>
    <mergeCell ref="I93:N94"/>
    <mergeCell ref="I95:N97"/>
    <mergeCell ref="AE139:AF140"/>
    <mergeCell ref="AG139:AG140"/>
    <mergeCell ref="Z143:AJ144"/>
    <mergeCell ref="T143:Y144"/>
    <mergeCell ref="N143:S144"/>
    <mergeCell ref="H143:M144"/>
    <mergeCell ref="H141:M142"/>
    <mergeCell ref="W133:Y134"/>
    <mergeCell ref="N129:AJ130"/>
    <mergeCell ref="H131:M132"/>
    <mergeCell ref="N131:S132"/>
    <mergeCell ref="T131:Y132"/>
    <mergeCell ref="Z131:AJ132"/>
    <mergeCell ref="AH111:AJ112"/>
    <mergeCell ref="AG111:AG112"/>
    <mergeCell ref="C114:AJ114"/>
    <mergeCell ref="C129:G134"/>
    <mergeCell ref="H129:M130"/>
    <mergeCell ref="H133:M134"/>
    <mergeCell ref="N133:S134"/>
    <mergeCell ref="AH139:AJ140"/>
    <mergeCell ref="N145:S146"/>
    <mergeCell ref="T145:U146"/>
    <mergeCell ref="V145:V146"/>
    <mergeCell ref="H139:M140"/>
    <mergeCell ref="N139:S140"/>
    <mergeCell ref="T139:U140"/>
    <mergeCell ref="V139:V140"/>
    <mergeCell ref="W139:Y140"/>
    <mergeCell ref="Z139:AD140"/>
    <mergeCell ref="H145:M146"/>
    <mergeCell ref="T87:V90"/>
    <mergeCell ref="W87:AJ90"/>
    <mergeCell ref="T92:V94"/>
    <mergeCell ref="W92:AJ94"/>
    <mergeCell ref="T96:V98"/>
    <mergeCell ref="W96:AJ98"/>
    <mergeCell ref="T100:V102"/>
    <mergeCell ref="W100:AJ102"/>
    <mergeCell ref="W145:Y146"/>
    <mergeCell ref="Z145:AD146"/>
    <mergeCell ref="AG145:AG146"/>
    <mergeCell ref="AH145:AJ146"/>
    <mergeCell ref="AE145:AF146"/>
    <mergeCell ref="V133:V134"/>
    <mergeCell ref="AH133:AJ134"/>
    <mergeCell ref="T117:Y118"/>
    <mergeCell ref="Z117:AC117"/>
    <mergeCell ref="AD117:AG117"/>
    <mergeCell ref="AH117:AJ117"/>
    <mergeCell ref="Z118:AC118"/>
    <mergeCell ref="AD118:AG118"/>
    <mergeCell ref="AH118:AJ118"/>
    <mergeCell ref="N141:AJ142"/>
    <mergeCell ref="T133:U134"/>
    <mergeCell ref="H123:M124"/>
    <mergeCell ref="N123:AJ124"/>
    <mergeCell ref="Z125:AC125"/>
    <mergeCell ref="AD125:AG125"/>
    <mergeCell ref="AH125:AJ125"/>
    <mergeCell ref="C119:G122"/>
    <mergeCell ref="C123:G126"/>
    <mergeCell ref="H125:M126"/>
    <mergeCell ref="N125:S126"/>
    <mergeCell ref="T125:Y126"/>
    <mergeCell ref="Z126:AC126"/>
    <mergeCell ref="AD126:AG126"/>
    <mergeCell ref="AH126:AJ126"/>
    <mergeCell ref="H119:M120"/>
    <mergeCell ref="N119:AJ120"/>
    <mergeCell ref="H121:M122"/>
    <mergeCell ref="N121:S122"/>
    <mergeCell ref="T121:Y122"/>
    <mergeCell ref="Z121:AC121"/>
    <mergeCell ref="AD121:AG121"/>
    <mergeCell ref="AH121:AJ121"/>
    <mergeCell ref="Z122:AC122"/>
    <mergeCell ref="AD122:AG122"/>
    <mergeCell ref="AH122:AJ122"/>
  </mergeCells>
  <phoneticPr fontId="7"/>
  <conditionalFormatting sqref="C77">
    <cfRule type="cellIs" dxfId="397" priority="157" operator="equal">
      <formula>""</formula>
    </cfRule>
  </conditionalFormatting>
  <conditionalFormatting sqref="C69:E74">
    <cfRule type="containsBlanks" dxfId="396" priority="111">
      <formula>LEN(TRIM(C69))=0</formula>
    </cfRule>
  </conditionalFormatting>
  <conditionalFormatting sqref="C180:F184">
    <cfRule type="cellIs" dxfId="395" priority="161" operator="equal">
      <formula>""</formula>
    </cfRule>
  </conditionalFormatting>
  <conditionalFormatting sqref="C109:G112">
    <cfRule type="containsBlanks" dxfId="394" priority="245">
      <formula>LEN(TRIM(C109))=0</formula>
    </cfRule>
  </conditionalFormatting>
  <conditionalFormatting sqref="C115:G116">
    <cfRule type="containsBlanks" dxfId="393" priority="87">
      <formula>LEN(TRIM(C115))=0</formula>
    </cfRule>
  </conditionalFormatting>
  <conditionalFormatting sqref="C119:G120">
    <cfRule type="containsBlanks" dxfId="392" priority="73">
      <formula>LEN(TRIM(C119))=0</formula>
    </cfRule>
  </conditionalFormatting>
  <conditionalFormatting sqref="C123:G124">
    <cfRule type="containsBlanks" dxfId="391" priority="65">
      <formula>LEN(TRIM(C123))=0</formula>
    </cfRule>
  </conditionalFormatting>
  <conditionalFormatting sqref="C129:G146">
    <cfRule type="containsBlanks" dxfId="390" priority="218">
      <formula>LEN(TRIM(C129))=0</formula>
    </cfRule>
  </conditionalFormatting>
  <conditionalFormatting sqref="C16:T17">
    <cfRule type="containsBlanks" dxfId="389" priority="192">
      <formula>LEN(TRIM(C16))=0</formula>
    </cfRule>
  </conditionalFormatting>
  <conditionalFormatting sqref="C214:AJ225">
    <cfRule type="cellIs" dxfId="388" priority="415" operator="equal">
      <formula>""</formula>
    </cfRule>
    <cfRule type="expression" dxfId="387" priority="159">
      <formula>$C$210="Fresh Graduate"</formula>
    </cfRule>
  </conditionalFormatting>
  <conditionalFormatting sqref="F59:T74">
    <cfRule type="containsBlanks" dxfId="386" priority="113">
      <formula>LEN(TRIM(F59))=0</formula>
    </cfRule>
  </conditionalFormatting>
  <conditionalFormatting sqref="I44">
    <cfRule type="expression" dxfId="385" priority="914">
      <formula>$I$44=""</formula>
    </cfRule>
  </conditionalFormatting>
  <conditionalFormatting sqref="I46">
    <cfRule type="expression" dxfId="384" priority="917">
      <formula>I46=""</formula>
    </cfRule>
  </conditionalFormatting>
  <conditionalFormatting sqref="I48">
    <cfRule type="expression" dxfId="383" priority="201">
      <formula>$I$48=""</formula>
    </cfRule>
  </conditionalFormatting>
  <conditionalFormatting sqref="I50">
    <cfRule type="expression" dxfId="382" priority="200">
      <formula>I50=""</formula>
    </cfRule>
  </conditionalFormatting>
  <conditionalFormatting sqref="I162:O163">
    <cfRule type="expression" dxfId="381" priority="648" stopIfTrue="1">
      <formula>$L$152="Unemployed"</formula>
    </cfRule>
    <cfRule type="expression" dxfId="380" priority="920">
      <formula>I162=""</formula>
    </cfRule>
    <cfRule type="expression" dxfId="379" priority="632" stopIfTrue="1">
      <formula>$L$152="Self-employed"</formula>
    </cfRule>
    <cfRule type="expression" dxfId="378" priority="637" stopIfTrue="1">
      <formula>$L$152="Fresh Graduate"</formula>
    </cfRule>
  </conditionalFormatting>
  <conditionalFormatting sqref="J26">
    <cfRule type="expression" dxfId="377" priority="935">
      <formula>J26=""</formula>
    </cfRule>
  </conditionalFormatting>
  <conditionalFormatting sqref="J28">
    <cfRule type="expression" dxfId="376" priority="158">
      <formula>J28=""</formula>
    </cfRule>
  </conditionalFormatting>
  <conditionalFormatting sqref="J30">
    <cfRule type="containsBlanks" dxfId="375" priority="946">
      <formula>LEN(TRIM(J30))=0</formula>
    </cfRule>
  </conditionalFormatting>
  <conditionalFormatting sqref="J32">
    <cfRule type="containsBlanks" dxfId="374" priority="584">
      <formula>LEN(TRIM(J32))=0</formula>
    </cfRule>
  </conditionalFormatting>
  <conditionalFormatting sqref="J34">
    <cfRule type="expression" dxfId="373" priority="929">
      <formula>J34=""</formula>
    </cfRule>
  </conditionalFormatting>
  <conditionalFormatting sqref="J36">
    <cfRule type="expression" dxfId="372" priority="930">
      <formula>J36=""</formula>
    </cfRule>
  </conditionalFormatting>
  <conditionalFormatting sqref="J38">
    <cfRule type="expression" dxfId="371" priority="931">
      <formula>J38=""</formula>
    </cfRule>
  </conditionalFormatting>
  <conditionalFormatting sqref="J40:Y41">
    <cfRule type="containsBlanks" dxfId="370" priority="697">
      <formula>LEN(TRIM(J40))=0</formula>
    </cfRule>
  </conditionalFormatting>
  <conditionalFormatting sqref="K189:S190 Z189:AJ200 K191:Y196 N197 K199:Y200">
    <cfRule type="expression" dxfId="369" priority="628">
      <formula>$L$152="Fresh Graduate"</formula>
    </cfRule>
    <cfRule type="expression" dxfId="368" priority="629">
      <formula>$L$152="Self-employed"</formula>
    </cfRule>
    <cfRule type="expression" dxfId="367" priority="630">
      <formula>$L$152="Unemployed"</formula>
    </cfRule>
  </conditionalFormatting>
  <conditionalFormatting sqref="L152">
    <cfRule type="containsBlanks" dxfId="366" priority="945">
      <formula>LEN(TRIM(L152))=0</formula>
    </cfRule>
  </conditionalFormatting>
  <conditionalFormatting sqref="L154 L156">
    <cfRule type="expression" dxfId="365" priority="928">
      <formula>L154=""</formula>
    </cfRule>
  </conditionalFormatting>
  <conditionalFormatting sqref="L158">
    <cfRule type="expression" dxfId="364" priority="927">
      <formula>L158=""</formula>
    </cfRule>
  </conditionalFormatting>
  <conditionalFormatting sqref="L160:M161">
    <cfRule type="expression" dxfId="363" priority="926">
      <formula>L160=""</formula>
    </cfRule>
  </conditionalFormatting>
  <conditionalFormatting sqref="L98:R99">
    <cfRule type="expression" dxfId="362" priority="273">
      <formula>AND($O$95="Others",$L$98="")</formula>
    </cfRule>
  </conditionalFormatting>
  <conditionalFormatting sqref="L100:R101">
    <cfRule type="notContainsBlanks" dxfId="361" priority="203">
      <formula>LEN(TRIM(L100))&gt;0</formula>
    </cfRule>
    <cfRule type="expression" dxfId="360" priority="264">
      <formula>$O$95&lt;&gt;""</formula>
    </cfRule>
  </conditionalFormatting>
  <conditionalFormatting sqref="L103:R103">
    <cfRule type="notContainsBlanks" dxfId="359" priority="202">
      <formula>LEN(TRIM(L103))&gt;0</formula>
    </cfRule>
    <cfRule type="expression" dxfId="358" priority="109">
      <formula>$O$95="Not decided"</formula>
    </cfRule>
    <cfRule type="expression" dxfId="357" priority="265">
      <formula>$O$95&lt;&gt;""</formula>
    </cfRule>
  </conditionalFormatting>
  <conditionalFormatting sqref="L160:T161">
    <cfRule type="expression" dxfId="356" priority="650" stopIfTrue="1">
      <formula>$L$152="Unemployed"</formula>
    </cfRule>
    <cfRule type="expression" dxfId="355" priority="639" stopIfTrue="1">
      <formula>$L$152="Fresh Graduate"</formula>
    </cfRule>
  </conditionalFormatting>
  <conditionalFormatting sqref="L154:AJ159">
    <cfRule type="expression" dxfId="354" priority="641" stopIfTrue="1">
      <formula>$L$152="Fresh Graduate"</formula>
    </cfRule>
    <cfRule type="expression" dxfId="353" priority="640" stopIfTrue="1">
      <formula>$L$152="Self-employed"</formula>
    </cfRule>
    <cfRule type="expression" dxfId="352" priority="651" stopIfTrue="1">
      <formula>$L$152="Unemployed"</formula>
    </cfRule>
  </conditionalFormatting>
  <conditionalFormatting sqref="M210 S210 C210">
    <cfRule type="cellIs" dxfId="351" priority="177" operator="equal">
      <formula>""</formula>
    </cfRule>
  </conditionalFormatting>
  <conditionalFormatting sqref="M210:AJ213">
    <cfRule type="expression" dxfId="350" priority="164">
      <formula>$C$210="Unemployed"</formula>
    </cfRule>
    <cfRule type="expression" dxfId="349" priority="163">
      <formula>$C$210="Self-employed"</formula>
    </cfRule>
    <cfRule type="expression" dxfId="348" priority="162">
      <formula>$C$210="Fresh Graduate"</formula>
    </cfRule>
  </conditionalFormatting>
  <conditionalFormatting sqref="N109">
    <cfRule type="expression" dxfId="347" priority="735">
      <formula>$C$109="No"</formula>
    </cfRule>
    <cfRule type="notContainsBlanks" dxfId="346" priority="736">
      <formula>LEN(TRIM(N109))&gt;0</formula>
    </cfRule>
    <cfRule type="expression" dxfId="345" priority="938">
      <formula>$C$109="Yes"</formula>
    </cfRule>
  </conditionalFormatting>
  <conditionalFormatting sqref="N115">
    <cfRule type="expression" dxfId="344" priority="59">
      <formula>$C$115="No"</formula>
    </cfRule>
    <cfRule type="notContainsBlanks" dxfId="343" priority="60">
      <formula>LEN(TRIM(N115))&gt;0</formula>
    </cfRule>
    <cfRule type="expression" dxfId="342" priority="61">
      <formula>$C$115="Yes"</formula>
    </cfRule>
  </conditionalFormatting>
  <conditionalFormatting sqref="N119">
    <cfRule type="expression" dxfId="341" priority="30">
      <formula>$C$119="No"</formula>
    </cfRule>
    <cfRule type="notContainsBlanks" dxfId="340" priority="31">
      <formula>LEN(TRIM(N119))&gt;0</formula>
    </cfRule>
    <cfRule type="expression" dxfId="339" priority="32">
      <formula>$C$119="Yes"</formula>
    </cfRule>
  </conditionalFormatting>
  <conditionalFormatting sqref="N123">
    <cfRule type="notContainsBlanks" dxfId="338" priority="68">
      <formula>LEN(TRIM(N123))&gt;0</formula>
    </cfRule>
    <cfRule type="expression" dxfId="337" priority="67">
      <formula>$C$123="No"</formula>
    </cfRule>
    <cfRule type="expression" dxfId="336" priority="69">
      <formula>$C$123="Yes"</formula>
    </cfRule>
  </conditionalFormatting>
  <conditionalFormatting sqref="N117:S118">
    <cfRule type="expression" dxfId="335" priority="56">
      <formula>$C$115="Yes"</formula>
    </cfRule>
    <cfRule type="expression" dxfId="334" priority="57">
      <formula>$C$115=""</formula>
    </cfRule>
    <cfRule type="notContainsBlanks" dxfId="333" priority="54">
      <formula>LEN(TRIM(N117))&gt;0</formula>
    </cfRule>
    <cfRule type="expression" dxfId="332" priority="55">
      <formula>$C$115="No"</formula>
    </cfRule>
  </conditionalFormatting>
  <conditionalFormatting sqref="N121:S122">
    <cfRule type="expression" dxfId="331" priority="45">
      <formula>$C$119=""</formula>
    </cfRule>
    <cfRule type="expression" dxfId="330" priority="44">
      <formula>$C$119="Yes"</formula>
    </cfRule>
    <cfRule type="expression" dxfId="329" priority="43">
      <formula>$C$119="No"</formula>
    </cfRule>
    <cfRule type="notContainsBlanks" dxfId="328" priority="42">
      <formula>LEN(TRIM(N121))&gt;0</formula>
    </cfRule>
  </conditionalFormatting>
  <conditionalFormatting sqref="N125:S126">
    <cfRule type="expression" dxfId="327" priority="16">
      <formula>$C$123=""</formula>
    </cfRule>
    <cfRule type="expression" dxfId="326" priority="15">
      <formula>$C$123="Yes"</formula>
    </cfRule>
    <cfRule type="expression" dxfId="325" priority="14">
      <formula>$C$123="No"</formula>
    </cfRule>
    <cfRule type="notContainsBlanks" dxfId="324" priority="13">
      <formula>LEN(TRIM(N125))&gt;0</formula>
    </cfRule>
  </conditionalFormatting>
  <conditionalFormatting sqref="N109:AJ110">
    <cfRule type="expression" dxfId="323" priority="660">
      <formula>$C$109=""</formula>
    </cfRule>
  </conditionalFormatting>
  <conditionalFormatting sqref="N115:AJ116">
    <cfRule type="expression" dxfId="322" priority="58">
      <formula>$C$115=""</formula>
    </cfRule>
  </conditionalFormatting>
  <conditionalFormatting sqref="N119:AJ120">
    <cfRule type="expression" dxfId="321" priority="29">
      <formula>$C$119=""</formula>
    </cfRule>
  </conditionalFormatting>
  <conditionalFormatting sqref="N123:AJ124">
    <cfRule type="expression" dxfId="320" priority="66">
      <formula>$C$123=""</formula>
    </cfRule>
  </conditionalFormatting>
  <conditionalFormatting sqref="N129:AJ130 N131:S132 T133:U134 AH133:AJ134 Z131:AJ132 W133:Y134 AE133:AF134">
    <cfRule type="expression" dxfId="319" priority="255">
      <formula>$C$129="Yes"</formula>
    </cfRule>
  </conditionalFormatting>
  <conditionalFormatting sqref="N129:AJ130 N131:S132 T133:U134 AJ134 N135:AJ136 N137:S138 Z137:AJ138 N141:AJ142 N143:S144 Z143:AJ144">
    <cfRule type="notContainsBlanks" dxfId="318" priority="243">
      <formula>LEN(TRIM(N129))&gt;0</formula>
    </cfRule>
  </conditionalFormatting>
  <conditionalFormatting sqref="N129:AJ130 N131:S132 Z131:AJ132 T133:Y134 AE133:AJ134">
    <cfRule type="expression" dxfId="317" priority="354">
      <formula>$C$129=""</formula>
    </cfRule>
    <cfRule type="expression" dxfId="316" priority="254">
      <formula>$C$129="No"</formula>
    </cfRule>
  </conditionalFormatting>
  <conditionalFormatting sqref="N135:AJ136 N137:S138 Z137:AJ138 T139 V139:W139 AE139 AG139:AH139">
    <cfRule type="expression" dxfId="315" priority="260">
      <formula>$C$135=""</formula>
    </cfRule>
    <cfRule type="expression" dxfId="314" priority="252">
      <formula>$C$135="No"</formula>
    </cfRule>
  </conditionalFormatting>
  <conditionalFormatting sqref="N135:AJ136 N137:S138 Z137:AJ138 T139 AE139 AH139 W139">
    <cfRule type="expression" dxfId="313" priority="253">
      <formula>$C$135="Yes"</formula>
    </cfRule>
  </conditionalFormatting>
  <conditionalFormatting sqref="N141:AJ142 N143:S144 Z143:AJ144 T145 V145:W145 AE145 AG145:AH145">
    <cfRule type="expression" dxfId="312" priority="250">
      <formula>$C$141="No"</formula>
    </cfRule>
    <cfRule type="expression" dxfId="311" priority="249">
      <formula>$C$141=""</formula>
    </cfRule>
  </conditionalFormatting>
  <conditionalFormatting sqref="N141:AJ142 N143:S144 Z143:AJ144 T145 W145 AE145 AH145">
    <cfRule type="expression" dxfId="310" priority="251">
      <formula>$C$141="Yes"</formula>
    </cfRule>
  </conditionalFormatting>
  <conditionalFormatting sqref="O160:P161">
    <cfRule type="expression" dxfId="309" priority="925">
      <formula>O160=""</formula>
    </cfRule>
  </conditionalFormatting>
  <conditionalFormatting sqref="O87:R97">
    <cfRule type="containsBlanks" dxfId="308" priority="194">
      <formula>LEN(TRIM(O87))=0</formula>
    </cfRule>
  </conditionalFormatting>
  <conditionalFormatting sqref="R160:T161">
    <cfRule type="expression" dxfId="307" priority="924">
      <formula>R160=""</formula>
    </cfRule>
  </conditionalFormatting>
  <conditionalFormatting sqref="S47">
    <cfRule type="containsBlanks" dxfId="306" priority="237">
      <formula>LEN(TRIM(S47))=0</formula>
    </cfRule>
  </conditionalFormatting>
  <conditionalFormatting sqref="S51">
    <cfRule type="containsBlanks" dxfId="305" priority="232">
      <formula>LEN(TRIM(S51))=0</formula>
    </cfRule>
  </conditionalFormatting>
  <conditionalFormatting sqref="S163">
    <cfRule type="containsBlanks" dxfId="304" priority="242">
      <formula>LEN(TRIM(S163))=0</formula>
    </cfRule>
  </conditionalFormatting>
  <conditionalFormatting sqref="S218 S222 S226 S230 S234">
    <cfRule type="expression" dxfId="303" priority="780">
      <formula>$C218&lt;&gt;""</formula>
    </cfRule>
    <cfRule type="expression" dxfId="302" priority="779">
      <formula>$S218&lt;&gt;""</formula>
    </cfRule>
  </conditionalFormatting>
  <conditionalFormatting sqref="S214:W217">
    <cfRule type="notContainsBlanks" dxfId="301" priority="588">
      <formula>LEN(TRIM(S214))&gt;0</formula>
    </cfRule>
    <cfRule type="expression" dxfId="300" priority="589">
      <formula>$C$214&lt;&gt;""</formula>
    </cfRule>
  </conditionalFormatting>
  <conditionalFormatting sqref="T145 AE145 AH145 W145:Y146">
    <cfRule type="notContainsBlanks" dxfId="299" priority="210">
      <formula>LEN(TRIM(T145))&gt;0</formula>
    </cfRule>
  </conditionalFormatting>
  <conditionalFormatting sqref="T111:U112">
    <cfRule type="expression" dxfId="298" priority="734">
      <formula>C109="Yes"</formula>
    </cfRule>
    <cfRule type="notContainsBlanks" dxfId="297" priority="731">
      <formula>LEN(TRIM(T111))&gt;0</formula>
    </cfRule>
  </conditionalFormatting>
  <conditionalFormatting sqref="T139:U140 AE139:AF140 AH139:AJ140">
    <cfRule type="notContainsBlanks" dxfId="296" priority="223">
      <formula>LEN(TRIM(T139))&gt;0</formula>
    </cfRule>
  </conditionalFormatting>
  <conditionalFormatting sqref="V46 AC162:AJ163">
    <cfRule type="expression" dxfId="295" priority="241">
      <formula>V46=""</formula>
    </cfRule>
    <cfRule type="expression" dxfId="294" priority="240" stopIfTrue="1">
      <formula>$L$152="Unemployed"</formula>
    </cfRule>
    <cfRule type="expression" dxfId="293" priority="239" stopIfTrue="1">
      <formula>$L$152="Fresh Graduate"</formula>
    </cfRule>
    <cfRule type="expression" dxfId="292" priority="238" stopIfTrue="1">
      <formula>$L$152="Self-employed"</formula>
    </cfRule>
  </conditionalFormatting>
  <conditionalFormatting sqref="V50">
    <cfRule type="expression" dxfId="291" priority="234" stopIfTrue="1">
      <formula>$L$152="Fresh Graduate"</formula>
    </cfRule>
    <cfRule type="expression" dxfId="290" priority="235" stopIfTrue="1">
      <formula>$L$152="Unemployed"</formula>
    </cfRule>
    <cfRule type="expression" dxfId="289" priority="236">
      <formula>V50=""</formula>
    </cfRule>
    <cfRule type="expression" dxfId="288" priority="233" stopIfTrue="1">
      <formula>$L$152="Self-employed"</formula>
    </cfRule>
  </conditionalFormatting>
  <conditionalFormatting sqref="V162">
    <cfRule type="expression" dxfId="287" priority="635" stopIfTrue="1">
      <formula>$L$152="Self-employed"</formula>
    </cfRule>
    <cfRule type="expression" dxfId="286" priority="919">
      <formula>V162=""</formula>
    </cfRule>
    <cfRule type="expression" dxfId="285" priority="636" stopIfTrue="1">
      <formula>$L$152="Fresh Graduate"</formula>
    </cfRule>
    <cfRule type="expression" dxfId="284" priority="647" stopIfTrue="1">
      <formula>$L$152="Unemployed"</formula>
    </cfRule>
  </conditionalFormatting>
  <conditionalFormatting sqref="V338:AJ338">
    <cfRule type="containsBlanks" dxfId="283" priority="322">
      <formula>LEN(TRIM(V338))=0</formula>
    </cfRule>
  </conditionalFormatting>
  <conditionalFormatting sqref="V391:AJ392">
    <cfRule type="containsBlanks" dxfId="282" priority="321">
      <formula>LEN(TRIM(V391))=0</formula>
    </cfRule>
  </conditionalFormatting>
  <conditionalFormatting sqref="W59:W74 Y59:Y74">
    <cfRule type="notContainsBlanks" dxfId="281" priority="114">
      <formula>LEN(TRIM(W59))&gt;0</formula>
    </cfRule>
    <cfRule type="containsBlanks" dxfId="280" priority="115">
      <formula>LEN(TRIM(W59))=0</formula>
    </cfRule>
  </conditionalFormatting>
  <conditionalFormatting sqref="W139:Y140">
    <cfRule type="notContainsBlanks" dxfId="279" priority="219">
      <formula>LEN(TRIM(W139))&gt;0</formula>
    </cfRule>
  </conditionalFormatting>
  <conditionalFormatting sqref="X210 AG210 AJ210 X212 AC212 AE212">
    <cfRule type="cellIs" dxfId="278" priority="166" operator="equal">
      <formula>""</formula>
    </cfRule>
  </conditionalFormatting>
  <conditionalFormatting sqref="X230:Z231">
    <cfRule type="expression" dxfId="277" priority="806">
      <formula>$C230&lt;&gt;""</formula>
    </cfRule>
    <cfRule type="expression" dxfId="276" priority="805">
      <formula>X230&lt;&gt;""</formula>
    </cfRule>
  </conditionalFormatting>
  <conditionalFormatting sqref="Z32">
    <cfRule type="expression" dxfId="275" priority="151">
      <formula>AH30=""</formula>
    </cfRule>
  </conditionalFormatting>
  <conditionalFormatting sqref="Z37">
    <cfRule type="containsBlanks" dxfId="274" priority="288">
      <formula>LEN(TRIM(Z37))=0</formula>
    </cfRule>
  </conditionalFormatting>
  <conditionalFormatting sqref="Z39">
    <cfRule type="containsBlanks" dxfId="273" priority="286">
      <formula>LEN(TRIM(Z39))=0</formula>
    </cfRule>
  </conditionalFormatting>
  <conditionalFormatting sqref="Z117:Z118">
    <cfRule type="notContainsBlanks" dxfId="272" priority="81">
      <formula>LEN(TRIM(Z117))&gt;0</formula>
    </cfRule>
  </conditionalFormatting>
  <conditionalFormatting sqref="Z118">
    <cfRule type="expression" dxfId="271" priority="86">
      <formula>$C$115="No"</formula>
    </cfRule>
    <cfRule type="expression" dxfId="270" priority="88">
      <formula>$C$115="Yes"</formula>
    </cfRule>
    <cfRule type="expression" dxfId="269" priority="90">
      <formula>$C$115=""</formula>
    </cfRule>
  </conditionalFormatting>
  <conditionalFormatting sqref="Z122">
    <cfRule type="expression" dxfId="268" priority="28">
      <formula>$C$119=""</formula>
    </cfRule>
    <cfRule type="expression" dxfId="267" priority="27">
      <formula>$C$119="Yes"</formula>
    </cfRule>
    <cfRule type="expression" dxfId="266" priority="26">
      <formula>$C$119="No"</formula>
    </cfRule>
    <cfRule type="notContainsBlanks" dxfId="265" priority="25">
      <formula>LEN(TRIM(Z122))&gt;0</formula>
    </cfRule>
  </conditionalFormatting>
  <conditionalFormatting sqref="Z126">
    <cfRule type="expression" dxfId="264" priority="12">
      <formula>$C$123=""</formula>
    </cfRule>
    <cfRule type="expression" dxfId="263" priority="11">
      <formula>$C$123="Yes"</formula>
    </cfRule>
    <cfRule type="expression" dxfId="262" priority="10">
      <formula>$C$123="No"</formula>
    </cfRule>
    <cfRule type="notContainsBlanks" dxfId="261" priority="9">
      <formula>LEN(TRIM(Z126))&gt;0</formula>
    </cfRule>
  </conditionalFormatting>
  <conditionalFormatting sqref="Z30:AB31">
    <cfRule type="expression" dxfId="260" priority="934">
      <formula>$Z$30=""</formula>
    </cfRule>
  </conditionalFormatting>
  <conditionalFormatting sqref="Z32:AC33">
    <cfRule type="expression" dxfId="259" priority="128">
      <formula>AD30=""</formula>
    </cfRule>
  </conditionalFormatting>
  <conditionalFormatting sqref="Z117:AC117">
    <cfRule type="containsText" dxfId="258" priority="80" operator="containsText" text="Day">
      <formula>NOT(ISERROR(SEARCH("Day",Z117)))</formula>
    </cfRule>
  </conditionalFormatting>
  <conditionalFormatting sqref="Z121:AC121">
    <cfRule type="containsText" dxfId="257" priority="72" operator="containsText" text="Day">
      <formula>NOT(ISERROR(SEARCH("Day",Z121)))</formula>
    </cfRule>
  </conditionalFormatting>
  <conditionalFormatting sqref="Z125:AC125">
    <cfRule type="containsText" dxfId="256" priority="64" operator="containsText" text="Day">
      <formula>NOT(ISERROR(SEARCH("Day",Z125)))</formula>
    </cfRule>
  </conditionalFormatting>
  <conditionalFormatting sqref="Z32:AG33">
    <cfRule type="expression" dxfId="255" priority="129">
      <formula>Z30=""</formula>
    </cfRule>
  </conditionalFormatting>
  <conditionalFormatting sqref="Z131:AJ132 W133:Y134 AE133:AF134 AH133:AJ134">
    <cfRule type="notContainsBlanks" dxfId="254" priority="199">
      <formula>LEN(TRIM(W131))&gt;0</formula>
    </cfRule>
  </conditionalFormatting>
  <conditionalFormatting sqref="AA32:AA33 Z33">
    <cfRule type="expression" dxfId="253" priority="139">
      <formula>AI30=""</formula>
    </cfRule>
  </conditionalFormatting>
  <conditionalFormatting sqref="AA59:AJ74">
    <cfRule type="containsBlanks" dxfId="252" priority="108">
      <formula>LEN(TRIM(AA59))=0</formula>
    </cfRule>
  </conditionalFormatting>
  <conditionalFormatting sqref="AB32:AC33">
    <cfRule type="expression" dxfId="251" priority="127">
      <formula>#REF!=""</formula>
    </cfRule>
  </conditionalFormatting>
  <conditionalFormatting sqref="AB160:AC161">
    <cfRule type="expression" dxfId="250" priority="923">
      <formula>AB160=""</formula>
    </cfRule>
  </conditionalFormatting>
  <conditionalFormatting sqref="AB160:AH160 AB161:AG161">
    <cfRule type="expression" dxfId="249" priority="638" stopIfTrue="1">
      <formula>$L$152="Fresh Graduate"</formula>
    </cfRule>
    <cfRule type="expression" dxfId="248" priority="649" stopIfTrue="1">
      <formula>$L$152="Unemployed"</formula>
    </cfRule>
    <cfRule type="expression" dxfId="247" priority="631" stopIfTrue="1">
      <formula>$L$152="Self-employed"</formula>
    </cfRule>
  </conditionalFormatting>
  <conditionalFormatting sqref="AB152:AJ153">
    <cfRule type="containsBlanks" dxfId="246" priority="290">
      <formula>LEN(TRIM(AB152))=0</formula>
    </cfRule>
  </conditionalFormatting>
  <conditionalFormatting sqref="AC46">
    <cfRule type="expression" dxfId="245" priority="915">
      <formula>AC46=""</formula>
    </cfRule>
  </conditionalFormatting>
  <conditionalFormatting sqref="AC50">
    <cfRule type="expression" dxfId="244" priority="566">
      <formula>AC50=""</formula>
    </cfRule>
  </conditionalFormatting>
  <conditionalFormatting sqref="AC210:AC211">
    <cfRule type="cellIs" dxfId="243" priority="176" operator="equal">
      <formula>0</formula>
    </cfRule>
  </conditionalFormatting>
  <conditionalFormatting sqref="AD32">
    <cfRule type="expression" dxfId="242" priority="155">
      <formula>AH30=""</formula>
    </cfRule>
  </conditionalFormatting>
  <conditionalFormatting sqref="AD36">
    <cfRule type="containsBlanks" dxfId="241" priority="289">
      <formula>LEN(TRIM(AD36))=0</formula>
    </cfRule>
  </conditionalFormatting>
  <conditionalFormatting sqref="AD38">
    <cfRule type="containsBlanks" dxfId="240" priority="287">
      <formula>LEN(TRIM(AD38))=0</formula>
    </cfRule>
  </conditionalFormatting>
  <conditionalFormatting sqref="AD40">
    <cfRule type="expression" dxfId="239" priority="587">
      <formula>$AD$40=""</formula>
    </cfRule>
  </conditionalFormatting>
  <conditionalFormatting sqref="AD118">
    <cfRule type="expression" dxfId="238" priority="38">
      <formula>$C$115="No"</formula>
    </cfRule>
    <cfRule type="expression" dxfId="237" priority="40">
      <formula>$C$115=""</formula>
    </cfRule>
    <cfRule type="expression" dxfId="236" priority="39">
      <formula>$C$115="Yes"</formula>
    </cfRule>
    <cfRule type="notContainsBlanks" dxfId="235" priority="37">
      <formula>LEN(TRIM(AD118))&gt;0</formula>
    </cfRule>
  </conditionalFormatting>
  <conditionalFormatting sqref="AD122">
    <cfRule type="expression" dxfId="234" priority="23">
      <formula>$C$119="Yes"</formula>
    </cfRule>
    <cfRule type="expression" dxfId="233" priority="24">
      <formula>$C$119=""</formula>
    </cfRule>
    <cfRule type="notContainsBlanks" dxfId="232" priority="21">
      <formula>LEN(TRIM(AD122))&gt;0</formula>
    </cfRule>
    <cfRule type="expression" dxfId="231" priority="22">
      <formula>$C$119="No"</formula>
    </cfRule>
  </conditionalFormatting>
  <conditionalFormatting sqref="AD126">
    <cfRule type="notContainsBlanks" dxfId="230" priority="5">
      <formula>LEN(TRIM(AD126))&gt;0</formula>
    </cfRule>
    <cfRule type="expression" dxfId="229" priority="6">
      <formula>$C$123="No"</formula>
    </cfRule>
    <cfRule type="expression" dxfId="228" priority="7">
      <formula>$C$123="Yes"</formula>
    </cfRule>
    <cfRule type="expression" dxfId="227" priority="8">
      <formula>$C$123=""</formula>
    </cfRule>
  </conditionalFormatting>
  <conditionalFormatting sqref="AD30:AF31">
    <cfRule type="expression" dxfId="226" priority="933">
      <formula>$AD$30=""</formula>
    </cfRule>
  </conditionalFormatting>
  <conditionalFormatting sqref="AD32:AF33">
    <cfRule type="expression" dxfId="225" priority="130">
      <formula>AK30=""</formula>
    </cfRule>
  </conditionalFormatting>
  <conditionalFormatting sqref="AD117:AG117">
    <cfRule type="containsText" dxfId="224" priority="79" operator="containsText" text="Month">
      <formula>NOT(ISERROR(SEARCH("Month",AD117)))</formula>
    </cfRule>
  </conditionalFormatting>
  <conditionalFormatting sqref="AD121:AG121">
    <cfRule type="containsText" dxfId="223" priority="71" operator="containsText" text="Month">
      <formula>NOT(ISERROR(SEARCH("Month",AD121)))</formula>
    </cfRule>
  </conditionalFormatting>
  <conditionalFormatting sqref="AD125:AG125">
    <cfRule type="containsText" dxfId="222" priority="63" operator="containsText" text="Month">
      <formula>NOT(ISERROR(SEARCH("Month",AD125)))</formula>
    </cfRule>
  </conditionalFormatting>
  <conditionalFormatting sqref="AD40:AJ41">
    <cfRule type="cellIs" dxfId="221" priority="585" operator="between">
      <formula>"YES"</formula>
      <formula>"NO"</formula>
    </cfRule>
  </conditionalFormatting>
  <conditionalFormatting sqref="AE32:AE33 AD33">
    <cfRule type="expression" dxfId="220" priority="143">
      <formula>AI30=""</formula>
    </cfRule>
  </conditionalFormatting>
  <conditionalFormatting sqref="AE44">
    <cfRule type="expression" dxfId="219" priority="913">
      <formula>$AE$44=""</formula>
    </cfRule>
  </conditionalFormatting>
  <conditionalFormatting sqref="AE368">
    <cfRule type="containsText" dxfId="218" priority="569" operator="containsText" text="No">
      <formula>NOT(ISERROR(SEARCH("No",AE368)))</formula>
    </cfRule>
    <cfRule type="cellIs" dxfId="217" priority="418" operator="equal">
      <formula>""</formula>
    </cfRule>
    <cfRule type="notContainsBlanks" dxfId="216" priority="197">
      <formula>LEN(TRIM(AE368))&gt;0</formula>
    </cfRule>
  </conditionalFormatting>
  <conditionalFormatting sqref="AE160:AF161">
    <cfRule type="expression" dxfId="215" priority="922">
      <formula>AE160=""</formula>
    </cfRule>
  </conditionalFormatting>
  <conditionalFormatting sqref="AE210:AF211">
    <cfRule type="cellIs" dxfId="214" priority="171" operator="equal">
      <formula>0</formula>
    </cfRule>
  </conditionalFormatting>
  <conditionalFormatting sqref="AE111:AH111 T111:Y112 AE112:AG112">
    <cfRule type="expression" dxfId="213" priority="659">
      <formula>$C$109=""</formula>
    </cfRule>
    <cfRule type="expression" dxfId="212" priority="666">
      <formula>$C$109="No"</formula>
    </cfRule>
  </conditionalFormatting>
  <conditionalFormatting sqref="AE4:AI5">
    <cfRule type="expression" dxfId="211" priority="302">
      <formula>$AE$4=""</formula>
    </cfRule>
  </conditionalFormatting>
  <conditionalFormatting sqref="AE48:AJ49">
    <cfRule type="expression" dxfId="210" priority="303">
      <formula>$AE$48=""</formula>
    </cfRule>
  </conditionalFormatting>
  <conditionalFormatting sqref="AE348:AJ367">
    <cfRule type="cellIs" dxfId="209" priority="103" operator="equal">
      <formula>""</formula>
    </cfRule>
    <cfRule type="containsText" dxfId="208" priority="104" operator="containsText" text="No">
      <formula>NOT(ISERROR(SEARCH("No",AE348)))</formula>
    </cfRule>
    <cfRule type="notContainsBlanks" dxfId="207" priority="102">
      <formula>LEN(TRIM(AE348))&gt;0</formula>
    </cfRule>
  </conditionalFormatting>
  <conditionalFormatting sqref="AE373:AJ386">
    <cfRule type="containsText" dxfId="206" priority="98" operator="containsText" text="No">
      <formula>NOT(ISERROR(SEARCH("No",AE373)))</formula>
    </cfRule>
    <cfRule type="containsBlanks" dxfId="205" priority="97">
      <formula>LEN(TRIM(AE373))=0</formula>
    </cfRule>
  </conditionalFormatting>
  <conditionalFormatting sqref="AE390:AJ390">
    <cfRule type="cellIs" dxfId="204" priority="95" operator="equal">
      <formula>"No"</formula>
    </cfRule>
    <cfRule type="containsBlanks" dxfId="203" priority="96">
      <formula>LEN(TRIM(AE390))=0</formula>
    </cfRule>
  </conditionalFormatting>
  <conditionalFormatting sqref="AF32:AJ33">
    <cfRule type="expression" dxfId="202" priority="131">
      <formula>#REF!=""</formula>
    </cfRule>
  </conditionalFormatting>
  <conditionalFormatting sqref="AH30">
    <cfRule type="expression" dxfId="201" priority="2052">
      <formula>$AH$30=""</formula>
    </cfRule>
  </conditionalFormatting>
  <conditionalFormatting sqref="AH111 W111:Y112 AE111:AF112">
    <cfRule type="notContainsBlanks" dxfId="200" priority="714">
      <formula>LEN(TRIM(W111))&gt;0</formula>
    </cfRule>
    <cfRule type="expression" dxfId="199" priority="733">
      <formula>$C$109="Yes"</formula>
    </cfRule>
  </conditionalFormatting>
  <conditionalFormatting sqref="AH118">
    <cfRule type="expression" dxfId="198" priority="36">
      <formula>$C$115=""</formula>
    </cfRule>
    <cfRule type="expression" dxfId="197" priority="35">
      <formula>$C$115="Yes"</formula>
    </cfRule>
    <cfRule type="expression" dxfId="196" priority="34">
      <formula>$C$115="No"</formula>
    </cfRule>
    <cfRule type="notContainsBlanks" dxfId="195" priority="33">
      <formula>LEN(TRIM(AH118))&gt;0</formula>
    </cfRule>
  </conditionalFormatting>
  <conditionalFormatting sqref="AH122">
    <cfRule type="expression" dxfId="194" priority="19">
      <formula>$C$119="Yes"</formula>
    </cfRule>
    <cfRule type="expression" dxfId="193" priority="18">
      <formula>$C$119="No"</formula>
    </cfRule>
    <cfRule type="notContainsBlanks" dxfId="192" priority="17">
      <formula>LEN(TRIM(AH122))&gt;0</formula>
    </cfRule>
    <cfRule type="expression" dxfId="191" priority="20">
      <formula>$C$119=""</formula>
    </cfRule>
  </conditionalFormatting>
  <conditionalFormatting sqref="AH126">
    <cfRule type="expression" dxfId="190" priority="4">
      <formula>$C$123=""</formula>
    </cfRule>
    <cfRule type="notContainsBlanks" dxfId="189" priority="1">
      <formula>LEN(TRIM(AH126))&gt;0</formula>
    </cfRule>
    <cfRule type="expression" dxfId="188" priority="3">
      <formula>$C$123="Yes"</formula>
    </cfRule>
    <cfRule type="expression" dxfId="187" priority="2">
      <formula>$C$123="No"</formula>
    </cfRule>
  </conditionalFormatting>
  <conditionalFormatting sqref="AH160 J24">
    <cfRule type="expression" dxfId="186" priority="936">
      <formula>J24=""</formula>
    </cfRule>
  </conditionalFormatting>
  <conditionalFormatting sqref="AH160">
    <cfRule type="expression" dxfId="185" priority="416">
      <formula>AH160=""</formula>
    </cfRule>
  </conditionalFormatting>
  <conditionalFormatting sqref="AH368">
    <cfRule type="containsText" dxfId="184" priority="107" operator="containsText" text="No">
      <formula>NOT(ISERROR(SEARCH("No",AH368)))</formula>
    </cfRule>
    <cfRule type="cellIs" dxfId="183" priority="106" operator="equal">
      <formula>""</formula>
    </cfRule>
    <cfRule type="notContainsBlanks" dxfId="182" priority="105">
      <formula>LEN(TRIM(AH368))&gt;0</formula>
    </cfRule>
  </conditionalFormatting>
  <conditionalFormatting sqref="AH33:AI33">
    <cfRule type="expression" dxfId="181" priority="135">
      <formula>AH31=""</formula>
    </cfRule>
  </conditionalFormatting>
  <conditionalFormatting sqref="AH117:AJ117">
    <cfRule type="containsText" dxfId="180" priority="78" operator="containsText" text="Year">
      <formula>NOT(ISERROR(SEARCH("Year",AH117)))</formula>
    </cfRule>
  </conditionalFormatting>
  <conditionalFormatting sqref="AH121:AJ121">
    <cfRule type="containsText" dxfId="179" priority="70" operator="containsText" text="Year">
      <formula>NOT(ISERROR(SEARCH("Year",AH121)))</formula>
    </cfRule>
  </conditionalFormatting>
  <conditionalFormatting sqref="AH125:AJ125">
    <cfRule type="containsText" dxfId="178" priority="62" operator="containsText" text="Year">
      <formula>NOT(ISERROR(SEARCH("Year",AH125)))</formula>
    </cfRule>
  </conditionalFormatting>
  <conditionalFormatting sqref="AI32">
    <cfRule type="expression" dxfId="177" priority="150">
      <formula>AH30=""</formula>
    </cfRule>
  </conditionalFormatting>
  <conditionalFormatting sqref="AI32:AJ33">
    <cfRule type="expression" dxfId="176" priority="137">
      <formula>AK30=""</formula>
    </cfRule>
  </conditionalFormatting>
  <conditionalFormatting sqref="AJ32:AJ33">
    <cfRule type="expression" dxfId="175" priority="138">
      <formula>AJ30=""</formula>
    </cfRule>
  </conditionalFormatting>
  <dataValidations xWindow="774" yWindow="390" count="25">
    <dataValidation imeMode="off" allowBlank="1" showInputMessage="1" showErrorMessage="1" sqref="J24:AJ29" xr:uid="{00000000-0002-0000-0000-000000000000}"/>
    <dataValidation type="list" allowBlank="1" showInputMessage="1" showErrorMessage="1" sqref="O87 O89 O91 O93" xr:uid="{00000000-0002-0000-0000-000003000000}">
      <formula1>English</formula1>
    </dataValidation>
    <dataValidation type="list" allowBlank="1" showInputMessage="1" showErrorMessage="1" sqref="AJ210:AJ237" xr:uid="{00000000-0002-0000-0000-000004000000}">
      <formula1>Type</formula1>
    </dataValidation>
    <dataValidation type="list" allowBlank="1" showInputMessage="1" showErrorMessage="1" sqref="AG210:AI237" xr:uid="{00000000-0002-0000-0000-000005000000}">
      <formula1>Full_Part</formula1>
    </dataValidation>
    <dataValidation type="list" allowBlank="1" showInputMessage="1" showErrorMessage="1" sqref="C109 AH390 AD40 AE348:AE349 AE359:AE361 AE379:AE386 C141 AE364:AE366 C129 C135 AE368 AE373:AE376 AE351:AE357 AH348:AH349 AH359:AH361 AH364:AH366 AH368 AH351:AH357 AH379:AH386 AH373:AH376 AE390" xr:uid="{00000000-0002-0000-0000-000007000000}">
      <formula1>Yes_No</formula1>
    </dataValidation>
    <dataValidation allowBlank="1" showInputMessage="1" showErrorMessage="1" prompt="Enter the province and country where the organization is located." sqref="I162:O163" xr:uid="{00000000-0002-0000-0000-000008000000}"/>
    <dataValidation type="list" allowBlank="1" showInputMessage="1" showErrorMessage="1" prompt="day" sqref="Z30:AB31 L160:M161 AB160:AC161 L103" xr:uid="{00000000-0002-0000-0000-000009000000}">
      <formula1>Day</formula1>
    </dataValidation>
    <dataValidation type="list" allowBlank="1" showInputMessage="1" showErrorMessage="1" sqref="AE48:AJ49 AE44:AJ45" xr:uid="{00000000-0002-0000-0000-00000A000000}">
      <formula1>Relationship</formula1>
    </dataValidation>
    <dataValidation type="list" allowBlank="1" showInputMessage="1" showErrorMessage="1" prompt="month" sqref="AD30:AF31 O160:P161 AE160:AF161 AE111:AF112 T145 AC236 AC234 AC216 AC214 AC220 AC218 AC224 AC222 AC228 AC226 AC212 T111 AC232 AC230 AE139:AF140 T133 AE133:AF134 AE145:AF146 N103 T139" xr:uid="{00000000-0002-0000-0000-00000B000000}">
      <formula1>Month</formula1>
    </dataValidation>
    <dataValidation allowBlank="1" showInputMessage="1" showErrorMessage="1" prompt="Enter the province and country of residence of the Contact Person in Emergency." sqref="I50:O51" xr:uid="{00000000-0002-0000-0000-00000E000000}"/>
    <dataValidation allowBlank="1" showErrorMessage="1" prompt="Please insert Country code first." sqref="Z36 Z38 S162 V162:Y163 S46 V46:Y47 S50 V50:Y51 K197" xr:uid="{AC9B0311-15E2-4EEA-9EB8-8F3BB36827AB}"/>
    <dataValidation allowBlank="1" showInputMessage="1" showErrorMessage="1" prompt="Enter the province and country of residence." sqref="I46:O47" xr:uid="{CF8C2BD1-B999-4C0B-BFBF-F7B81762264A}"/>
    <dataValidation allowBlank="1" showInputMessage="1" showErrorMessage="1" prompt="Please choose the Type of Org. which best describes by referring to **For the types of organization in column D240" sqref="AJ208:AJ209" xr:uid="{28618AFF-3B08-4944-9061-4AEF6AFBFCC3}"/>
    <dataValidation type="list" allowBlank="1" prompt="Please insert Country code first." sqref="Z37:AC37" xr:uid="{3DE9BE43-69B1-4234-960D-14D797430960}">
      <formula1>PhoneCode</formula1>
    </dataValidation>
    <dataValidation type="list" allowBlank="1" showInputMessage="1" showErrorMessage="1" sqref="C180:F184 C77" xr:uid="{C1492F82-5C99-4305-9DEE-3853959F290E}">
      <formula1>"YES,NO"</formula1>
    </dataValidation>
    <dataValidation type="list" allowBlank="1" showInputMessage="1" showErrorMessage="1" sqref="AE358:AJ358" xr:uid="{8B1D1D15-D909-4588-B8C2-1EB473468B10}">
      <formula1>"YES,No"</formula1>
    </dataValidation>
    <dataValidation type="list" allowBlank="1" showInputMessage="1" showErrorMessage="1" sqref="L171:R171" xr:uid="{8A65CF80-8A75-44C6-8CA3-99159143035B}">
      <formula1>"Private(Japanese) Private Japanese company including Private School,Private(Non-Japanese) Private Non-Japanese company including Private School"</formula1>
    </dataValidation>
    <dataValidation allowBlank="1" showInputMessage="1" showErrorMessage="1" prompt="Period of Working is calculated automatically._x000a_&quot;Please enter From / To&quot;" sqref="X210:Z211" xr:uid="{E8B7A0AA-88D1-4DE9-8593-9081735AB373}"/>
    <dataValidation allowBlank="1" showInputMessage="1" showErrorMessage="1" prompt="ex) Bachelor of Business Administration" sqref="AA67 AA63 AA65 AA73 AA69 AA71" xr:uid="{B35B431D-B968-49A2-AF13-A5B2D2A5D287}"/>
    <dataValidation allowBlank="1" showInputMessage="1" showErrorMessage="1" prompt="Enter the name of the university, college or pre-college institution in order from most recent to least recent." sqref="C59 C61 C63 C65 C67 C69" xr:uid="{628D935B-C51C-4C0B-8624-82F1814AF621}"/>
    <dataValidation allowBlank="1" showInputMessage="1" showErrorMessage="1" prompt="ex.: Bachelor of Business Administration" sqref="AA61 AA59" xr:uid="{5DBCB7D1-EB82-40AD-AACF-628E1C43F8F2}"/>
    <dataValidation allowBlank="1" showInputMessage="1" showErrorMessage="1" prompt="Enter your main subject or principal field of study　(ex.: If your degree is &quot;MS in Economics&quot; and your principal field of study was in &quot;Macroeconomics&quot;, write &quot;Macroeconomics&quot; in Major.)" sqref="AF59 AF61" xr:uid="{91F80142-3854-421B-B2E4-297C95EBB9B5}"/>
    <dataValidation type="list" allowBlank="1" showInputMessage="1" sqref="C115:G116 C119:G120 C123:G124" xr:uid="{F736A1AB-EE32-4C7F-A895-61B14720CB0C}">
      <formula1>"Yes,No"</formula1>
    </dataValidation>
    <dataValidation type="list" allowBlank="1" showInputMessage="1" showErrorMessage="1" sqref="Z118:AC118 Z122:AC122" xr:uid="{854F8D91-84D7-462F-887F-2355D4EDB925}">
      <formula1>Day</formula1>
    </dataValidation>
    <dataValidation type="list" allowBlank="1" showInputMessage="1" showErrorMessage="1" sqref="AD118:AG118 AD122:AG122 AC210:AC211" xr:uid="{5834541D-1166-4B59-A5B6-DF58002E9B01}">
      <formula1>Month</formula1>
    </dataValidation>
  </dataValidations>
  <printOptions horizontalCentered="1"/>
  <pageMargins left="0.23622047244094491" right="0.23622047244094491" top="0.94488188976377963" bottom="0.35433070866141736" header="0.31496062992125984" footer="0.31496062992125984"/>
  <pageSetup paperSize="9" scale="67" fitToHeight="0" orientation="portrait" r:id="rId1"/>
  <headerFooter>
    <oddHeader>&amp;L&amp;"-,太字"
&amp;R&amp;"Arial,標準"CONFIDENTIAL</oddHeader>
    <oddFooter>&amp;C&amp;P</oddFooter>
  </headerFooter>
  <rowBreaks count="7" manualBreakCount="7">
    <brk id="52" max="35" man="1"/>
    <brk id="85" max="35" man="1"/>
    <brk id="147" max="16383" man="1"/>
    <brk id="185" max="16383" man="1"/>
    <brk id="255" max="35" man="1"/>
    <brk id="287" max="35" man="1"/>
    <brk id="343"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168" r:id="rId4" name="Check Box 72">
              <controlPr defaultSize="0" autoFill="0" autoLine="0" autoPict="0">
                <anchor moveWithCells="1">
                  <from>
                    <xdr:col>82</xdr:col>
                    <xdr:colOff>180975</xdr:colOff>
                    <xdr:row>177</xdr:row>
                    <xdr:rowOff>104775</xdr:rowOff>
                  </from>
                  <to>
                    <xdr:col>84</xdr:col>
                    <xdr:colOff>0</xdr:colOff>
                    <xdr:row>178</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774" yWindow="390" count="10">
        <x14:dataValidation type="list" allowBlank="1" showInputMessage="1" showErrorMessage="1" prompt="year" xr:uid="{A395ED13-A281-40A2-BA12-A2666C330A02}">
          <x14:formula1>
            <xm:f>List!$F$2:$F$58</xm:f>
          </x14:formula1>
          <xm:sqref>AH30:AJ31 AE210:AF237 R160:T161 AH111:AJ112 W133:Y134 W139:Y140 W145:Y146 AH133:AJ134 AH139:AJ140 AH145:AJ146 AH160:AJ161</xm:sqref>
        </x14:dataValidation>
        <x14:dataValidation type="list" allowBlank="1" showInputMessage="1" showErrorMessage="1" xr:uid="{00000000-0002-0000-0000-000002000000}">
          <x14:formula1>
            <xm:f>List!$O$2:$O$5</xm:f>
          </x14:formula1>
          <xm:sqref>L152:V153</xm:sqref>
        </x14:dataValidation>
        <x14:dataValidation type="list" allowBlank="1" showInputMessage="1" xr:uid="{00000000-0002-0000-0000-00000F000000}">
          <x14:formula1>
            <xm:f>List!$I$2:$I$4</xm:f>
          </x14:formula1>
          <xm:sqref>J30:T31</xm:sqref>
        </x14:dataValidation>
        <x14:dataValidation type="list" allowBlank="1" showInputMessage="1" showErrorMessage="1" xr:uid="{449D5DFE-EF02-4500-8CCD-756EC2751809}">
          <x14:formula1>
            <xm:f>INDIRECT(List!$P$7)</xm:f>
          </x14:formula1>
          <xm:sqref>AB152:AJ153</xm:sqref>
        </x14:dataValidation>
        <x14:dataValidation type="list" allowBlank="1" showInputMessage="1" showErrorMessage="1" xr:uid="{94C83157-A850-4ADD-9BB8-4CEC2D690D98}">
          <x14:formula1>
            <xm:f>List!$N$2:$N$8</xm:f>
          </x14:formula1>
          <xm:sqref>O95:R97</xm:sqref>
        </x14:dataValidation>
        <x14:dataValidation type="list" allowBlank="1" showInputMessage="1" prompt="If you do not have a score, please select your condition from the drop-down list." xr:uid="{D8F69E7F-6E88-488B-AE78-37769D6C9EB1}">
          <x14:formula1>
            <xm:f>List!$AF$2:$AF$4</xm:f>
          </x14:formula1>
          <xm:sqref>L100:R101</xm:sqref>
        </x14:dataValidation>
        <x14:dataValidation type="list" allowBlank="1" showInputMessage="1" xr:uid="{08059D2C-EEB2-4EB7-B6D7-3EA5791C8F89}">
          <x14:formula1>
            <xm:f>List!$L$2:$L$234</xm:f>
          </x14:formula1>
          <xm:sqref>Z39:AC39 S163:U163 K198:M198 S47:U47 S51:U51</xm:sqref>
        </x14:dataValidation>
        <x14:dataValidation type="list" allowBlank="1" showInputMessage="1" showErrorMessage="1" xr:uid="{39C884DC-424C-4E66-9C9B-34EE6824943F}">
          <x14:formula1>
            <xm:f>List!$F$2:$F$58</xm:f>
          </x14:formula1>
          <xm:sqref>W111:Y112 P103:R103 Y59:Z74 AH118:AJ118 AH122:AJ122</xm:sqref>
        </x14:dataValidation>
        <x14:dataValidation type="list" allowBlank="1" showInputMessage="1" showErrorMessage="1" xr:uid="{4AAE6BE8-A4E7-4991-9FC8-17784B52C2AB}">
          <x14:formula1>
            <xm:f>List!$J$2:$J$249</xm:f>
          </x14:formula1>
          <xm:sqref>J32:T33</xm:sqref>
        </x14:dataValidation>
        <x14:dataValidation type="list" allowBlank="1" showInputMessage="1" showErrorMessage="1" xr:uid="{B8734B55-13F3-4065-AD1F-40E9086491F5}">
          <x14:formula1>
            <xm:f>List!$E$2:$E$13</xm:f>
          </x14:formula1>
          <xm:sqref>W59:W74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93C81-598C-450D-9C8E-9601849719FC}">
  <sheetPr>
    <tabColor theme="5" tint="0.79998168889431442"/>
  </sheetPr>
  <dimension ref="A1:GC92"/>
  <sheetViews>
    <sheetView showRuler="0" view="pageBreakPreview" topLeftCell="E1" zoomScale="80" zoomScaleNormal="100" zoomScaleSheetLayoutView="80" zoomScalePageLayoutView="55" workbookViewId="0">
      <selection activeCell="AQ60" sqref="AQ60"/>
    </sheetView>
  </sheetViews>
  <sheetFormatPr defaultColWidth="2.42578125" defaultRowHeight="15" customHeight="1" outlineLevelCol="1"/>
  <cols>
    <col min="1" max="1" width="1" style="6" customWidth="1"/>
    <col min="2" max="5" width="2.5703125" style="6" customWidth="1"/>
    <col min="6" max="6" width="13.42578125" style="211" customWidth="1"/>
    <col min="7" max="21" width="2.42578125" style="6" customWidth="1"/>
    <col min="22" max="29" width="3.140625" style="6" customWidth="1"/>
    <col min="30" max="36" width="2.42578125" style="6" customWidth="1"/>
    <col min="37" max="37" width="12.140625" style="6" customWidth="1"/>
    <col min="38" max="39" width="1.42578125" style="6" customWidth="1"/>
    <col min="40" max="40" width="2.42578125" style="6" hidden="1" customWidth="1"/>
    <col min="41" max="41" width="8.42578125" style="113" customWidth="1"/>
    <col min="42" max="44" width="19" style="6" customWidth="1"/>
    <col min="45" max="45" width="23.42578125" style="20" customWidth="1"/>
    <col min="46" max="46" width="6.140625" style="6" hidden="1" customWidth="1" outlineLevel="1"/>
    <col min="47" max="47" width="7.140625" style="6" hidden="1" customWidth="1" outlineLevel="1"/>
    <col min="48" max="48" width="3.42578125" style="6" hidden="1" customWidth="1" outlineLevel="1"/>
    <col min="49" max="97" width="5.42578125" style="6" hidden="1" customWidth="1" outlineLevel="1"/>
    <col min="98" max="98" width="5.42578125" style="196" hidden="1" customWidth="1" outlineLevel="1"/>
    <col min="99" max="183" width="5.42578125" style="6" hidden="1" customWidth="1" outlineLevel="1"/>
    <col min="184" max="184" width="2.42578125" style="6" collapsed="1"/>
    <col min="185" max="16384" width="2.42578125" style="6"/>
  </cols>
  <sheetData>
    <row r="1" spans="2:47" ht="9" customHeight="1">
      <c r="AN1" s="1"/>
      <c r="AO1" s="1160" t="s">
        <v>243</v>
      </c>
      <c r="AP1" s="1160"/>
      <c r="AQ1" s="1160"/>
      <c r="AR1" s="1160"/>
      <c r="AS1" s="1160"/>
      <c r="AT1" s="1"/>
      <c r="AU1" s="1"/>
    </row>
    <row r="2" spans="2:47" ht="15" customHeight="1">
      <c r="Q2" s="1161" t="s">
        <v>244</v>
      </c>
      <c r="R2" s="1161"/>
      <c r="S2" s="1161"/>
      <c r="T2" s="1161"/>
      <c r="U2" s="1161"/>
      <c r="V2" s="1161"/>
      <c r="W2" s="1161"/>
      <c r="X2" s="1161"/>
      <c r="Y2" s="1161"/>
      <c r="Z2" s="1161"/>
      <c r="AA2" s="1161"/>
      <c r="AB2" s="1161"/>
      <c r="AC2" s="1161"/>
      <c r="AD2" s="1161"/>
      <c r="AE2" s="1161"/>
      <c r="AF2" s="1161"/>
      <c r="AG2" s="1161"/>
      <c r="AH2" s="1161"/>
      <c r="AI2" s="1161"/>
      <c r="AJ2" s="1161"/>
      <c r="AK2" s="1161"/>
      <c r="AN2" s="1"/>
      <c r="AO2" s="1160"/>
      <c r="AP2" s="1160"/>
      <c r="AQ2" s="1160"/>
      <c r="AR2" s="1160"/>
      <c r="AS2" s="1160"/>
      <c r="AT2" s="1"/>
      <c r="AU2" s="1"/>
    </row>
    <row r="3" spans="2:47" ht="9" customHeight="1">
      <c r="X3" s="113"/>
      <c r="Y3" s="113"/>
      <c r="Z3" s="113"/>
      <c r="AA3" s="113"/>
      <c r="AB3" s="113"/>
      <c r="AC3" s="113"/>
      <c r="AD3" s="113"/>
      <c r="AE3" s="113"/>
      <c r="AF3" s="113"/>
      <c r="AG3" s="113"/>
      <c r="AH3" s="113"/>
      <c r="AI3" s="113"/>
      <c r="AJ3" s="113"/>
      <c r="AK3" s="113"/>
      <c r="AN3" s="1"/>
      <c r="AO3" s="1162" t="s">
        <v>245</v>
      </c>
      <c r="AP3" s="1162"/>
      <c r="AQ3" s="1162"/>
      <c r="AR3" s="1162"/>
      <c r="AS3" s="1162"/>
      <c r="AT3" s="1"/>
      <c r="AU3" s="1"/>
    </row>
    <row r="4" spans="2:47" ht="16.350000000000001" customHeight="1">
      <c r="B4" s="954" t="s">
        <v>246</v>
      </c>
      <c r="C4" s="954"/>
      <c r="D4" s="954"/>
      <c r="E4" s="954"/>
      <c r="F4" s="954"/>
      <c r="G4" s="954"/>
      <c r="H4" s="954"/>
      <c r="I4" s="954"/>
      <c r="J4" s="954"/>
      <c r="K4" s="954"/>
      <c r="L4" s="954"/>
      <c r="M4" s="954"/>
      <c r="N4" s="954"/>
      <c r="O4" s="954"/>
      <c r="P4" s="954"/>
      <c r="Q4" s="954"/>
      <c r="R4" s="954"/>
      <c r="S4" s="954"/>
      <c r="T4" s="954"/>
      <c r="U4" s="954"/>
      <c r="V4" s="954"/>
      <c r="W4" s="954"/>
      <c r="X4" s="954"/>
      <c r="Y4" s="954"/>
      <c r="Z4" s="954"/>
      <c r="AA4" s="954"/>
      <c r="AB4" s="954"/>
      <c r="AC4" s="954"/>
      <c r="AD4" s="954"/>
      <c r="AE4" s="954"/>
      <c r="AF4" s="954"/>
      <c r="AG4" s="954"/>
      <c r="AH4" s="954"/>
      <c r="AI4" s="954"/>
      <c r="AJ4" s="954"/>
      <c r="AK4" s="954"/>
      <c r="AN4" s="1"/>
      <c r="AO4" s="1162"/>
      <c r="AP4" s="1162"/>
      <c r="AQ4" s="1162"/>
      <c r="AR4" s="1162"/>
      <c r="AS4" s="1162"/>
      <c r="AT4" s="1"/>
      <c r="AU4" s="1"/>
    </row>
    <row r="5" spans="2:47" ht="16.350000000000001" customHeight="1">
      <c r="B5" s="954"/>
      <c r="C5" s="954"/>
      <c r="D5" s="954"/>
      <c r="E5" s="954"/>
      <c r="F5" s="954"/>
      <c r="G5" s="954"/>
      <c r="H5" s="954"/>
      <c r="I5" s="954"/>
      <c r="J5" s="954"/>
      <c r="K5" s="954"/>
      <c r="L5" s="954"/>
      <c r="M5" s="954"/>
      <c r="N5" s="954"/>
      <c r="O5" s="954"/>
      <c r="P5" s="954"/>
      <c r="Q5" s="954"/>
      <c r="R5" s="954"/>
      <c r="S5" s="954"/>
      <c r="T5" s="954"/>
      <c r="U5" s="954"/>
      <c r="V5" s="954"/>
      <c r="W5" s="954"/>
      <c r="X5" s="954"/>
      <c r="Y5" s="954"/>
      <c r="Z5" s="954"/>
      <c r="AA5" s="954"/>
      <c r="AB5" s="954"/>
      <c r="AC5" s="954"/>
      <c r="AD5" s="954"/>
      <c r="AE5" s="954"/>
      <c r="AF5" s="954"/>
      <c r="AG5" s="954"/>
      <c r="AH5" s="954"/>
      <c r="AI5" s="954"/>
      <c r="AJ5" s="954"/>
      <c r="AK5" s="954"/>
      <c r="AN5" s="1"/>
      <c r="AO5" s="1162"/>
      <c r="AP5" s="1162"/>
      <c r="AQ5" s="1162"/>
      <c r="AR5" s="1162"/>
      <c r="AS5" s="1162"/>
      <c r="AT5" s="1"/>
      <c r="AU5" s="1"/>
    </row>
    <row r="6" spans="2:47" ht="8.1" customHeight="1">
      <c r="U6" s="8"/>
      <c r="V6" s="8"/>
      <c r="W6" s="8"/>
      <c r="X6" s="8"/>
      <c r="Y6" s="9"/>
      <c r="Z6" s="9"/>
      <c r="AA6" s="9"/>
      <c r="AB6" s="9"/>
      <c r="AC6" s="9"/>
      <c r="AD6" s="9"/>
      <c r="AE6" s="9"/>
      <c r="AF6" s="9"/>
      <c r="AG6" s="9"/>
      <c r="AH6" s="9"/>
      <c r="AI6" s="9"/>
      <c r="AJ6" s="9"/>
      <c r="AK6" s="9"/>
      <c r="AN6" s="1"/>
      <c r="AO6" s="1163"/>
      <c r="AP6" s="1163"/>
      <c r="AQ6" s="1163"/>
      <c r="AR6" s="1163"/>
      <c r="AS6" s="1163"/>
      <c r="AT6" s="1"/>
      <c r="AU6" s="1"/>
    </row>
    <row r="7" spans="2:47" ht="18" customHeight="1">
      <c r="B7" s="884" t="s">
        <v>247</v>
      </c>
      <c r="C7" s="884"/>
      <c r="D7" s="884"/>
      <c r="E7" s="884"/>
      <c r="F7" s="884"/>
      <c r="G7" s="884"/>
      <c r="H7" s="884"/>
      <c r="I7" s="884"/>
      <c r="J7" s="884"/>
      <c r="K7" s="884"/>
      <c r="L7" s="884"/>
      <c r="M7" s="884"/>
      <c r="N7" s="884"/>
      <c r="O7" s="884"/>
      <c r="P7" s="884"/>
      <c r="Q7" s="884"/>
      <c r="R7" s="884"/>
      <c r="S7" s="884"/>
      <c r="T7" s="884"/>
      <c r="U7" s="884"/>
      <c r="V7" s="884"/>
      <c r="W7" s="884"/>
      <c r="X7" s="884"/>
      <c r="Y7" s="884"/>
      <c r="Z7" s="884"/>
      <c r="AA7" s="884"/>
      <c r="AB7" s="884"/>
      <c r="AC7" s="884"/>
      <c r="AD7" s="884"/>
      <c r="AE7" s="884"/>
      <c r="AF7" s="884"/>
      <c r="AG7" s="884"/>
      <c r="AH7" s="884"/>
      <c r="AI7" s="884"/>
      <c r="AJ7" s="884"/>
      <c r="AK7" s="884"/>
      <c r="AN7" s="1"/>
      <c r="AO7" s="102" t="s">
        <v>248</v>
      </c>
      <c r="AP7" s="187"/>
      <c r="AQ7" s="187"/>
      <c r="AR7" s="188"/>
      <c r="AS7" s="187"/>
      <c r="AT7" s="1"/>
      <c r="AU7" s="1"/>
    </row>
    <row r="8" spans="2:47" ht="18" customHeight="1">
      <c r="B8" s="884"/>
      <c r="C8" s="884"/>
      <c r="D8" s="884"/>
      <c r="E8" s="884"/>
      <c r="F8" s="884"/>
      <c r="G8" s="884"/>
      <c r="H8" s="884"/>
      <c r="I8" s="884"/>
      <c r="J8" s="884"/>
      <c r="K8" s="884"/>
      <c r="L8" s="884"/>
      <c r="M8" s="884"/>
      <c r="N8" s="884"/>
      <c r="O8" s="884"/>
      <c r="P8" s="884"/>
      <c r="Q8" s="884"/>
      <c r="R8" s="884"/>
      <c r="S8" s="884"/>
      <c r="T8" s="884"/>
      <c r="U8" s="884"/>
      <c r="V8" s="884"/>
      <c r="W8" s="884"/>
      <c r="X8" s="884"/>
      <c r="Y8" s="884"/>
      <c r="Z8" s="884"/>
      <c r="AA8" s="884"/>
      <c r="AB8" s="884"/>
      <c r="AC8" s="884"/>
      <c r="AD8" s="884"/>
      <c r="AE8" s="884"/>
      <c r="AF8" s="884"/>
      <c r="AG8" s="884"/>
      <c r="AH8" s="884"/>
      <c r="AI8" s="884"/>
      <c r="AJ8" s="884"/>
      <c r="AK8" s="884"/>
      <c r="AN8" s="1"/>
      <c r="AO8" s="257"/>
      <c r="AP8" s="242" t="s">
        <v>249</v>
      </c>
      <c r="AQ8" s="187"/>
      <c r="AR8" s="188"/>
      <c r="AS8" s="187"/>
      <c r="AT8" s="1"/>
      <c r="AU8" s="1"/>
    </row>
    <row r="9" spans="2:47" ht="18" customHeight="1">
      <c r="B9" s="884"/>
      <c r="C9" s="884"/>
      <c r="D9" s="884"/>
      <c r="E9" s="884"/>
      <c r="F9" s="884"/>
      <c r="G9" s="884"/>
      <c r="H9" s="884"/>
      <c r="I9" s="884"/>
      <c r="J9" s="884"/>
      <c r="K9" s="884"/>
      <c r="L9" s="884"/>
      <c r="M9" s="884"/>
      <c r="N9" s="884"/>
      <c r="O9" s="884"/>
      <c r="P9" s="884"/>
      <c r="Q9" s="884"/>
      <c r="R9" s="884"/>
      <c r="S9" s="884"/>
      <c r="T9" s="884"/>
      <c r="U9" s="884"/>
      <c r="V9" s="884"/>
      <c r="W9" s="884"/>
      <c r="X9" s="884"/>
      <c r="Y9" s="884"/>
      <c r="Z9" s="884"/>
      <c r="AA9" s="884"/>
      <c r="AB9" s="884"/>
      <c r="AC9" s="884"/>
      <c r="AD9" s="884"/>
      <c r="AE9" s="884"/>
      <c r="AF9" s="884"/>
      <c r="AG9" s="884"/>
      <c r="AH9" s="884"/>
      <c r="AI9" s="884"/>
      <c r="AJ9" s="884"/>
      <c r="AK9" s="884"/>
      <c r="AN9" s="1"/>
      <c r="AO9" s="245"/>
      <c r="AP9" s="241" t="s">
        <v>250</v>
      </c>
      <c r="AQ9" s="1"/>
      <c r="AR9" s="1"/>
      <c r="AS9" s="2"/>
      <c r="AT9" s="1"/>
      <c r="AU9" s="1"/>
    </row>
    <row r="10" spans="2:47" ht="18" customHeight="1">
      <c r="B10" s="884"/>
      <c r="C10" s="884"/>
      <c r="D10" s="884"/>
      <c r="E10" s="884"/>
      <c r="F10" s="884"/>
      <c r="G10" s="884"/>
      <c r="H10" s="884"/>
      <c r="I10" s="884"/>
      <c r="J10" s="884"/>
      <c r="K10" s="884"/>
      <c r="L10" s="884"/>
      <c r="M10" s="884"/>
      <c r="N10" s="884"/>
      <c r="O10" s="884"/>
      <c r="P10" s="884"/>
      <c r="Q10" s="884"/>
      <c r="R10" s="884"/>
      <c r="S10" s="884"/>
      <c r="T10" s="884"/>
      <c r="U10" s="884"/>
      <c r="V10" s="884"/>
      <c r="W10" s="884"/>
      <c r="X10" s="884"/>
      <c r="Y10" s="884"/>
      <c r="Z10" s="884"/>
      <c r="AA10" s="884"/>
      <c r="AB10" s="884"/>
      <c r="AC10" s="884"/>
      <c r="AD10" s="884"/>
      <c r="AE10" s="884"/>
      <c r="AF10" s="884"/>
      <c r="AG10" s="884"/>
      <c r="AH10" s="884"/>
      <c r="AI10" s="884"/>
      <c r="AJ10" s="884"/>
      <c r="AK10" s="884"/>
      <c r="AN10" s="1"/>
      <c r="AO10" s="189"/>
      <c r="AP10" s="188"/>
      <c r="AQ10" s="1"/>
      <c r="AR10" s="1"/>
      <c r="AS10" s="2"/>
      <c r="AT10" s="1"/>
      <c r="AU10" s="1"/>
    </row>
    <row r="11" spans="2:47" ht="18" customHeight="1">
      <c r="B11" s="884"/>
      <c r="C11" s="884"/>
      <c r="D11" s="884"/>
      <c r="E11" s="884"/>
      <c r="F11" s="884"/>
      <c r="G11" s="884"/>
      <c r="H11" s="884"/>
      <c r="I11" s="884"/>
      <c r="J11" s="884"/>
      <c r="K11" s="884"/>
      <c r="L11" s="884"/>
      <c r="M11" s="884"/>
      <c r="N11" s="884"/>
      <c r="O11" s="884"/>
      <c r="P11" s="884"/>
      <c r="Q11" s="884"/>
      <c r="R11" s="884"/>
      <c r="S11" s="884"/>
      <c r="T11" s="884"/>
      <c r="U11" s="884"/>
      <c r="V11" s="884"/>
      <c r="W11" s="884"/>
      <c r="X11" s="884"/>
      <c r="Y11" s="884"/>
      <c r="Z11" s="884"/>
      <c r="AA11" s="884"/>
      <c r="AB11" s="884"/>
      <c r="AC11" s="884"/>
      <c r="AD11" s="884"/>
      <c r="AE11" s="884"/>
      <c r="AF11" s="884"/>
      <c r="AG11" s="884"/>
      <c r="AH11" s="884"/>
      <c r="AI11" s="884"/>
      <c r="AJ11" s="884"/>
      <c r="AK11" s="884"/>
      <c r="AN11" s="1" t="s">
        <v>251</v>
      </c>
      <c r="AO11" s="268" t="s">
        <v>252</v>
      </c>
      <c r="AP11" s="269" t="s">
        <v>253</v>
      </c>
      <c r="AQ11" s="269" t="s">
        <v>254</v>
      </c>
      <c r="AR11" s="269" t="s">
        <v>255</v>
      </c>
      <c r="AS11" s="270" t="s">
        <v>256</v>
      </c>
      <c r="AT11" s="1">
        <v>0</v>
      </c>
      <c r="AU11" s="1">
        <v>0</v>
      </c>
    </row>
    <row r="12" spans="2:47" ht="16.350000000000001" customHeight="1">
      <c r="B12" s="653" t="s">
        <v>257</v>
      </c>
      <c r="C12" s="653"/>
      <c r="D12" s="653"/>
      <c r="E12" s="653"/>
      <c r="F12" s="653"/>
      <c r="G12" s="653"/>
      <c r="H12" s="653"/>
      <c r="I12" s="653"/>
      <c r="J12" s="653"/>
      <c r="K12" s="653"/>
      <c r="L12" s="653"/>
      <c r="M12" s="653"/>
      <c r="N12" s="653"/>
      <c r="O12" s="653"/>
      <c r="P12" s="653"/>
      <c r="Q12" s="653"/>
      <c r="R12" s="653"/>
      <c r="S12" s="653"/>
      <c r="T12" s="653"/>
      <c r="U12" s="653"/>
      <c r="V12" s="653"/>
      <c r="W12" s="653"/>
      <c r="X12" s="653"/>
      <c r="Y12" s="653"/>
      <c r="Z12" s="653"/>
      <c r="AA12" s="653"/>
      <c r="AB12" s="653"/>
      <c r="AC12" s="653"/>
      <c r="AD12" s="653"/>
      <c r="AE12" s="653"/>
      <c r="AF12" s="653"/>
      <c r="AG12" s="653"/>
      <c r="AH12" s="653"/>
      <c r="AI12" s="653"/>
      <c r="AJ12" s="653"/>
      <c r="AK12" s="653"/>
      <c r="AN12" s="1" t="s">
        <v>251</v>
      </c>
      <c r="AO12" s="268" t="s">
        <v>258</v>
      </c>
      <c r="AP12" s="269" t="s">
        <v>253</v>
      </c>
      <c r="AQ12" s="269" t="s">
        <v>254</v>
      </c>
      <c r="AR12" s="269" t="s">
        <v>255</v>
      </c>
      <c r="AS12" s="270" t="s">
        <v>256</v>
      </c>
      <c r="AT12" s="1">
        <v>0</v>
      </c>
      <c r="AU12" s="1">
        <v>0</v>
      </c>
    </row>
    <row r="13" spans="2:47" ht="16.350000000000001" customHeight="1">
      <c r="B13" s="195"/>
      <c r="C13" s="195"/>
      <c r="D13" s="195"/>
      <c r="E13" s="195"/>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N13" s="1" t="s">
        <v>251</v>
      </c>
      <c r="AO13" s="268" t="s">
        <v>259</v>
      </c>
      <c r="AP13" s="269" t="s">
        <v>253</v>
      </c>
      <c r="AQ13" s="269" t="s">
        <v>254</v>
      </c>
      <c r="AR13" s="269" t="s">
        <v>255</v>
      </c>
      <c r="AS13" s="270" t="s">
        <v>256</v>
      </c>
      <c r="AT13" s="1">
        <v>0</v>
      </c>
      <c r="AU13" s="1">
        <v>0</v>
      </c>
    </row>
    <row r="14" spans="2:47" ht="16.350000000000001" customHeight="1">
      <c r="B14" s="1146" t="s">
        <v>260</v>
      </c>
      <c r="C14" s="1146"/>
      <c r="D14" s="1146"/>
      <c r="E14" s="1146"/>
      <c r="F14" s="1148">
        <v>0</v>
      </c>
      <c r="G14" s="1148"/>
      <c r="H14" s="9"/>
      <c r="I14" s="9"/>
      <c r="Q14" s="1150" t="s">
        <v>261</v>
      </c>
      <c r="R14" s="1150"/>
      <c r="S14" s="1150"/>
      <c r="T14" s="1150"/>
      <c r="U14" s="1150"/>
      <c r="V14" s="1150"/>
      <c r="W14" s="1150"/>
      <c r="X14" s="1150"/>
      <c r="Y14" s="1150"/>
      <c r="Z14" s="1150"/>
      <c r="AA14" s="1150"/>
      <c r="AB14" s="1150"/>
      <c r="AC14" s="1150"/>
      <c r="AD14" s="1150"/>
      <c r="AE14" s="1150"/>
      <c r="AF14" s="1150"/>
      <c r="AG14" s="1150"/>
      <c r="AH14" s="1150"/>
      <c r="AI14" s="1150"/>
      <c r="AJ14" s="1150"/>
      <c r="AK14" s="1150"/>
      <c r="AN14" s="1" t="s">
        <v>251</v>
      </c>
      <c r="AO14" s="268" t="s">
        <v>262</v>
      </c>
      <c r="AP14" s="269" t="s">
        <v>253</v>
      </c>
      <c r="AQ14" s="269" t="s">
        <v>254</v>
      </c>
      <c r="AR14" s="269" t="s">
        <v>263</v>
      </c>
      <c r="AS14" s="270" t="s">
        <v>256</v>
      </c>
      <c r="AT14" s="1">
        <v>0</v>
      </c>
      <c r="AU14" s="1">
        <v>0</v>
      </c>
    </row>
    <row r="15" spans="2:47" ht="16.350000000000001" customHeight="1" thickBot="1">
      <c r="B15" s="1147"/>
      <c r="C15" s="1147"/>
      <c r="D15" s="1147"/>
      <c r="E15" s="1147"/>
      <c r="F15" s="1149"/>
      <c r="G15" s="1149"/>
      <c r="H15" s="9"/>
      <c r="I15" s="9"/>
      <c r="J15" s="114" t="s">
        <v>199</v>
      </c>
      <c r="K15" s="36"/>
      <c r="L15" s="36"/>
      <c r="M15" s="36"/>
      <c r="N15" s="36"/>
      <c r="O15" s="36"/>
      <c r="P15" s="194"/>
      <c r="Q15" s="1151"/>
      <c r="R15" s="1151"/>
      <c r="S15" s="1151"/>
      <c r="T15" s="1151"/>
      <c r="U15" s="1151"/>
      <c r="V15" s="1151"/>
      <c r="W15" s="1151"/>
      <c r="X15" s="1151"/>
      <c r="Y15" s="1151"/>
      <c r="Z15" s="1151"/>
      <c r="AA15" s="1151"/>
      <c r="AB15" s="1151"/>
      <c r="AC15" s="1151"/>
      <c r="AD15" s="1151"/>
      <c r="AE15" s="1151"/>
      <c r="AF15" s="1151"/>
      <c r="AG15" s="1151"/>
      <c r="AH15" s="1151"/>
      <c r="AI15" s="1151"/>
      <c r="AJ15" s="1151"/>
      <c r="AK15" s="1151"/>
      <c r="AN15" s="1" t="s">
        <v>251</v>
      </c>
      <c r="AO15" s="268" t="s">
        <v>264</v>
      </c>
      <c r="AP15" s="269" t="s">
        <v>265</v>
      </c>
      <c r="AQ15" s="269" t="s">
        <v>266</v>
      </c>
      <c r="AR15" s="269" t="s">
        <v>267</v>
      </c>
      <c r="AS15" s="270" t="s">
        <v>268</v>
      </c>
      <c r="AT15" s="1">
        <v>0</v>
      </c>
      <c r="AU15" s="1">
        <v>0</v>
      </c>
    </row>
    <row r="16" spans="2:47" ht="16.350000000000001" customHeight="1">
      <c r="B16" s="208" t="s">
        <v>269</v>
      </c>
      <c r="C16" s="208"/>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N16" s="1" t="s">
        <v>251</v>
      </c>
      <c r="AO16" s="268" t="s">
        <v>270</v>
      </c>
      <c r="AP16" s="269" t="s">
        <v>271</v>
      </c>
      <c r="AQ16" s="269" t="s">
        <v>272</v>
      </c>
      <c r="AR16" s="269" t="s">
        <v>273</v>
      </c>
      <c r="AS16" s="270" t="s">
        <v>274</v>
      </c>
      <c r="AT16" s="1">
        <v>0</v>
      </c>
      <c r="AU16" s="1">
        <v>0</v>
      </c>
    </row>
    <row r="17" spans="1:185" ht="16.350000000000001" customHeight="1">
      <c r="B17" s="1152" t="s">
        <v>275</v>
      </c>
      <c r="C17" s="1152"/>
      <c r="D17" s="1152"/>
      <c r="E17" s="1152"/>
      <c r="F17" s="1152"/>
      <c r="G17" s="1152"/>
      <c r="H17" s="1152"/>
      <c r="I17" s="1152"/>
      <c r="J17" s="1152"/>
      <c r="K17" s="1152"/>
      <c r="L17" s="1152"/>
      <c r="M17" s="1152"/>
      <c r="N17" s="1152"/>
      <c r="O17" s="1152"/>
      <c r="P17" s="1152"/>
      <c r="Q17" s="1152"/>
      <c r="R17" s="1152"/>
      <c r="S17" s="1152"/>
      <c r="T17" s="1152"/>
      <c r="U17" s="1152"/>
      <c r="V17" s="1152"/>
      <c r="W17" s="1152"/>
      <c r="X17" s="1152"/>
      <c r="Y17" s="1152"/>
      <c r="Z17" s="1152"/>
      <c r="AA17" s="1152"/>
      <c r="AB17" s="1152"/>
      <c r="AC17" s="1152"/>
      <c r="AD17" s="1152"/>
      <c r="AE17" s="1152"/>
      <c r="AF17" s="1152"/>
      <c r="AG17" s="1152"/>
      <c r="AH17" s="1152"/>
      <c r="AI17" s="1152"/>
      <c r="AJ17" s="1152"/>
      <c r="AK17" s="1152"/>
      <c r="AO17" s="6" t="s">
        <v>276</v>
      </c>
      <c r="AP17" s="6" t="s">
        <v>277</v>
      </c>
      <c r="AQ17" s="6" t="s">
        <v>278</v>
      </c>
      <c r="AR17" s="6" t="s">
        <v>279</v>
      </c>
      <c r="AS17" s="20" t="s">
        <v>280</v>
      </c>
      <c r="CT17" s="6"/>
    </row>
    <row r="18" spans="1:185" ht="16.350000000000001" customHeight="1">
      <c r="B18" s="1153" t="s">
        <v>281</v>
      </c>
      <c r="C18" s="1153"/>
      <c r="D18" s="1153"/>
      <c r="E18" s="1153"/>
      <c r="F18" s="1153"/>
      <c r="G18" s="1153"/>
      <c r="H18" s="1153"/>
      <c r="I18" s="1153"/>
      <c r="J18" s="1153"/>
      <c r="K18" s="1153"/>
      <c r="L18" s="1153"/>
      <c r="M18" s="1153"/>
      <c r="N18" s="1153"/>
      <c r="O18" s="1153"/>
      <c r="P18" s="1153"/>
      <c r="Q18" s="1153"/>
      <c r="R18" s="1153"/>
      <c r="S18" s="1153"/>
      <c r="T18" s="1153"/>
      <c r="U18" s="1153"/>
      <c r="V18" s="1153"/>
      <c r="W18" s="1153"/>
      <c r="X18" s="1153"/>
      <c r="Y18" s="1153"/>
      <c r="Z18" s="1153"/>
      <c r="AA18" s="1153"/>
      <c r="AB18" s="1153"/>
      <c r="AC18" s="1153"/>
      <c r="AD18" s="1153"/>
      <c r="AE18" s="1153"/>
      <c r="AF18" s="1153"/>
      <c r="AG18" s="1153"/>
      <c r="AH18" s="1153"/>
      <c r="AI18" s="1153"/>
      <c r="AJ18" s="1153"/>
      <c r="AK18" s="1153"/>
      <c r="AO18" s="6" t="s">
        <v>282</v>
      </c>
      <c r="AP18" s="6" t="s">
        <v>277</v>
      </c>
      <c r="AQ18" s="6" t="s">
        <v>278</v>
      </c>
      <c r="AR18" s="6" t="s">
        <v>283</v>
      </c>
      <c r="AS18" s="20" t="s">
        <v>280</v>
      </c>
      <c r="CT18" s="6"/>
    </row>
    <row r="19" spans="1:185" ht="16.350000000000001" customHeight="1">
      <c r="B19" s="184" t="s">
        <v>284</v>
      </c>
      <c r="C19" s="115"/>
      <c r="F19" s="6"/>
      <c r="AL19" s="39"/>
      <c r="AO19" s="6" t="s">
        <v>285</v>
      </c>
      <c r="AP19" s="6" t="s">
        <v>277</v>
      </c>
      <c r="AQ19" s="6" t="s">
        <v>278</v>
      </c>
      <c r="AR19" s="6" t="s">
        <v>286</v>
      </c>
      <c r="AS19" s="20" t="s">
        <v>280</v>
      </c>
      <c r="CT19" s="6"/>
    </row>
    <row r="20" spans="1:185" ht="16.350000000000001" customHeight="1">
      <c r="B20" s="1154" t="s">
        <v>287</v>
      </c>
      <c r="C20" s="1154"/>
      <c r="D20" s="1154"/>
      <c r="E20" s="1154"/>
      <c r="F20" s="1154"/>
      <c r="G20" s="1156" t="s">
        <v>288</v>
      </c>
      <c r="H20" s="1156"/>
      <c r="I20" s="1156"/>
      <c r="J20" s="1158" t="s">
        <v>289</v>
      </c>
      <c r="K20" s="1158"/>
      <c r="L20" s="1158"/>
      <c r="M20" s="1158"/>
      <c r="N20" s="1158"/>
      <c r="O20" s="1158"/>
      <c r="P20" s="1158"/>
      <c r="Q20" s="1158"/>
      <c r="R20" s="1158"/>
      <c r="S20" s="1158"/>
      <c r="T20" s="1158"/>
      <c r="U20" s="1158"/>
      <c r="V20" s="1158"/>
      <c r="W20" s="1158"/>
      <c r="X20" s="1158"/>
      <c r="Y20" s="1158"/>
      <c r="Z20" s="1158"/>
      <c r="AA20" s="1158"/>
      <c r="AB20" s="1158"/>
      <c r="AC20" s="1158"/>
      <c r="AD20" s="1158"/>
      <c r="AE20" s="1158"/>
      <c r="AF20" s="1158"/>
      <c r="AG20" s="1158"/>
      <c r="AH20" s="1158"/>
      <c r="AI20" s="1158"/>
      <c r="AJ20" s="1158"/>
      <c r="AK20" s="1158"/>
      <c r="AL20" s="39"/>
      <c r="AO20" s="6" t="s">
        <v>290</v>
      </c>
      <c r="AP20" s="6" t="s">
        <v>291</v>
      </c>
      <c r="AQ20" s="6" t="s">
        <v>292</v>
      </c>
      <c r="AR20" s="6" t="s">
        <v>293</v>
      </c>
      <c r="AS20" s="20" t="s">
        <v>294</v>
      </c>
      <c r="CT20" s="6"/>
    </row>
    <row r="21" spans="1:185" ht="16.350000000000001" customHeight="1" thickBot="1">
      <c r="B21" s="1155"/>
      <c r="C21" s="1155"/>
      <c r="D21" s="1155"/>
      <c r="E21" s="1155"/>
      <c r="F21" s="1155"/>
      <c r="G21" s="1157"/>
      <c r="H21" s="1157"/>
      <c r="I21" s="1157"/>
      <c r="J21" s="1159"/>
      <c r="K21" s="1159"/>
      <c r="L21" s="1159"/>
      <c r="M21" s="1159"/>
      <c r="N21" s="1159"/>
      <c r="O21" s="1159"/>
      <c r="P21" s="1159"/>
      <c r="Q21" s="1159"/>
      <c r="R21" s="1159"/>
      <c r="S21" s="1159"/>
      <c r="T21" s="1159"/>
      <c r="U21" s="1159"/>
      <c r="V21" s="1159"/>
      <c r="W21" s="1159"/>
      <c r="X21" s="1159"/>
      <c r="Y21" s="1159"/>
      <c r="Z21" s="1159"/>
      <c r="AA21" s="1159"/>
      <c r="AB21" s="1159"/>
      <c r="AC21" s="1159"/>
      <c r="AD21" s="1159"/>
      <c r="AE21" s="1159"/>
      <c r="AF21" s="1159"/>
      <c r="AG21" s="1159"/>
      <c r="AH21" s="1159"/>
      <c r="AI21" s="1159"/>
      <c r="AJ21" s="1159"/>
      <c r="AK21" s="1159"/>
      <c r="AL21" s="39"/>
      <c r="AO21" s="6" t="s">
        <v>295</v>
      </c>
      <c r="AP21" s="6" t="s">
        <v>291</v>
      </c>
      <c r="AQ21" s="6" t="s">
        <v>292</v>
      </c>
      <c r="AR21" s="6" t="s">
        <v>296</v>
      </c>
      <c r="AS21" s="20" t="s">
        <v>294</v>
      </c>
      <c r="CT21" s="6"/>
    </row>
    <row r="22" spans="1:185" s="178" customFormat="1" ht="16.350000000000001" customHeight="1">
      <c r="B22" s="1130" t="s">
        <v>297</v>
      </c>
      <c r="C22" s="1131"/>
      <c r="D22" s="1131"/>
      <c r="E22" s="1131"/>
      <c r="F22" s="1083">
        <v>4010</v>
      </c>
      <c r="G22" s="1137" t="s">
        <v>298</v>
      </c>
      <c r="H22" s="1137"/>
      <c r="I22" s="1137"/>
      <c r="J22" s="1137"/>
      <c r="K22" s="1137"/>
      <c r="L22" s="1137"/>
      <c r="M22" s="1137"/>
      <c r="N22" s="1137"/>
      <c r="O22" s="1137"/>
      <c r="P22" s="1140" t="s">
        <v>299</v>
      </c>
      <c r="Q22" s="1140"/>
      <c r="R22" s="1140"/>
      <c r="S22" s="1140"/>
      <c r="T22" s="1140"/>
      <c r="U22" s="1140"/>
      <c r="V22" s="1140"/>
      <c r="W22" s="1140"/>
      <c r="X22" s="1140"/>
      <c r="Y22" s="1140"/>
      <c r="Z22" s="1140"/>
      <c r="AA22" s="1140"/>
      <c r="AB22" s="1140"/>
      <c r="AC22" s="1140"/>
      <c r="AD22" s="1140"/>
      <c r="AE22" s="1140"/>
      <c r="AF22" s="1140"/>
      <c r="AG22" s="1140"/>
      <c r="AH22" s="1140"/>
      <c r="AI22" s="1140"/>
      <c r="AJ22" s="1140"/>
      <c r="AK22" s="1141"/>
      <c r="AM22" s="6"/>
      <c r="AN22" s="6"/>
      <c r="AO22" s="6" t="s">
        <v>300</v>
      </c>
      <c r="AP22" s="6" t="s">
        <v>301</v>
      </c>
      <c r="AQ22" s="6" t="s">
        <v>254</v>
      </c>
      <c r="AR22" s="6" t="s">
        <v>302</v>
      </c>
      <c r="AS22" s="20" t="s">
        <v>303</v>
      </c>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row>
    <row r="23" spans="1:185" s="178" customFormat="1" ht="16.350000000000001" customHeight="1">
      <c r="B23" s="1132"/>
      <c r="C23" s="1133"/>
      <c r="D23" s="1133"/>
      <c r="E23" s="1133"/>
      <c r="F23" s="1084"/>
      <c r="G23" s="1138"/>
      <c r="H23" s="1138"/>
      <c r="I23" s="1138"/>
      <c r="J23" s="1138"/>
      <c r="K23" s="1138"/>
      <c r="L23" s="1138"/>
      <c r="M23" s="1138"/>
      <c r="N23" s="1138"/>
      <c r="O23" s="1138"/>
      <c r="P23" s="1142"/>
      <c r="Q23" s="1142"/>
      <c r="R23" s="1142"/>
      <c r="S23" s="1142"/>
      <c r="T23" s="1142"/>
      <c r="U23" s="1142"/>
      <c r="V23" s="1142"/>
      <c r="W23" s="1142"/>
      <c r="X23" s="1142"/>
      <c r="Y23" s="1142"/>
      <c r="Z23" s="1142"/>
      <c r="AA23" s="1142"/>
      <c r="AB23" s="1142"/>
      <c r="AC23" s="1142"/>
      <c r="AD23" s="1142"/>
      <c r="AE23" s="1142"/>
      <c r="AF23" s="1142"/>
      <c r="AG23" s="1142"/>
      <c r="AH23" s="1142"/>
      <c r="AI23" s="1142"/>
      <c r="AJ23" s="1142"/>
      <c r="AK23" s="1143"/>
      <c r="AM23" s="6"/>
      <c r="AN23" s="6"/>
      <c r="AO23" s="6" t="s">
        <v>304</v>
      </c>
      <c r="AP23" s="6" t="s">
        <v>305</v>
      </c>
      <c r="AQ23" s="6" t="s">
        <v>306</v>
      </c>
      <c r="AR23" s="6" t="s">
        <v>307</v>
      </c>
      <c r="AS23" s="20" t="s">
        <v>308</v>
      </c>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row>
    <row r="24" spans="1:185" s="178" customFormat="1" ht="16.350000000000001" customHeight="1" thickBot="1">
      <c r="B24" s="1134"/>
      <c r="C24" s="1135"/>
      <c r="D24" s="1135"/>
      <c r="E24" s="1135"/>
      <c r="F24" s="1136"/>
      <c r="G24" s="1139"/>
      <c r="H24" s="1139"/>
      <c r="I24" s="1139"/>
      <c r="J24" s="1139"/>
      <c r="K24" s="1139"/>
      <c r="L24" s="1139"/>
      <c r="M24" s="1139"/>
      <c r="N24" s="1139"/>
      <c r="O24" s="1139"/>
      <c r="P24" s="1144"/>
      <c r="Q24" s="1144"/>
      <c r="R24" s="1144"/>
      <c r="S24" s="1144"/>
      <c r="T24" s="1144"/>
      <c r="U24" s="1144"/>
      <c r="V24" s="1144"/>
      <c r="W24" s="1144"/>
      <c r="X24" s="1144"/>
      <c r="Y24" s="1144"/>
      <c r="Z24" s="1144"/>
      <c r="AA24" s="1144"/>
      <c r="AB24" s="1144"/>
      <c r="AC24" s="1144"/>
      <c r="AD24" s="1144"/>
      <c r="AE24" s="1144"/>
      <c r="AF24" s="1144"/>
      <c r="AG24" s="1144"/>
      <c r="AH24" s="1144"/>
      <c r="AI24" s="1144"/>
      <c r="AJ24" s="1144"/>
      <c r="AK24" s="1145"/>
      <c r="AM24" s="6"/>
      <c r="AN24" s="6"/>
      <c r="AO24" s="6" t="s">
        <v>309</v>
      </c>
      <c r="AP24" s="6" t="s">
        <v>310</v>
      </c>
      <c r="AQ24" s="6" t="s">
        <v>311</v>
      </c>
      <c r="AR24" s="6" t="s">
        <v>312</v>
      </c>
      <c r="AS24" s="20" t="s">
        <v>313</v>
      </c>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row>
    <row r="25" spans="1:185" ht="18" customHeight="1">
      <c r="B25" s="180"/>
      <c r="C25" s="116"/>
      <c r="D25" s="116"/>
      <c r="E25" s="116"/>
      <c r="F25" s="39"/>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O25" s="6"/>
      <c r="AS25" s="6"/>
      <c r="CT25" s="6"/>
    </row>
    <row r="26" spans="1:185" ht="16.350000000000001" customHeight="1">
      <c r="B26" s="252" t="s">
        <v>314</v>
      </c>
      <c r="C26" s="116"/>
      <c r="D26" s="116"/>
      <c r="E26" s="116"/>
      <c r="F26" s="39"/>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O26" s="6"/>
      <c r="AS26" s="6"/>
      <c r="CT26" s="6"/>
    </row>
    <row r="27" spans="1:185" ht="16.350000000000001" customHeight="1">
      <c r="B27" s="253" t="s">
        <v>315</v>
      </c>
      <c r="C27" s="116"/>
      <c r="D27" s="116"/>
      <c r="E27" s="116"/>
      <c r="F27" s="39"/>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8"/>
      <c r="AO27" s="6"/>
      <c r="AS27" s="6"/>
      <c r="CT27" s="6"/>
    </row>
    <row r="28" spans="1:185" ht="15.6" customHeight="1">
      <c r="B28" s="254" t="s">
        <v>316</v>
      </c>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118"/>
      <c r="AO28" s="6"/>
      <c r="AS28" s="6"/>
      <c r="CT28" s="6"/>
    </row>
    <row r="29" spans="1:185" s="211" customFormat="1" ht="16.5" customHeight="1">
      <c r="A29" s="6"/>
      <c r="B29" s="426" t="s">
        <v>317</v>
      </c>
      <c r="C29" s="426"/>
      <c r="D29" s="426"/>
      <c r="E29" s="426"/>
      <c r="F29" s="426"/>
      <c r="G29" s="426"/>
      <c r="H29" s="426"/>
      <c r="I29" s="426"/>
      <c r="J29" s="426"/>
      <c r="K29" s="426"/>
      <c r="L29" s="426"/>
      <c r="M29" s="426"/>
      <c r="N29" s="426"/>
      <c r="O29" s="426"/>
      <c r="P29" s="426"/>
      <c r="Q29" s="426"/>
      <c r="R29" s="426"/>
      <c r="S29" s="426"/>
      <c r="T29" s="426"/>
      <c r="U29" s="426"/>
      <c r="V29" s="426"/>
      <c r="W29" s="426"/>
      <c r="X29" s="426"/>
      <c r="Y29" s="426"/>
      <c r="Z29" s="426"/>
      <c r="AA29" s="426"/>
      <c r="AB29" s="426"/>
      <c r="AC29" s="426"/>
      <c r="AD29" s="426"/>
      <c r="AE29" s="426"/>
      <c r="AF29" s="426"/>
      <c r="AG29" s="426"/>
      <c r="AH29" s="426"/>
      <c r="AI29" s="426"/>
      <c r="AJ29" s="426"/>
      <c r="AK29" s="426"/>
      <c r="AL29" s="179"/>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row>
    <row r="30" spans="1:185" s="211" customFormat="1" ht="12.75">
      <c r="A30" s="6"/>
      <c r="B30" s="426"/>
      <c r="C30" s="426"/>
      <c r="D30" s="426"/>
      <c r="E30" s="426"/>
      <c r="F30" s="426"/>
      <c r="G30" s="426"/>
      <c r="H30" s="426"/>
      <c r="I30" s="426"/>
      <c r="J30" s="426"/>
      <c r="K30" s="426"/>
      <c r="L30" s="426"/>
      <c r="M30" s="426"/>
      <c r="N30" s="426"/>
      <c r="O30" s="426"/>
      <c r="P30" s="426"/>
      <c r="Q30" s="426"/>
      <c r="R30" s="426"/>
      <c r="S30" s="426"/>
      <c r="T30" s="426"/>
      <c r="U30" s="426"/>
      <c r="V30" s="426"/>
      <c r="W30" s="426"/>
      <c r="X30" s="426"/>
      <c r="Y30" s="426"/>
      <c r="Z30" s="426"/>
      <c r="AA30" s="426"/>
      <c r="AB30" s="426"/>
      <c r="AC30" s="426"/>
      <c r="AD30" s="426"/>
      <c r="AE30" s="426"/>
      <c r="AF30" s="426"/>
      <c r="AG30" s="426"/>
      <c r="AH30" s="426"/>
      <c r="AI30" s="426"/>
      <c r="AJ30" s="426"/>
      <c r="AK30" s="426"/>
      <c r="AL30" s="179"/>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row>
    <row r="31" spans="1:185" ht="21.95" customHeight="1">
      <c r="B31" s="426" t="s">
        <v>318</v>
      </c>
      <c r="C31" s="426"/>
      <c r="D31" s="426"/>
      <c r="E31" s="426"/>
      <c r="F31" s="426"/>
      <c r="G31" s="426"/>
      <c r="H31" s="426"/>
      <c r="I31" s="426"/>
      <c r="J31" s="426"/>
      <c r="K31" s="426"/>
      <c r="L31" s="426"/>
      <c r="M31" s="426"/>
      <c r="N31" s="426"/>
      <c r="O31" s="426"/>
      <c r="P31" s="426"/>
      <c r="Q31" s="426"/>
      <c r="R31" s="426"/>
      <c r="S31" s="426"/>
      <c r="T31" s="426"/>
      <c r="U31" s="426"/>
      <c r="V31" s="426"/>
      <c r="W31" s="426"/>
      <c r="X31" s="426"/>
      <c r="Y31" s="426"/>
      <c r="Z31" s="426"/>
      <c r="AA31" s="426"/>
      <c r="AB31" s="426"/>
      <c r="AC31" s="426"/>
      <c r="AD31" s="426"/>
      <c r="AE31" s="426"/>
      <c r="AF31" s="426"/>
      <c r="AG31" s="426"/>
      <c r="AH31" s="426"/>
      <c r="AI31" s="426"/>
      <c r="AJ31" s="426"/>
      <c r="AK31" s="426"/>
      <c r="AO31" s="6"/>
      <c r="AS31" s="6"/>
      <c r="CT31" s="6"/>
    </row>
    <row r="32" spans="1:185" ht="16.350000000000001" customHeight="1">
      <c r="B32" s="374" t="s">
        <v>319</v>
      </c>
      <c r="C32" s="374"/>
      <c r="D32" s="374"/>
      <c r="E32" s="374"/>
      <c r="F32" s="374"/>
      <c r="G32" s="374"/>
      <c r="H32" s="374"/>
      <c r="I32" s="374"/>
      <c r="J32" s="374"/>
      <c r="K32" s="374"/>
      <c r="L32" s="374"/>
      <c r="M32" s="374"/>
      <c r="N32" s="374"/>
      <c r="O32" s="374"/>
      <c r="P32" s="374"/>
      <c r="Q32" s="374"/>
      <c r="R32" s="374"/>
      <c r="S32" s="374"/>
      <c r="T32" s="374"/>
      <c r="U32" s="374"/>
      <c r="V32" s="374"/>
      <c r="W32" s="374"/>
      <c r="X32" s="374"/>
      <c r="Y32" s="374"/>
      <c r="Z32" s="374"/>
      <c r="AA32" s="374"/>
      <c r="AB32" s="374"/>
      <c r="AC32" s="374"/>
      <c r="AD32" s="374"/>
      <c r="AE32" s="374"/>
      <c r="AF32" s="374"/>
      <c r="AG32" s="374"/>
      <c r="AH32" s="374"/>
      <c r="AI32" s="374"/>
      <c r="AJ32" s="374"/>
      <c r="AK32" s="374"/>
      <c r="AL32" s="39"/>
      <c r="AO32" s="6"/>
      <c r="AS32" s="6"/>
      <c r="CT32" s="6"/>
    </row>
    <row r="33" spans="1:185" ht="16.350000000000001" customHeight="1">
      <c r="B33" s="426" t="s">
        <v>320</v>
      </c>
      <c r="C33" s="426"/>
      <c r="D33" s="426"/>
      <c r="E33" s="426"/>
      <c r="F33" s="426"/>
      <c r="G33" s="426"/>
      <c r="H33" s="426"/>
      <c r="I33" s="426"/>
      <c r="J33" s="426"/>
      <c r="K33" s="426"/>
      <c r="L33" s="426"/>
      <c r="M33" s="426"/>
      <c r="N33" s="426"/>
      <c r="O33" s="426"/>
      <c r="P33" s="426"/>
      <c r="Q33" s="426"/>
      <c r="R33" s="426"/>
      <c r="S33" s="426"/>
      <c r="T33" s="426"/>
      <c r="U33" s="426"/>
      <c r="V33" s="426"/>
      <c r="W33" s="426"/>
      <c r="X33" s="426"/>
      <c r="Y33" s="426"/>
      <c r="Z33" s="426"/>
      <c r="AA33" s="426"/>
      <c r="AB33" s="426"/>
      <c r="AC33" s="426"/>
      <c r="AD33" s="426"/>
      <c r="AE33" s="426"/>
      <c r="AF33" s="426"/>
      <c r="AG33" s="426"/>
      <c r="AH33" s="426"/>
      <c r="AI33" s="426"/>
      <c r="AJ33" s="426"/>
      <c r="AK33" s="426"/>
      <c r="AL33" s="39"/>
      <c r="AO33" s="6"/>
      <c r="AS33" s="6"/>
      <c r="CT33" s="6"/>
    </row>
    <row r="34" spans="1:185" ht="23.1" customHeight="1">
      <c r="B34" s="426"/>
      <c r="C34" s="426"/>
      <c r="D34" s="426"/>
      <c r="E34" s="426"/>
      <c r="F34" s="426"/>
      <c r="G34" s="426"/>
      <c r="H34" s="426"/>
      <c r="I34" s="426"/>
      <c r="J34" s="426"/>
      <c r="K34" s="426"/>
      <c r="L34" s="426"/>
      <c r="M34" s="426"/>
      <c r="N34" s="426"/>
      <c r="O34" s="426"/>
      <c r="P34" s="426"/>
      <c r="Q34" s="426"/>
      <c r="R34" s="426"/>
      <c r="S34" s="426"/>
      <c r="T34" s="426"/>
      <c r="U34" s="426"/>
      <c r="V34" s="426"/>
      <c r="W34" s="426"/>
      <c r="X34" s="426"/>
      <c r="Y34" s="426"/>
      <c r="Z34" s="426"/>
      <c r="AA34" s="426"/>
      <c r="AB34" s="426"/>
      <c r="AC34" s="426"/>
      <c r="AD34" s="426"/>
      <c r="AE34" s="426"/>
      <c r="AF34" s="426"/>
      <c r="AG34" s="426"/>
      <c r="AH34" s="426"/>
      <c r="AI34" s="426"/>
      <c r="AJ34" s="426"/>
      <c r="AK34" s="426"/>
      <c r="AL34" s="39"/>
      <c r="AO34" s="6"/>
      <c r="AS34" s="6"/>
      <c r="CT34" s="6"/>
    </row>
    <row r="35" spans="1:185" ht="24" customHeight="1">
      <c r="B35" s="1128" t="s">
        <v>321</v>
      </c>
      <c r="C35" s="1128"/>
      <c r="D35" s="1128"/>
      <c r="E35" s="1128"/>
      <c r="F35" s="1128"/>
      <c r="G35" s="1128"/>
      <c r="H35" s="1128"/>
      <c r="I35" s="1128"/>
      <c r="J35" s="1128"/>
      <c r="K35" s="1128"/>
      <c r="L35" s="1128"/>
      <c r="M35" s="1128"/>
      <c r="N35" s="1128"/>
      <c r="O35" s="1128"/>
      <c r="P35" s="1128"/>
      <c r="Q35" s="1128"/>
      <c r="R35" s="1128"/>
      <c r="S35" s="1128"/>
      <c r="T35" s="1128"/>
      <c r="U35" s="1128"/>
      <c r="V35" s="1128"/>
      <c r="W35" s="1128"/>
      <c r="X35" s="1128"/>
      <c r="Y35" s="1128"/>
      <c r="Z35" s="1128"/>
      <c r="AA35" s="1128"/>
      <c r="AB35" s="1128"/>
      <c r="AC35" s="1128"/>
      <c r="AD35" s="1128"/>
      <c r="AE35" s="1128"/>
      <c r="AF35" s="1128"/>
      <c r="AG35" s="1128"/>
      <c r="AH35" s="1128"/>
      <c r="AI35" s="1128"/>
      <c r="AJ35" s="1128"/>
      <c r="AK35" s="1128"/>
      <c r="AO35" s="6"/>
      <c r="AS35" s="6"/>
      <c r="CT35" s="6"/>
    </row>
    <row r="36" spans="1:185" ht="24" customHeight="1">
      <c r="B36" s="1128"/>
      <c r="C36" s="1128"/>
      <c r="D36" s="1128"/>
      <c r="E36" s="1128"/>
      <c r="F36" s="1128"/>
      <c r="G36" s="1128"/>
      <c r="H36" s="1128"/>
      <c r="I36" s="1128"/>
      <c r="J36" s="1128"/>
      <c r="K36" s="1128"/>
      <c r="L36" s="1128"/>
      <c r="M36" s="1128"/>
      <c r="N36" s="1128"/>
      <c r="O36" s="1128"/>
      <c r="P36" s="1128"/>
      <c r="Q36" s="1128"/>
      <c r="R36" s="1128"/>
      <c r="S36" s="1128"/>
      <c r="T36" s="1128"/>
      <c r="U36" s="1128"/>
      <c r="V36" s="1128"/>
      <c r="W36" s="1128"/>
      <c r="X36" s="1128"/>
      <c r="Y36" s="1128"/>
      <c r="Z36" s="1128"/>
      <c r="AA36" s="1128"/>
      <c r="AB36" s="1128"/>
      <c r="AC36" s="1128"/>
      <c r="AD36" s="1128"/>
      <c r="AE36" s="1128"/>
      <c r="AF36" s="1128"/>
      <c r="AG36" s="1128"/>
      <c r="AH36" s="1128"/>
      <c r="AI36" s="1128"/>
      <c r="AJ36" s="1128"/>
      <c r="AK36" s="1128"/>
      <c r="AO36" s="6"/>
      <c r="AS36" s="6"/>
      <c r="CT36" s="6"/>
    </row>
    <row r="37" spans="1:185" ht="16.350000000000001" customHeight="1">
      <c r="A37" s="211"/>
      <c r="B37" s="1128"/>
      <c r="C37" s="1128"/>
      <c r="D37" s="1128"/>
      <c r="E37" s="1128"/>
      <c r="F37" s="1128"/>
      <c r="G37" s="1128"/>
      <c r="H37" s="1128"/>
      <c r="I37" s="1128"/>
      <c r="J37" s="1128"/>
      <c r="K37" s="1128"/>
      <c r="L37" s="1128"/>
      <c r="M37" s="1128"/>
      <c r="N37" s="1128"/>
      <c r="O37" s="1128"/>
      <c r="P37" s="1128"/>
      <c r="Q37" s="1128"/>
      <c r="R37" s="1128"/>
      <c r="S37" s="1128"/>
      <c r="T37" s="1128"/>
      <c r="U37" s="1128"/>
      <c r="V37" s="1128"/>
      <c r="W37" s="1128"/>
      <c r="X37" s="1128"/>
      <c r="Y37" s="1128"/>
      <c r="Z37" s="1128"/>
      <c r="AA37" s="1128"/>
      <c r="AB37" s="1128"/>
      <c r="AC37" s="1128"/>
      <c r="AD37" s="1128"/>
      <c r="AE37" s="1128"/>
      <c r="AF37" s="1128"/>
      <c r="AG37" s="1128"/>
      <c r="AH37" s="1128"/>
      <c r="AI37" s="1128"/>
      <c r="AJ37" s="1128"/>
      <c r="AK37" s="1128"/>
      <c r="AO37" s="6"/>
      <c r="AS37" s="6"/>
      <c r="CT37" s="6"/>
    </row>
    <row r="38" spans="1:185" s="118" customFormat="1" ht="16.350000000000001" customHeight="1">
      <c r="A38" s="211"/>
      <c r="B38" s="1128"/>
      <c r="C38" s="1128"/>
      <c r="D38" s="1128"/>
      <c r="E38" s="1128"/>
      <c r="F38" s="1128"/>
      <c r="G38" s="1128"/>
      <c r="H38" s="1128"/>
      <c r="I38" s="1128"/>
      <c r="J38" s="1128"/>
      <c r="K38" s="1128"/>
      <c r="L38" s="1128"/>
      <c r="M38" s="1128"/>
      <c r="N38" s="1128"/>
      <c r="O38" s="1128"/>
      <c r="P38" s="1128"/>
      <c r="Q38" s="1128"/>
      <c r="R38" s="1128"/>
      <c r="S38" s="1128"/>
      <c r="T38" s="1128"/>
      <c r="U38" s="1128"/>
      <c r="V38" s="1128"/>
      <c r="W38" s="1128"/>
      <c r="X38" s="1128"/>
      <c r="Y38" s="1128"/>
      <c r="Z38" s="1128"/>
      <c r="AA38" s="1128"/>
      <c r="AB38" s="1128"/>
      <c r="AC38" s="1128"/>
      <c r="AD38" s="1128"/>
      <c r="AE38" s="1128"/>
      <c r="AF38" s="1128"/>
      <c r="AG38" s="1128"/>
      <c r="AH38" s="1128"/>
      <c r="AI38" s="1128"/>
      <c r="AJ38" s="1128"/>
      <c r="AK38" s="1128"/>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row>
    <row r="39" spans="1:185" ht="16.350000000000001" customHeight="1">
      <c r="B39" s="1125" t="s">
        <v>322</v>
      </c>
      <c r="C39" s="1125"/>
      <c r="D39" s="1125"/>
      <c r="E39" s="1125"/>
      <c r="F39" s="1125"/>
      <c r="G39" s="1129">
        <v>0</v>
      </c>
      <c r="H39" s="1129"/>
      <c r="I39" s="1129"/>
      <c r="J39" s="1129"/>
      <c r="K39" s="1129"/>
      <c r="L39" s="1129"/>
      <c r="M39" s="1129"/>
      <c r="N39" s="1129"/>
      <c r="O39" s="1129"/>
      <c r="P39" s="1129"/>
      <c r="Q39" s="1129"/>
      <c r="R39" s="1129"/>
      <c r="S39" s="1129"/>
      <c r="T39" s="1129"/>
      <c r="U39" s="1129"/>
      <c r="V39" s="1129"/>
      <c r="W39" s="1129"/>
      <c r="X39" s="1129"/>
      <c r="Y39" s="1129"/>
      <c r="Z39" s="1129"/>
      <c r="AA39" s="1129"/>
      <c r="AB39" s="1129"/>
      <c r="AC39" s="1129"/>
      <c r="AD39" s="1129"/>
      <c r="AE39" s="1129"/>
      <c r="AF39" s="1129"/>
      <c r="AG39" s="1129"/>
      <c r="AH39" s="1129"/>
      <c r="AI39" s="1129"/>
      <c r="AJ39" s="1129"/>
      <c r="AK39" s="1129"/>
      <c r="AO39" s="6"/>
      <c r="AS39" s="6"/>
      <c r="CT39" s="6"/>
    </row>
    <row r="40" spans="1:185" ht="16.350000000000001" customHeight="1">
      <c r="B40" s="1125"/>
      <c r="C40" s="1125"/>
      <c r="D40" s="1125"/>
      <c r="E40" s="1125"/>
      <c r="F40" s="1125"/>
      <c r="G40" s="1127">
        <v>0</v>
      </c>
      <c r="H40" s="1127"/>
      <c r="I40" s="1127"/>
      <c r="J40" s="1127"/>
      <c r="K40" s="1127"/>
      <c r="L40" s="1127"/>
      <c r="M40" s="1127"/>
      <c r="N40" s="1127"/>
      <c r="O40" s="1127"/>
      <c r="P40" s="1127"/>
      <c r="Q40" s="1127"/>
      <c r="R40" s="1127"/>
      <c r="S40" s="1127"/>
      <c r="T40" s="1127"/>
      <c r="U40" s="1127"/>
      <c r="V40" s="1127"/>
      <c r="W40" s="1127"/>
      <c r="X40" s="1127"/>
      <c r="Y40" s="1127"/>
      <c r="Z40" s="1127"/>
      <c r="AA40" s="1127"/>
      <c r="AB40" s="1127"/>
      <c r="AC40" s="1127"/>
      <c r="AD40" s="1127"/>
      <c r="AE40" s="1127"/>
      <c r="AF40" s="1127"/>
      <c r="AG40" s="1127"/>
      <c r="AH40" s="1127"/>
      <c r="AI40" s="1127"/>
      <c r="AJ40" s="1127"/>
      <c r="AK40" s="1127"/>
      <c r="AO40" s="6"/>
      <c r="AS40" s="6"/>
      <c r="CT40" s="6"/>
    </row>
    <row r="41" spans="1:185" ht="16.350000000000001" customHeight="1">
      <c r="B41" s="1125"/>
      <c r="C41" s="1125"/>
      <c r="D41" s="1125"/>
      <c r="E41" s="1125"/>
      <c r="F41" s="1125"/>
      <c r="G41" s="1127"/>
      <c r="H41" s="1127"/>
      <c r="I41" s="1127"/>
      <c r="J41" s="1127"/>
      <c r="K41" s="1127"/>
      <c r="L41" s="1127"/>
      <c r="M41" s="1127"/>
      <c r="N41" s="1127"/>
      <c r="O41" s="1127"/>
      <c r="P41" s="1127"/>
      <c r="Q41" s="1127"/>
      <c r="R41" s="1127"/>
      <c r="S41" s="1127"/>
      <c r="T41" s="1127"/>
      <c r="U41" s="1127"/>
      <c r="V41" s="1127"/>
      <c r="W41" s="1127"/>
      <c r="X41" s="1127"/>
      <c r="Y41" s="1127"/>
      <c r="Z41" s="1127"/>
      <c r="AA41" s="1127"/>
      <c r="AB41" s="1127"/>
      <c r="AC41" s="1127"/>
      <c r="AD41" s="1127"/>
      <c r="AE41" s="1127"/>
      <c r="AF41" s="1127"/>
      <c r="AG41" s="1127"/>
      <c r="AH41" s="1127"/>
      <c r="AI41" s="1127"/>
      <c r="AJ41" s="1127"/>
      <c r="AK41" s="1127"/>
      <c r="AN41" s="1" t="s">
        <v>323</v>
      </c>
      <c r="AO41" s="189"/>
      <c r="AP41" s="1"/>
      <c r="AQ41" s="1"/>
      <c r="AR41" s="1"/>
      <c r="AS41" s="190"/>
      <c r="AT41" s="1">
        <v>0</v>
      </c>
      <c r="AU41" s="1">
        <v>0</v>
      </c>
    </row>
    <row r="42" spans="1:185" ht="16.350000000000001" customHeight="1" thickBot="1">
      <c r="B42" s="1116" t="s">
        <v>324</v>
      </c>
      <c r="C42" s="1116"/>
      <c r="D42" s="1116"/>
      <c r="E42" s="1116"/>
      <c r="F42" s="1116"/>
      <c r="G42" s="1116"/>
      <c r="H42" s="1117" t="s">
        <v>325</v>
      </c>
      <c r="I42" s="1118"/>
      <c r="J42" s="1118"/>
      <c r="K42" s="1118"/>
      <c r="L42" s="1118"/>
      <c r="M42" s="1118"/>
      <c r="N42" s="1118"/>
      <c r="O42" s="1118"/>
      <c r="P42" s="1118"/>
      <c r="Q42" s="1118"/>
      <c r="R42" s="1118"/>
      <c r="S42" s="1118"/>
      <c r="T42" s="1118"/>
      <c r="U42" s="1118"/>
      <c r="V42" s="1118"/>
      <c r="W42" s="1118"/>
      <c r="X42" s="1118"/>
      <c r="Y42" s="1118"/>
      <c r="Z42" s="1118"/>
      <c r="AA42" s="1118"/>
      <c r="AB42" s="1118"/>
      <c r="AC42" s="1118"/>
      <c r="AD42" s="1118"/>
      <c r="AE42" s="1118"/>
      <c r="AF42" s="1118"/>
      <c r="AG42" s="1118"/>
      <c r="AH42" s="1118"/>
      <c r="AI42" s="1118"/>
      <c r="AJ42" s="1118"/>
      <c r="AK42" s="1118"/>
      <c r="AN42" s="1" t="s">
        <v>323</v>
      </c>
      <c r="AO42" s="189"/>
      <c r="AP42" s="1"/>
      <c r="AQ42" s="1"/>
      <c r="AR42" s="1"/>
      <c r="AS42" s="190"/>
      <c r="AT42" s="1">
        <v>0</v>
      </c>
      <c r="AU42" s="1">
        <v>0</v>
      </c>
    </row>
    <row r="43" spans="1:185" ht="16.350000000000001" customHeight="1">
      <c r="B43" s="1079" t="s">
        <v>326</v>
      </c>
      <c r="C43" s="1080"/>
      <c r="D43" s="1080"/>
      <c r="E43" s="1080"/>
      <c r="F43" s="1083" t="s">
        <v>327</v>
      </c>
      <c r="G43" s="1085" t="s">
        <v>328</v>
      </c>
      <c r="H43" s="1085"/>
      <c r="I43" s="1085"/>
      <c r="J43" s="1085"/>
      <c r="K43" s="1087" t="s">
        <v>329</v>
      </c>
      <c r="L43" s="1087"/>
      <c r="M43" s="1087"/>
      <c r="N43" s="1087"/>
      <c r="O43" s="1087"/>
      <c r="P43" s="1089" t="s">
        <v>330</v>
      </c>
      <c r="Q43" s="1090"/>
      <c r="R43" s="1090"/>
      <c r="S43" s="1090"/>
      <c r="T43" s="1090"/>
      <c r="U43" s="1091"/>
      <c r="V43" s="1095" t="s">
        <v>331</v>
      </c>
      <c r="W43" s="1096"/>
      <c r="X43" s="1096"/>
      <c r="Y43" s="1096"/>
      <c r="Z43" s="1096"/>
      <c r="AA43" s="1096"/>
      <c r="AB43" s="1096"/>
      <c r="AC43" s="1097"/>
      <c r="AD43" s="1119" t="s">
        <v>332</v>
      </c>
      <c r="AE43" s="1120"/>
      <c r="AF43" s="1120"/>
      <c r="AG43" s="1120"/>
      <c r="AH43" s="1120"/>
      <c r="AI43" s="1120"/>
      <c r="AJ43" s="1120"/>
      <c r="AK43" s="1121"/>
      <c r="AN43" s="1" t="s">
        <v>323</v>
      </c>
      <c r="AO43" s="189"/>
      <c r="AP43" s="1"/>
      <c r="AQ43" s="1"/>
      <c r="AR43" s="1"/>
      <c r="AS43" s="190"/>
      <c r="AT43" s="1">
        <v>0</v>
      </c>
      <c r="AU43" s="1">
        <v>0</v>
      </c>
    </row>
    <row r="44" spans="1:185" ht="16.350000000000001" customHeight="1">
      <c r="B44" s="1081"/>
      <c r="C44" s="1082"/>
      <c r="D44" s="1082"/>
      <c r="E44" s="1082"/>
      <c r="F44" s="1084"/>
      <c r="G44" s="1086"/>
      <c r="H44" s="1086"/>
      <c r="I44" s="1086"/>
      <c r="J44" s="1086"/>
      <c r="K44" s="1088"/>
      <c r="L44" s="1088"/>
      <c r="M44" s="1088"/>
      <c r="N44" s="1088"/>
      <c r="O44" s="1088"/>
      <c r="P44" s="1092"/>
      <c r="Q44" s="1093"/>
      <c r="R44" s="1093"/>
      <c r="S44" s="1093"/>
      <c r="T44" s="1093"/>
      <c r="U44" s="1094"/>
      <c r="V44" s="1098"/>
      <c r="W44" s="1099"/>
      <c r="X44" s="1099"/>
      <c r="Y44" s="1099"/>
      <c r="Z44" s="1099"/>
      <c r="AA44" s="1099"/>
      <c r="AB44" s="1099"/>
      <c r="AC44" s="1100"/>
      <c r="AD44" s="1122"/>
      <c r="AE44" s="1123"/>
      <c r="AF44" s="1123"/>
      <c r="AG44" s="1123"/>
      <c r="AH44" s="1123"/>
      <c r="AI44" s="1123"/>
      <c r="AJ44" s="1123"/>
      <c r="AK44" s="1124"/>
      <c r="AL44" s="39"/>
      <c r="AM44" s="39"/>
      <c r="AN44" s="1" t="s">
        <v>323</v>
      </c>
      <c r="AO44" s="189"/>
      <c r="AP44" s="1"/>
      <c r="AQ44" s="1"/>
      <c r="AR44" s="1"/>
      <c r="AS44" s="190"/>
      <c r="AT44" s="1">
        <v>0</v>
      </c>
      <c r="AU44" s="1">
        <v>0</v>
      </c>
      <c r="AW44" s="113"/>
      <c r="AX44" s="113"/>
      <c r="AY44" s="113"/>
      <c r="AZ44" s="113"/>
      <c r="BA44" s="113"/>
      <c r="BB44" s="113"/>
      <c r="BC44" s="113"/>
      <c r="BD44" s="113"/>
      <c r="BE44" s="113"/>
      <c r="BF44" s="113"/>
      <c r="BG44" s="113"/>
      <c r="BH44" s="113"/>
      <c r="BI44" s="113"/>
      <c r="BJ44" s="113"/>
      <c r="BK44" s="113"/>
      <c r="BL44" s="113"/>
      <c r="BM44" s="113"/>
      <c r="BN44" s="113"/>
      <c r="BO44" s="113"/>
      <c r="BP44" s="113"/>
      <c r="BQ44" s="113"/>
      <c r="BR44" s="113"/>
      <c r="BS44" s="113"/>
      <c r="BT44" s="113"/>
      <c r="BU44" s="113"/>
      <c r="BV44" s="113"/>
      <c r="BW44" s="113"/>
      <c r="BX44" s="113"/>
      <c r="BY44" s="113"/>
      <c r="BZ44" s="113"/>
      <c r="CA44" s="113"/>
      <c r="CB44" s="113"/>
      <c r="CC44" s="113"/>
      <c r="CD44" s="113"/>
      <c r="CE44" s="113"/>
      <c r="CF44" s="113"/>
      <c r="CG44" s="113"/>
      <c r="CH44" s="113"/>
      <c r="CI44" s="113"/>
      <c r="CJ44" s="113"/>
      <c r="CK44" s="113"/>
      <c r="CL44" s="113"/>
      <c r="CM44" s="113"/>
      <c r="CN44" s="113"/>
      <c r="CO44" s="113"/>
      <c r="CP44" s="113"/>
      <c r="CQ44" s="113"/>
      <c r="CR44" s="113"/>
      <c r="CS44" s="113"/>
      <c r="CT44" s="197"/>
      <c r="CU44" s="113"/>
      <c r="CV44" s="113"/>
      <c r="CW44" s="113"/>
      <c r="CX44" s="113"/>
      <c r="CY44" s="113"/>
      <c r="CZ44" s="113"/>
      <c r="DA44" s="113"/>
      <c r="DB44" s="113"/>
      <c r="DC44" s="113"/>
      <c r="DD44" s="113"/>
      <c r="DE44" s="113"/>
      <c r="DF44" s="113"/>
      <c r="DG44" s="113"/>
      <c r="DH44" s="113"/>
      <c r="DI44" s="113"/>
      <c r="DJ44" s="113"/>
      <c r="DK44" s="113"/>
      <c r="DL44" s="113"/>
      <c r="DM44" s="113"/>
      <c r="DN44" s="113"/>
      <c r="DO44" s="113"/>
      <c r="DP44" s="113"/>
      <c r="DQ44" s="113"/>
      <c r="DR44" s="113"/>
      <c r="DS44" s="113"/>
      <c r="DT44" s="113"/>
      <c r="DU44" s="113"/>
      <c r="DV44" s="113"/>
      <c r="DW44" s="113"/>
      <c r="DX44" s="113"/>
      <c r="DY44" s="113"/>
      <c r="DZ44" s="113"/>
      <c r="EA44" s="113"/>
      <c r="EB44" s="113"/>
      <c r="EC44" s="113"/>
      <c r="ED44" s="113"/>
      <c r="EE44" s="113"/>
      <c r="EF44" s="113"/>
      <c r="EG44" s="113"/>
      <c r="EH44" s="113"/>
      <c r="EI44" s="113"/>
      <c r="EJ44" s="113"/>
      <c r="EK44" s="113"/>
      <c r="EL44" s="113"/>
      <c r="EM44" s="113"/>
      <c r="EN44" s="113"/>
      <c r="EO44" s="113"/>
      <c r="EP44" s="113"/>
      <c r="EQ44" s="113"/>
      <c r="ER44" s="113"/>
    </row>
    <row r="45" spans="1:185" ht="16.350000000000001" customHeight="1">
      <c r="B45" s="1107" t="s">
        <v>333</v>
      </c>
      <c r="C45" s="1086"/>
      <c r="D45" s="1086"/>
      <c r="E45" s="1086"/>
      <c r="F45" s="1086"/>
      <c r="G45" s="1086" t="s">
        <v>334</v>
      </c>
      <c r="H45" s="1086"/>
      <c r="I45" s="1086"/>
      <c r="J45" s="1086"/>
      <c r="K45" s="1086"/>
      <c r="L45" s="1086"/>
      <c r="M45" s="1086"/>
      <c r="N45" s="1086"/>
      <c r="O45" s="1086"/>
      <c r="P45" s="1086" t="s">
        <v>335</v>
      </c>
      <c r="Q45" s="1086"/>
      <c r="R45" s="1086"/>
      <c r="S45" s="1086"/>
      <c r="T45" s="1086"/>
      <c r="U45" s="1086"/>
      <c r="V45" s="1086" t="s">
        <v>336</v>
      </c>
      <c r="W45" s="1086"/>
      <c r="X45" s="1086"/>
      <c r="Y45" s="1086"/>
      <c r="Z45" s="1086" t="s">
        <v>337</v>
      </c>
      <c r="AA45" s="1086"/>
      <c r="AB45" s="1086"/>
      <c r="AC45" s="1086"/>
      <c r="AD45" s="1086" t="s">
        <v>338</v>
      </c>
      <c r="AE45" s="1086"/>
      <c r="AF45" s="1086"/>
      <c r="AG45" s="1114"/>
      <c r="AH45" s="1108" t="s">
        <v>339</v>
      </c>
      <c r="AI45" s="1109"/>
      <c r="AJ45" s="1109"/>
      <c r="AK45" s="1110"/>
      <c r="AL45" s="39"/>
      <c r="AM45" s="39"/>
      <c r="AN45" s="1" t="s">
        <v>323</v>
      </c>
      <c r="AO45" s="189"/>
      <c r="AP45" s="1"/>
      <c r="AQ45" s="1"/>
      <c r="AR45" s="1"/>
      <c r="AS45" s="190"/>
      <c r="AT45" s="1">
        <v>0</v>
      </c>
      <c r="AU45" s="1">
        <v>0</v>
      </c>
      <c r="AW45" s="113"/>
      <c r="AX45" s="113"/>
      <c r="AY45" s="113"/>
      <c r="AZ45" s="113"/>
      <c r="BA45" s="113"/>
      <c r="BB45" s="113"/>
      <c r="BC45" s="113"/>
      <c r="BD45" s="113"/>
      <c r="BE45" s="113"/>
      <c r="BF45" s="113"/>
      <c r="BG45" s="113"/>
      <c r="BH45" s="113"/>
      <c r="BI45" s="113"/>
      <c r="BJ45" s="113"/>
      <c r="BK45" s="113"/>
      <c r="BL45" s="113"/>
      <c r="BM45" s="113"/>
      <c r="BN45" s="113"/>
      <c r="BO45" s="113"/>
      <c r="BP45" s="113"/>
      <c r="BQ45" s="113"/>
      <c r="BR45" s="113"/>
      <c r="BS45" s="113"/>
      <c r="BT45" s="113"/>
      <c r="BU45" s="113"/>
      <c r="BV45" s="113"/>
      <c r="BW45" s="113"/>
      <c r="BX45" s="113"/>
      <c r="BY45" s="113"/>
      <c r="BZ45" s="113"/>
      <c r="CA45" s="113"/>
      <c r="CB45" s="113"/>
      <c r="CC45" s="113"/>
      <c r="CD45" s="113"/>
      <c r="CE45" s="113"/>
      <c r="CF45" s="113"/>
      <c r="CG45" s="113"/>
      <c r="CH45" s="113"/>
      <c r="CI45" s="113"/>
      <c r="CJ45" s="113"/>
      <c r="CK45" s="113"/>
      <c r="CL45" s="113"/>
      <c r="CM45" s="113"/>
      <c r="CN45" s="113"/>
      <c r="CO45" s="113"/>
      <c r="CP45" s="113"/>
      <c r="CQ45" s="113"/>
      <c r="CR45" s="113"/>
      <c r="CS45" s="113"/>
      <c r="CT45" s="197"/>
      <c r="CU45" s="113"/>
      <c r="CV45" s="113"/>
      <c r="CW45" s="113"/>
      <c r="CX45" s="113"/>
      <c r="CY45" s="113"/>
      <c r="CZ45" s="113"/>
      <c r="DA45" s="113"/>
      <c r="DB45" s="113"/>
      <c r="DC45" s="113"/>
      <c r="DD45" s="113"/>
      <c r="DE45" s="113"/>
      <c r="DF45" s="113"/>
      <c r="DG45" s="113"/>
      <c r="DH45" s="113"/>
      <c r="DI45" s="113"/>
      <c r="DJ45" s="113"/>
      <c r="DK45" s="113"/>
      <c r="DL45" s="113"/>
      <c r="DM45" s="113"/>
      <c r="DN45" s="113"/>
      <c r="DO45" s="113"/>
      <c r="DP45" s="113"/>
      <c r="DQ45" s="113"/>
      <c r="DR45" s="113"/>
      <c r="DS45" s="113"/>
      <c r="DT45" s="113"/>
      <c r="DU45" s="113"/>
      <c r="DV45" s="113"/>
      <c r="DW45" s="113"/>
      <c r="DX45" s="113"/>
      <c r="DY45" s="113"/>
      <c r="DZ45" s="113"/>
      <c r="EA45" s="113"/>
      <c r="EB45" s="113"/>
      <c r="EC45" s="113"/>
      <c r="ED45" s="113"/>
      <c r="EE45" s="113"/>
      <c r="EF45" s="113"/>
      <c r="EG45" s="113"/>
      <c r="EH45" s="113"/>
      <c r="EI45" s="113"/>
      <c r="EJ45" s="113"/>
      <c r="EK45" s="113"/>
      <c r="EL45" s="113"/>
      <c r="EM45" s="113"/>
      <c r="EN45" s="113"/>
      <c r="EO45" s="113"/>
      <c r="EP45" s="113"/>
      <c r="EQ45" s="113"/>
      <c r="ER45" s="113"/>
    </row>
    <row r="46" spans="1:185" ht="16.350000000000001" customHeight="1">
      <c r="A46" s="118"/>
      <c r="B46" s="1107"/>
      <c r="C46" s="1086"/>
      <c r="D46" s="1086"/>
      <c r="E46" s="1086"/>
      <c r="F46" s="1086"/>
      <c r="G46" s="1086"/>
      <c r="H46" s="1086"/>
      <c r="I46" s="1086"/>
      <c r="J46" s="1086"/>
      <c r="K46" s="1086"/>
      <c r="L46" s="1086"/>
      <c r="M46" s="1086"/>
      <c r="N46" s="1086"/>
      <c r="O46" s="1086"/>
      <c r="P46" s="1086"/>
      <c r="Q46" s="1086"/>
      <c r="R46" s="1086"/>
      <c r="S46" s="1086"/>
      <c r="T46" s="1086"/>
      <c r="U46" s="1086"/>
      <c r="V46" s="1086"/>
      <c r="W46" s="1086"/>
      <c r="X46" s="1086"/>
      <c r="Y46" s="1086"/>
      <c r="Z46" s="1086"/>
      <c r="AA46" s="1086"/>
      <c r="AB46" s="1086"/>
      <c r="AC46" s="1086"/>
      <c r="AD46" s="1086"/>
      <c r="AE46" s="1086"/>
      <c r="AF46" s="1086"/>
      <c r="AG46" s="1114"/>
      <c r="AH46" s="1111"/>
      <c r="AI46" s="1112"/>
      <c r="AJ46" s="1112"/>
      <c r="AK46" s="1113"/>
      <c r="AL46" s="39"/>
      <c r="AM46" s="39"/>
      <c r="AN46" s="1" t="s">
        <v>323</v>
      </c>
      <c r="AO46" s="189"/>
      <c r="AP46" s="1"/>
      <c r="AQ46" s="1"/>
      <c r="AR46" s="1"/>
      <c r="AS46" s="190"/>
      <c r="AT46" s="1">
        <v>0</v>
      </c>
      <c r="AU46" s="1">
        <v>0</v>
      </c>
      <c r="AW46" s="113"/>
      <c r="AX46" s="113"/>
      <c r="AY46" s="113"/>
      <c r="AZ46" s="113"/>
      <c r="BA46" s="113"/>
      <c r="BB46" s="113"/>
      <c r="BC46" s="113"/>
      <c r="BD46" s="113"/>
      <c r="BE46" s="113"/>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13"/>
      <c r="CD46" s="113"/>
      <c r="CE46" s="113"/>
      <c r="CF46" s="113"/>
      <c r="CG46" s="113"/>
      <c r="CH46" s="113"/>
      <c r="CI46" s="113"/>
      <c r="CJ46" s="113"/>
      <c r="CK46" s="113"/>
      <c r="CL46" s="113"/>
      <c r="CM46" s="113"/>
      <c r="CN46" s="113"/>
      <c r="CO46" s="113"/>
      <c r="CP46" s="113"/>
      <c r="CQ46" s="113"/>
      <c r="CR46" s="113"/>
      <c r="CS46" s="113"/>
      <c r="CT46" s="197"/>
      <c r="CU46" s="113"/>
      <c r="CV46" s="113"/>
      <c r="CW46" s="113"/>
      <c r="CX46" s="113"/>
      <c r="CY46" s="113"/>
      <c r="CZ46" s="113"/>
      <c r="DA46" s="113"/>
      <c r="DB46" s="113"/>
      <c r="DC46" s="113"/>
      <c r="DD46" s="113"/>
      <c r="DE46" s="113"/>
      <c r="DF46" s="113"/>
      <c r="DG46" s="113"/>
      <c r="DH46" s="113"/>
      <c r="DI46" s="113"/>
      <c r="DJ46" s="113"/>
      <c r="DK46" s="113"/>
      <c r="DL46" s="113"/>
      <c r="DM46" s="113"/>
      <c r="DN46" s="113"/>
      <c r="DO46" s="113"/>
      <c r="DP46" s="113"/>
      <c r="DQ46" s="113"/>
      <c r="DR46" s="113"/>
      <c r="DS46" s="113"/>
      <c r="DT46" s="113"/>
      <c r="DU46" s="113"/>
      <c r="DV46" s="113"/>
      <c r="DW46" s="113"/>
      <c r="DX46" s="113"/>
      <c r="DY46" s="113"/>
      <c r="DZ46" s="113"/>
      <c r="EA46" s="113"/>
      <c r="EB46" s="113"/>
      <c r="EC46" s="113"/>
      <c r="ED46" s="113"/>
      <c r="EE46" s="113"/>
      <c r="EF46" s="113"/>
      <c r="EG46" s="113"/>
      <c r="EH46" s="113"/>
      <c r="EI46" s="113"/>
      <c r="EJ46" s="113"/>
      <c r="EK46" s="113"/>
      <c r="EL46" s="113"/>
      <c r="EM46" s="113"/>
      <c r="EN46" s="113"/>
      <c r="EO46" s="113"/>
      <c r="EP46" s="113"/>
      <c r="EQ46" s="113"/>
      <c r="ER46" s="113"/>
    </row>
    <row r="47" spans="1:185" ht="16.350000000000001" customHeight="1">
      <c r="B47" s="1063" t="s">
        <v>301</v>
      </c>
      <c r="C47" s="1064"/>
      <c r="D47" s="1064"/>
      <c r="E47" s="1064"/>
      <c r="F47" s="1064"/>
      <c r="G47" s="1065" t="s">
        <v>254</v>
      </c>
      <c r="H47" s="1065"/>
      <c r="I47" s="1065"/>
      <c r="J47" s="1065"/>
      <c r="K47" s="1065"/>
      <c r="L47" s="1065"/>
      <c r="M47" s="1065"/>
      <c r="N47" s="1065"/>
      <c r="O47" s="1065"/>
      <c r="P47" s="1066" t="s">
        <v>302</v>
      </c>
      <c r="Q47" s="1066"/>
      <c r="R47" s="1066"/>
      <c r="S47" s="1066"/>
      <c r="T47" s="1066"/>
      <c r="U47" s="1066"/>
      <c r="V47" s="1066">
        <v>0</v>
      </c>
      <c r="W47" s="1066"/>
      <c r="X47" s="1066"/>
      <c r="Y47" s="1066"/>
      <c r="Z47" s="1066">
        <v>0</v>
      </c>
      <c r="AA47" s="1066"/>
      <c r="AB47" s="1066"/>
      <c r="AC47" s="1066"/>
      <c r="AD47" s="1067" t="s">
        <v>340</v>
      </c>
      <c r="AE47" s="1067"/>
      <c r="AF47" s="1067"/>
      <c r="AG47" s="1067"/>
      <c r="AH47" s="1115" t="s">
        <v>341</v>
      </c>
      <c r="AI47" s="1115"/>
      <c r="AJ47" s="1115"/>
      <c r="AK47" s="704"/>
      <c r="AL47" s="39"/>
      <c r="AM47" s="39"/>
      <c r="AN47" s="1" t="s">
        <v>323</v>
      </c>
      <c r="AO47" s="189"/>
      <c r="AP47" s="1"/>
      <c r="AQ47" s="1"/>
      <c r="AR47" s="1"/>
      <c r="AS47" s="190"/>
      <c r="AT47" s="1">
        <v>0</v>
      </c>
      <c r="AU47" s="1">
        <v>0</v>
      </c>
      <c r="AW47" s="113"/>
      <c r="AX47" s="113"/>
      <c r="AY47" s="113"/>
      <c r="AZ47" s="113"/>
      <c r="BA47" s="113"/>
      <c r="BB47" s="113"/>
      <c r="BC47" s="113"/>
      <c r="BD47" s="113"/>
      <c r="BE47" s="113"/>
      <c r="BF47" s="113"/>
      <c r="BG47" s="113"/>
      <c r="BH47" s="113"/>
      <c r="BI47" s="113"/>
      <c r="BJ47" s="113"/>
      <c r="BK47" s="113"/>
      <c r="BL47" s="113"/>
      <c r="BM47" s="113"/>
      <c r="BN47" s="113"/>
      <c r="BO47" s="113"/>
      <c r="BP47" s="113"/>
      <c r="BQ47" s="113"/>
      <c r="BR47" s="113"/>
      <c r="BS47" s="113"/>
      <c r="BT47" s="113"/>
      <c r="BU47" s="113"/>
      <c r="BV47" s="113"/>
      <c r="BW47" s="113"/>
      <c r="BX47" s="113"/>
      <c r="BY47" s="113"/>
      <c r="BZ47" s="113"/>
      <c r="CA47" s="113"/>
      <c r="CB47" s="113"/>
      <c r="CC47" s="113"/>
      <c r="CD47" s="113"/>
      <c r="CE47" s="113"/>
      <c r="CF47" s="113"/>
      <c r="CG47" s="113"/>
      <c r="CH47" s="113"/>
      <c r="CI47" s="113"/>
      <c r="CJ47" s="113"/>
      <c r="CK47" s="113"/>
      <c r="CL47" s="113"/>
      <c r="CM47" s="113"/>
      <c r="CN47" s="113"/>
      <c r="CO47" s="113"/>
      <c r="CP47" s="113"/>
      <c r="CQ47" s="113"/>
      <c r="CR47" s="113"/>
      <c r="CS47" s="113"/>
      <c r="CT47" s="197"/>
      <c r="CU47" s="113"/>
      <c r="CV47" s="113"/>
      <c r="CW47" s="113"/>
      <c r="CX47" s="113"/>
      <c r="CY47" s="113"/>
      <c r="CZ47" s="113"/>
      <c r="DA47" s="113"/>
      <c r="DB47" s="113"/>
      <c r="DC47" s="113"/>
      <c r="DD47" s="113"/>
      <c r="DE47" s="113"/>
      <c r="DF47" s="113"/>
      <c r="DG47" s="113"/>
      <c r="DH47" s="113"/>
      <c r="DI47" s="113"/>
      <c r="DJ47" s="113"/>
      <c r="DK47" s="113"/>
      <c r="DL47" s="113"/>
      <c r="DM47" s="113"/>
      <c r="DN47" s="113"/>
      <c r="DO47" s="113"/>
      <c r="DP47" s="113"/>
      <c r="DQ47" s="113"/>
      <c r="DR47" s="113"/>
      <c r="DS47" s="113"/>
      <c r="DT47" s="113"/>
      <c r="DU47" s="113"/>
      <c r="DV47" s="113"/>
      <c r="DW47" s="113"/>
      <c r="DX47" s="113"/>
      <c r="DY47" s="113"/>
      <c r="DZ47" s="113"/>
      <c r="EA47" s="113"/>
      <c r="EB47" s="113"/>
      <c r="EC47" s="113"/>
      <c r="ED47" s="113"/>
      <c r="EE47" s="113"/>
      <c r="EF47" s="113"/>
      <c r="EG47" s="113"/>
      <c r="EH47" s="113"/>
      <c r="EI47" s="113"/>
      <c r="EJ47" s="113"/>
      <c r="EK47" s="113"/>
      <c r="EL47" s="113"/>
      <c r="EM47" s="113"/>
      <c r="EN47" s="113"/>
      <c r="EO47" s="113"/>
      <c r="EP47" s="113"/>
      <c r="EQ47" s="113"/>
      <c r="ER47" s="113"/>
    </row>
    <row r="48" spans="1:185" ht="18" customHeight="1">
      <c r="B48" s="1063"/>
      <c r="C48" s="1064"/>
      <c r="D48" s="1064"/>
      <c r="E48" s="1064"/>
      <c r="F48" s="1064"/>
      <c r="G48" s="1065"/>
      <c r="H48" s="1065"/>
      <c r="I48" s="1065"/>
      <c r="J48" s="1065"/>
      <c r="K48" s="1065"/>
      <c r="L48" s="1065"/>
      <c r="M48" s="1065"/>
      <c r="N48" s="1065"/>
      <c r="O48" s="1065"/>
      <c r="P48" s="1066"/>
      <c r="Q48" s="1066"/>
      <c r="R48" s="1066"/>
      <c r="S48" s="1066"/>
      <c r="T48" s="1066"/>
      <c r="U48" s="1066"/>
      <c r="V48" s="1066"/>
      <c r="W48" s="1066"/>
      <c r="X48" s="1066"/>
      <c r="Y48" s="1066"/>
      <c r="Z48" s="1066"/>
      <c r="AA48" s="1066"/>
      <c r="AB48" s="1066"/>
      <c r="AC48" s="1066"/>
      <c r="AD48" s="1067"/>
      <c r="AE48" s="1067"/>
      <c r="AF48" s="1067"/>
      <c r="AG48" s="1067"/>
      <c r="AH48" s="686"/>
      <c r="AI48" s="686"/>
      <c r="AJ48" s="686"/>
      <c r="AK48" s="688"/>
      <c r="AN48" s="1"/>
      <c r="AO48" s="189"/>
      <c r="AP48" s="1"/>
      <c r="AQ48" s="1"/>
      <c r="AR48" s="1"/>
      <c r="AS48" s="190"/>
      <c r="AT48" s="1"/>
      <c r="AU48" s="1"/>
      <c r="AW48" s="113"/>
      <c r="AX48" s="113"/>
      <c r="AY48" s="113"/>
      <c r="AZ48" s="113"/>
      <c r="BA48" s="113"/>
      <c r="BB48" s="113"/>
      <c r="BC48" s="113"/>
      <c r="BD48" s="113"/>
      <c r="BE48" s="113"/>
      <c r="BF48" s="113"/>
      <c r="BG48" s="113"/>
      <c r="BH48" s="113"/>
      <c r="BI48" s="113"/>
      <c r="BJ48" s="113"/>
      <c r="BK48" s="113"/>
      <c r="BL48" s="113"/>
      <c r="BM48" s="113"/>
      <c r="BN48" s="113"/>
      <c r="BO48" s="113"/>
      <c r="BP48" s="113"/>
      <c r="BQ48" s="113"/>
      <c r="BR48" s="113"/>
      <c r="BS48" s="113"/>
      <c r="BT48" s="113"/>
      <c r="BU48" s="113"/>
      <c r="BV48" s="113"/>
      <c r="BW48" s="113"/>
      <c r="BX48" s="113"/>
      <c r="BY48" s="113"/>
      <c r="BZ48" s="113"/>
      <c r="CA48" s="113"/>
      <c r="CB48" s="113"/>
      <c r="CC48" s="113"/>
      <c r="CD48" s="113"/>
      <c r="CE48" s="113"/>
      <c r="CF48" s="113"/>
      <c r="CG48" s="113"/>
      <c r="CH48" s="113"/>
      <c r="CI48" s="113"/>
      <c r="CJ48" s="113"/>
      <c r="CK48" s="113"/>
      <c r="CL48" s="113"/>
      <c r="CM48" s="113"/>
      <c r="CN48" s="113"/>
      <c r="CO48" s="113"/>
      <c r="CP48" s="113"/>
      <c r="CQ48" s="113"/>
      <c r="CR48" s="113"/>
      <c r="CS48" s="113"/>
      <c r="CT48" s="197"/>
      <c r="CU48" s="113"/>
      <c r="CV48" s="113"/>
      <c r="CW48" s="113"/>
      <c r="CX48" s="113"/>
      <c r="CY48" s="113"/>
      <c r="CZ48" s="113"/>
      <c r="DA48" s="113"/>
      <c r="DB48" s="113"/>
      <c r="DC48" s="113"/>
      <c r="DD48" s="113"/>
      <c r="DE48" s="113"/>
      <c r="DF48" s="113"/>
      <c r="DG48" s="113"/>
      <c r="DH48" s="113"/>
      <c r="DI48" s="113"/>
      <c r="DJ48" s="113"/>
      <c r="DK48" s="113"/>
      <c r="DL48" s="113"/>
      <c r="DM48" s="113"/>
      <c r="DN48" s="113"/>
      <c r="DO48" s="113"/>
      <c r="DP48" s="113"/>
      <c r="DQ48" s="113"/>
      <c r="DR48" s="113"/>
      <c r="DS48" s="113"/>
      <c r="DT48" s="113"/>
      <c r="DU48" s="113"/>
      <c r="DV48" s="113"/>
      <c r="DW48" s="113"/>
      <c r="DX48" s="113"/>
      <c r="DY48" s="113"/>
      <c r="DZ48" s="113"/>
      <c r="EA48" s="113"/>
      <c r="EB48" s="113"/>
      <c r="EC48" s="113"/>
      <c r="ED48" s="113"/>
      <c r="EE48" s="113"/>
      <c r="EF48" s="113"/>
      <c r="EG48" s="113"/>
      <c r="EH48" s="113"/>
      <c r="EI48" s="113"/>
      <c r="EJ48" s="113"/>
      <c r="EK48" s="113"/>
      <c r="EL48" s="113"/>
      <c r="EM48" s="113"/>
      <c r="EN48" s="113"/>
      <c r="EO48" s="113"/>
      <c r="EP48" s="113"/>
      <c r="EQ48" s="113"/>
      <c r="ER48" s="113"/>
    </row>
    <row r="49" spans="1:185" ht="16.350000000000001" customHeight="1">
      <c r="B49" s="1063"/>
      <c r="C49" s="1064"/>
      <c r="D49" s="1064"/>
      <c r="E49" s="1064"/>
      <c r="F49" s="1064"/>
      <c r="G49" s="1065"/>
      <c r="H49" s="1065"/>
      <c r="I49" s="1065"/>
      <c r="J49" s="1065"/>
      <c r="K49" s="1065"/>
      <c r="L49" s="1065"/>
      <c r="M49" s="1065"/>
      <c r="N49" s="1065"/>
      <c r="O49" s="1065"/>
      <c r="P49" s="1066"/>
      <c r="Q49" s="1066"/>
      <c r="R49" s="1066"/>
      <c r="S49" s="1066"/>
      <c r="T49" s="1066"/>
      <c r="U49" s="1066"/>
      <c r="V49" s="1066"/>
      <c r="W49" s="1066"/>
      <c r="X49" s="1066"/>
      <c r="Y49" s="1066"/>
      <c r="Z49" s="1066"/>
      <c r="AA49" s="1066"/>
      <c r="AB49" s="1066"/>
      <c r="AC49" s="1066"/>
      <c r="AD49" s="1067"/>
      <c r="AE49" s="1067"/>
      <c r="AF49" s="1067"/>
      <c r="AG49" s="1067"/>
      <c r="AH49" s="686"/>
      <c r="AI49" s="686"/>
      <c r="AJ49" s="686"/>
      <c r="AK49" s="688"/>
      <c r="AL49" s="39"/>
      <c r="AM49" s="39"/>
      <c r="AN49" s="1"/>
      <c r="AO49" s="189"/>
      <c r="AP49" s="1"/>
      <c r="AQ49" s="1"/>
      <c r="AR49" s="1"/>
      <c r="AS49" s="190"/>
      <c r="AT49" s="1"/>
      <c r="AU49" s="1"/>
    </row>
    <row r="50" spans="1:185" ht="16.350000000000001" customHeight="1">
      <c r="B50" s="1063"/>
      <c r="C50" s="1064"/>
      <c r="D50" s="1064"/>
      <c r="E50" s="1064"/>
      <c r="F50" s="1064"/>
      <c r="G50" s="1065"/>
      <c r="H50" s="1065"/>
      <c r="I50" s="1065"/>
      <c r="J50" s="1065"/>
      <c r="K50" s="1065"/>
      <c r="L50" s="1065"/>
      <c r="M50" s="1065"/>
      <c r="N50" s="1065"/>
      <c r="O50" s="1065"/>
      <c r="P50" s="1066"/>
      <c r="Q50" s="1066"/>
      <c r="R50" s="1066"/>
      <c r="S50" s="1066"/>
      <c r="T50" s="1066"/>
      <c r="U50" s="1066"/>
      <c r="V50" s="1066"/>
      <c r="W50" s="1066"/>
      <c r="X50" s="1066"/>
      <c r="Y50" s="1066"/>
      <c r="Z50" s="1066"/>
      <c r="AA50" s="1066"/>
      <c r="AB50" s="1066"/>
      <c r="AC50" s="1066"/>
      <c r="AD50" s="1067"/>
      <c r="AE50" s="1067"/>
      <c r="AF50" s="1067"/>
      <c r="AG50" s="1067"/>
      <c r="AH50" s="686"/>
      <c r="AI50" s="686"/>
      <c r="AJ50" s="686"/>
      <c r="AK50" s="688"/>
      <c r="AL50" s="39"/>
      <c r="AM50" s="39"/>
      <c r="AN50" s="1"/>
      <c r="AO50" s="189"/>
      <c r="AP50" s="1"/>
      <c r="AQ50" s="1"/>
      <c r="AR50" s="1"/>
      <c r="AS50" s="190"/>
      <c r="AT50" s="1"/>
      <c r="AU50" s="1"/>
    </row>
    <row r="51" spans="1:185" ht="37.5" customHeight="1">
      <c r="B51" s="1063"/>
      <c r="C51" s="1064"/>
      <c r="D51" s="1064"/>
      <c r="E51" s="1064"/>
      <c r="F51" s="1064"/>
      <c r="G51" s="1065"/>
      <c r="H51" s="1065"/>
      <c r="I51" s="1065"/>
      <c r="J51" s="1065"/>
      <c r="K51" s="1065"/>
      <c r="L51" s="1065"/>
      <c r="M51" s="1065"/>
      <c r="N51" s="1065"/>
      <c r="O51" s="1065"/>
      <c r="P51" s="1066"/>
      <c r="Q51" s="1066"/>
      <c r="R51" s="1066"/>
      <c r="S51" s="1066"/>
      <c r="T51" s="1066"/>
      <c r="U51" s="1066"/>
      <c r="V51" s="1066"/>
      <c r="W51" s="1066"/>
      <c r="X51" s="1066"/>
      <c r="Y51" s="1066"/>
      <c r="Z51" s="1066"/>
      <c r="AA51" s="1066"/>
      <c r="AB51" s="1066"/>
      <c r="AC51" s="1066"/>
      <c r="AD51" s="1067"/>
      <c r="AE51" s="1067"/>
      <c r="AF51" s="1067"/>
      <c r="AG51" s="1067"/>
      <c r="AH51" s="686"/>
      <c r="AI51" s="686"/>
      <c r="AJ51" s="686"/>
      <c r="AK51" s="688"/>
      <c r="AL51" s="39"/>
      <c r="AM51" s="39"/>
      <c r="AN51" s="1"/>
      <c r="AO51" s="189"/>
      <c r="AP51" s="1"/>
      <c r="AQ51" s="1"/>
      <c r="AR51" s="1"/>
      <c r="AS51" s="190"/>
      <c r="AT51" s="1"/>
      <c r="AU51" s="1"/>
      <c r="AW51" s="6" t="s">
        <v>342</v>
      </c>
    </row>
    <row r="52" spans="1:185" ht="24" customHeight="1">
      <c r="B52" s="1068" t="s">
        <v>343</v>
      </c>
      <c r="C52" s="1069"/>
      <c r="D52" s="1069"/>
      <c r="E52" s="1069"/>
      <c r="F52" s="1070"/>
      <c r="G52" s="1072" t="s">
        <v>344</v>
      </c>
      <c r="H52" s="1072"/>
      <c r="I52" s="1072"/>
      <c r="J52" s="1072"/>
      <c r="K52" s="1072"/>
      <c r="L52" s="1072"/>
      <c r="M52" s="1072"/>
      <c r="N52" s="1072"/>
      <c r="O52" s="1072"/>
      <c r="P52" s="1072"/>
      <c r="Q52" s="1072"/>
      <c r="R52" s="1072"/>
      <c r="S52" s="1072"/>
      <c r="T52" s="1072"/>
      <c r="U52" s="1072"/>
      <c r="V52" s="1072"/>
      <c r="W52" s="1072"/>
      <c r="X52" s="1072"/>
      <c r="Y52" s="1072"/>
      <c r="Z52" s="1072"/>
      <c r="AA52" s="1072"/>
      <c r="AB52" s="1072"/>
      <c r="AC52" s="1072"/>
      <c r="AD52" s="1072"/>
      <c r="AE52" s="1072"/>
      <c r="AF52" s="1072"/>
      <c r="AG52" s="1072"/>
      <c r="AH52" s="1072"/>
      <c r="AI52" s="1072"/>
      <c r="AJ52" s="1072"/>
      <c r="AK52" s="1073"/>
      <c r="AN52" s="1"/>
      <c r="AO52" s="189"/>
      <c r="AP52" s="1"/>
      <c r="AQ52" s="1"/>
      <c r="AR52" s="1"/>
      <c r="AS52" s="190"/>
      <c r="AT52" s="1"/>
      <c r="AU52" s="1"/>
      <c r="AW52" s="181">
        <v>32010</v>
      </c>
      <c r="AX52" s="181">
        <v>34010</v>
      </c>
      <c r="AY52" s="181">
        <v>0</v>
      </c>
      <c r="AZ52" s="181">
        <v>0</v>
      </c>
      <c r="BA52" s="181">
        <v>0</v>
      </c>
      <c r="BB52" s="181">
        <v>0</v>
      </c>
      <c r="BC52" s="181">
        <v>0</v>
      </c>
      <c r="BD52" s="181">
        <v>0</v>
      </c>
      <c r="BE52" s="181">
        <v>0</v>
      </c>
      <c r="BF52" s="181">
        <v>0</v>
      </c>
      <c r="BG52" s="181">
        <v>0</v>
      </c>
      <c r="BH52" s="181">
        <v>0</v>
      </c>
      <c r="BI52" s="181">
        <v>0</v>
      </c>
      <c r="BJ52" s="181">
        <v>0</v>
      </c>
      <c r="BK52" s="181">
        <v>0</v>
      </c>
      <c r="BL52" s="181">
        <v>0</v>
      </c>
      <c r="BM52" s="181">
        <v>0</v>
      </c>
      <c r="BN52" s="181">
        <v>0</v>
      </c>
      <c r="BO52" s="181">
        <v>0</v>
      </c>
      <c r="BP52" s="181">
        <v>0</v>
      </c>
      <c r="BQ52" s="181">
        <v>0</v>
      </c>
      <c r="BR52" s="181">
        <v>0</v>
      </c>
      <c r="BS52" s="181">
        <v>0</v>
      </c>
      <c r="BT52" s="181">
        <v>0</v>
      </c>
      <c r="BU52" s="181">
        <v>0</v>
      </c>
      <c r="BV52" s="181">
        <v>0</v>
      </c>
      <c r="BW52" s="181">
        <v>0</v>
      </c>
      <c r="BX52" s="181">
        <v>0</v>
      </c>
      <c r="BY52" s="181">
        <v>0</v>
      </c>
      <c r="BZ52" s="181">
        <v>0</v>
      </c>
      <c r="CA52" s="181">
        <v>0</v>
      </c>
      <c r="CB52" s="181">
        <v>0</v>
      </c>
      <c r="CC52" s="181">
        <v>0</v>
      </c>
      <c r="CD52" s="181">
        <v>0</v>
      </c>
      <c r="CE52" s="181">
        <v>0</v>
      </c>
      <c r="CF52" s="181">
        <v>0</v>
      </c>
      <c r="CG52" s="181">
        <v>0</v>
      </c>
      <c r="CH52" s="181">
        <v>0</v>
      </c>
      <c r="CI52" s="181">
        <v>0</v>
      </c>
      <c r="CJ52" s="181">
        <v>0</v>
      </c>
      <c r="CK52" s="181">
        <v>0</v>
      </c>
      <c r="CL52" s="181">
        <v>0</v>
      </c>
      <c r="CM52" s="181">
        <v>0</v>
      </c>
      <c r="CN52" s="181">
        <v>0</v>
      </c>
      <c r="CO52" s="181">
        <v>0</v>
      </c>
      <c r="CP52" s="181">
        <v>0</v>
      </c>
      <c r="CQ52" s="181">
        <v>0</v>
      </c>
      <c r="CR52" s="181">
        <v>0</v>
      </c>
      <c r="CS52" s="181">
        <v>0</v>
      </c>
      <c r="CT52" s="198">
        <v>0</v>
      </c>
      <c r="CU52" s="181">
        <v>0</v>
      </c>
      <c r="CV52" s="181">
        <v>0</v>
      </c>
      <c r="CW52" s="181">
        <v>0</v>
      </c>
      <c r="CX52" s="181">
        <v>0</v>
      </c>
      <c r="CY52" s="181">
        <v>0</v>
      </c>
      <c r="CZ52" s="181">
        <v>0</v>
      </c>
      <c r="DA52" s="181">
        <v>0</v>
      </c>
      <c r="DB52" s="181">
        <v>0</v>
      </c>
      <c r="DC52" s="181">
        <v>0</v>
      </c>
      <c r="DD52" s="181">
        <v>0</v>
      </c>
      <c r="DE52" s="181">
        <v>0</v>
      </c>
      <c r="DF52" s="181">
        <v>0</v>
      </c>
      <c r="DG52" s="181">
        <v>0</v>
      </c>
      <c r="DH52" s="181">
        <v>0</v>
      </c>
      <c r="DI52" s="181">
        <v>0</v>
      </c>
      <c r="DJ52" s="181">
        <v>0</v>
      </c>
      <c r="DK52" s="181">
        <v>0</v>
      </c>
      <c r="DL52" s="181">
        <v>0</v>
      </c>
      <c r="DM52" s="181">
        <v>0</v>
      </c>
      <c r="DN52" s="181">
        <v>0</v>
      </c>
      <c r="DO52" s="181">
        <v>0</v>
      </c>
      <c r="DP52" s="181">
        <v>0</v>
      </c>
      <c r="DQ52" s="181">
        <v>0</v>
      </c>
      <c r="DR52" s="181">
        <v>0</v>
      </c>
      <c r="DS52" s="181">
        <v>0</v>
      </c>
      <c r="DT52" s="181">
        <v>0</v>
      </c>
      <c r="DU52" s="181">
        <v>0</v>
      </c>
      <c r="DV52" s="181">
        <v>0</v>
      </c>
      <c r="DW52" s="181">
        <v>0</v>
      </c>
      <c r="DX52" s="181">
        <v>0</v>
      </c>
      <c r="DY52" s="181">
        <v>0</v>
      </c>
      <c r="DZ52" s="181">
        <v>0</v>
      </c>
      <c r="EA52" s="181">
        <v>0</v>
      </c>
      <c r="EB52" s="181">
        <v>0</v>
      </c>
      <c r="EC52" s="181">
        <v>0</v>
      </c>
      <c r="ED52" s="181">
        <v>0</v>
      </c>
      <c r="EE52" s="181">
        <v>0</v>
      </c>
      <c r="EF52" s="181">
        <v>0</v>
      </c>
      <c r="EG52" s="181">
        <v>0</v>
      </c>
      <c r="EH52" s="181">
        <v>0</v>
      </c>
      <c r="EI52" s="181">
        <v>0</v>
      </c>
      <c r="EJ52" s="181">
        <v>0</v>
      </c>
      <c r="EK52" s="181">
        <v>0</v>
      </c>
      <c r="EL52" s="181">
        <v>0</v>
      </c>
      <c r="EM52" s="181">
        <v>0</v>
      </c>
      <c r="EN52" s="181">
        <v>0</v>
      </c>
      <c r="EO52" s="181">
        <v>0</v>
      </c>
      <c r="EP52" s="181">
        <v>0</v>
      </c>
      <c r="EQ52" s="181">
        <v>0</v>
      </c>
      <c r="ER52" s="181">
        <v>0</v>
      </c>
      <c r="ES52" s="181">
        <v>0</v>
      </c>
      <c r="ET52" s="181">
        <v>0</v>
      </c>
      <c r="EU52" s="181">
        <v>0</v>
      </c>
      <c r="EV52" s="181">
        <v>0</v>
      </c>
      <c r="EW52" s="181">
        <v>0</v>
      </c>
      <c r="EX52" s="181">
        <v>0</v>
      </c>
      <c r="EY52" s="181">
        <v>0</v>
      </c>
      <c r="EZ52" s="181">
        <v>0</v>
      </c>
      <c r="FA52" s="181">
        <v>0</v>
      </c>
      <c r="FB52" s="181">
        <v>0</v>
      </c>
      <c r="FC52" s="181">
        <v>0</v>
      </c>
      <c r="FD52" s="181">
        <v>0</v>
      </c>
      <c r="FE52" s="181">
        <v>0</v>
      </c>
      <c r="FF52" s="181">
        <v>0</v>
      </c>
      <c r="FG52" s="181">
        <v>0</v>
      </c>
      <c r="FH52" s="181">
        <v>0</v>
      </c>
      <c r="FI52" s="181">
        <v>0</v>
      </c>
      <c r="FJ52" s="181">
        <v>0</v>
      </c>
      <c r="FK52" s="181">
        <v>0</v>
      </c>
      <c r="FL52" s="181">
        <v>0</v>
      </c>
      <c r="FM52" s="181">
        <v>0</v>
      </c>
      <c r="FN52" s="181">
        <v>0</v>
      </c>
      <c r="FO52" s="181">
        <v>0</v>
      </c>
      <c r="FP52" s="181">
        <v>0</v>
      </c>
      <c r="FQ52" s="181">
        <v>0</v>
      </c>
      <c r="FR52" s="181">
        <v>0</v>
      </c>
      <c r="FS52" s="181">
        <v>0</v>
      </c>
      <c r="FT52" s="181">
        <v>0</v>
      </c>
      <c r="FU52" s="181">
        <v>0</v>
      </c>
      <c r="FV52" s="181">
        <v>0</v>
      </c>
      <c r="FW52" s="181">
        <v>0</v>
      </c>
      <c r="FX52" s="181">
        <v>0</v>
      </c>
      <c r="FY52" s="181">
        <v>0</v>
      </c>
      <c r="FZ52" s="181">
        <v>0</v>
      </c>
      <c r="GA52" s="181">
        <v>0</v>
      </c>
      <c r="GB52" s="117"/>
      <c r="GC52" s="117"/>
    </row>
    <row r="53" spans="1:185" ht="14.1" customHeight="1">
      <c r="B53" s="708"/>
      <c r="C53" s="709"/>
      <c r="D53" s="709"/>
      <c r="E53" s="709"/>
      <c r="F53" s="710"/>
      <c r="G53" s="1074"/>
      <c r="H53" s="1074"/>
      <c r="I53" s="1074"/>
      <c r="J53" s="1074"/>
      <c r="K53" s="1074"/>
      <c r="L53" s="1074"/>
      <c r="M53" s="1074"/>
      <c r="N53" s="1074"/>
      <c r="O53" s="1074"/>
      <c r="P53" s="1074"/>
      <c r="Q53" s="1074"/>
      <c r="R53" s="1074"/>
      <c r="S53" s="1074"/>
      <c r="T53" s="1074"/>
      <c r="U53" s="1074"/>
      <c r="V53" s="1074"/>
      <c r="W53" s="1074"/>
      <c r="X53" s="1074"/>
      <c r="Y53" s="1074"/>
      <c r="Z53" s="1074"/>
      <c r="AA53" s="1074"/>
      <c r="AB53" s="1074"/>
      <c r="AC53" s="1074"/>
      <c r="AD53" s="1074"/>
      <c r="AE53" s="1074"/>
      <c r="AF53" s="1074"/>
      <c r="AG53" s="1074"/>
      <c r="AH53" s="1074"/>
      <c r="AI53" s="1074"/>
      <c r="AJ53" s="1074"/>
      <c r="AK53" s="1075"/>
      <c r="AN53" s="1"/>
      <c r="AO53" s="189"/>
      <c r="AP53" s="1"/>
      <c r="AQ53" s="1"/>
      <c r="AR53" s="1"/>
      <c r="AS53" s="190"/>
      <c r="AT53" s="1"/>
      <c r="AU53" s="1"/>
      <c r="AW53" s="117" t="s">
        <v>345</v>
      </c>
      <c r="AX53" s="117" t="s">
        <v>346</v>
      </c>
      <c r="AY53" s="117" t="s">
        <v>323</v>
      </c>
      <c r="AZ53" s="117" t="s">
        <v>323</v>
      </c>
      <c r="BA53" s="117" t="s">
        <v>323</v>
      </c>
      <c r="BB53" s="117" t="s">
        <v>323</v>
      </c>
      <c r="BC53" s="117" t="s">
        <v>323</v>
      </c>
      <c r="BD53" s="117" t="s">
        <v>323</v>
      </c>
      <c r="BE53" s="117" t="s">
        <v>323</v>
      </c>
      <c r="BF53" s="117" t="s">
        <v>323</v>
      </c>
      <c r="BG53" s="117" t="s">
        <v>323</v>
      </c>
      <c r="BH53" s="117" t="s">
        <v>323</v>
      </c>
      <c r="BI53" s="117" t="s">
        <v>323</v>
      </c>
      <c r="BJ53" s="117" t="s">
        <v>323</v>
      </c>
      <c r="BK53" s="117" t="s">
        <v>323</v>
      </c>
      <c r="BL53" s="117" t="s">
        <v>323</v>
      </c>
      <c r="BM53" s="117" t="s">
        <v>323</v>
      </c>
      <c r="BN53" s="117" t="s">
        <v>323</v>
      </c>
      <c r="BO53" s="117" t="s">
        <v>323</v>
      </c>
      <c r="BP53" s="117" t="s">
        <v>323</v>
      </c>
      <c r="BQ53" s="117" t="s">
        <v>323</v>
      </c>
      <c r="BR53" s="117" t="s">
        <v>323</v>
      </c>
      <c r="BS53" s="117" t="s">
        <v>323</v>
      </c>
      <c r="BT53" s="117" t="s">
        <v>323</v>
      </c>
      <c r="BU53" s="117" t="s">
        <v>323</v>
      </c>
      <c r="BV53" s="117" t="s">
        <v>323</v>
      </c>
      <c r="BW53" s="117" t="s">
        <v>323</v>
      </c>
      <c r="BX53" s="117" t="s">
        <v>323</v>
      </c>
      <c r="BY53" s="117" t="s">
        <v>323</v>
      </c>
      <c r="BZ53" s="117" t="s">
        <v>323</v>
      </c>
      <c r="CA53" s="117" t="s">
        <v>323</v>
      </c>
      <c r="CB53" s="117" t="s">
        <v>323</v>
      </c>
      <c r="CC53" s="117" t="s">
        <v>323</v>
      </c>
      <c r="CD53" s="117" t="s">
        <v>323</v>
      </c>
      <c r="CE53" s="117" t="s">
        <v>323</v>
      </c>
      <c r="CF53" s="117" t="s">
        <v>323</v>
      </c>
      <c r="CG53" s="117" t="s">
        <v>323</v>
      </c>
      <c r="CH53" s="117" t="s">
        <v>323</v>
      </c>
      <c r="CI53" s="117" t="s">
        <v>323</v>
      </c>
      <c r="CJ53" s="117" t="s">
        <v>323</v>
      </c>
      <c r="CK53" s="117" t="s">
        <v>323</v>
      </c>
      <c r="CL53" s="117" t="s">
        <v>323</v>
      </c>
      <c r="CM53" s="117" t="s">
        <v>323</v>
      </c>
      <c r="CN53" s="117" t="s">
        <v>323</v>
      </c>
      <c r="CO53" s="117" t="s">
        <v>323</v>
      </c>
      <c r="CP53" s="117" t="s">
        <v>323</v>
      </c>
      <c r="CQ53" s="117" t="s">
        <v>323</v>
      </c>
      <c r="CR53" s="117" t="s">
        <v>323</v>
      </c>
      <c r="CS53" s="117" t="s">
        <v>323</v>
      </c>
      <c r="CT53" s="199">
        <v>0</v>
      </c>
    </row>
    <row r="54" spans="1:185" ht="16.350000000000001" customHeight="1">
      <c r="B54" s="708"/>
      <c r="C54" s="709"/>
      <c r="D54" s="709"/>
      <c r="E54" s="709"/>
      <c r="F54" s="710"/>
      <c r="G54" s="1074"/>
      <c r="H54" s="1074"/>
      <c r="I54" s="1074"/>
      <c r="J54" s="1074"/>
      <c r="K54" s="1074"/>
      <c r="L54" s="1074"/>
      <c r="M54" s="1074"/>
      <c r="N54" s="1074"/>
      <c r="O54" s="1074"/>
      <c r="P54" s="1074"/>
      <c r="Q54" s="1074"/>
      <c r="R54" s="1074"/>
      <c r="S54" s="1074"/>
      <c r="T54" s="1074"/>
      <c r="U54" s="1074"/>
      <c r="V54" s="1074"/>
      <c r="W54" s="1074"/>
      <c r="X54" s="1074"/>
      <c r="Y54" s="1074"/>
      <c r="Z54" s="1074"/>
      <c r="AA54" s="1074"/>
      <c r="AB54" s="1074"/>
      <c r="AC54" s="1074"/>
      <c r="AD54" s="1074"/>
      <c r="AE54" s="1074"/>
      <c r="AF54" s="1074"/>
      <c r="AG54" s="1074"/>
      <c r="AH54" s="1074"/>
      <c r="AI54" s="1074"/>
      <c r="AJ54" s="1074"/>
      <c r="AK54" s="1075"/>
      <c r="AN54" s="1"/>
      <c r="AO54" s="189"/>
      <c r="AP54" s="1"/>
      <c r="AQ54" s="1"/>
      <c r="AR54" s="1"/>
      <c r="AS54" s="190"/>
      <c r="AT54" s="1"/>
      <c r="AU54" s="1"/>
    </row>
    <row r="55" spans="1:185" s="118" customFormat="1" ht="16.350000000000001" customHeight="1" thickBot="1">
      <c r="A55" s="6"/>
      <c r="B55" s="1071"/>
      <c r="C55" s="766"/>
      <c r="D55" s="766"/>
      <c r="E55" s="766"/>
      <c r="F55" s="767"/>
      <c r="G55" s="1076"/>
      <c r="H55" s="1076"/>
      <c r="I55" s="1076"/>
      <c r="J55" s="1076"/>
      <c r="K55" s="1076"/>
      <c r="L55" s="1076"/>
      <c r="M55" s="1076"/>
      <c r="N55" s="1076"/>
      <c r="O55" s="1076"/>
      <c r="P55" s="1076"/>
      <c r="Q55" s="1076"/>
      <c r="R55" s="1076"/>
      <c r="S55" s="1076"/>
      <c r="T55" s="1076"/>
      <c r="U55" s="1076"/>
      <c r="V55" s="1076"/>
      <c r="W55" s="1076"/>
      <c r="X55" s="1076"/>
      <c r="Y55" s="1076"/>
      <c r="Z55" s="1076"/>
      <c r="AA55" s="1076"/>
      <c r="AB55" s="1076"/>
      <c r="AC55" s="1076"/>
      <c r="AD55" s="1076"/>
      <c r="AE55" s="1076"/>
      <c r="AF55" s="1076"/>
      <c r="AG55" s="1076"/>
      <c r="AH55" s="1076"/>
      <c r="AI55" s="1076"/>
      <c r="AJ55" s="1076"/>
      <c r="AK55" s="1077"/>
      <c r="AN55" s="1"/>
      <c r="AO55" s="189"/>
      <c r="AP55" s="1"/>
      <c r="AQ55" s="1"/>
      <c r="AR55" s="1"/>
      <c r="AS55" s="190"/>
      <c r="AT55" s="1"/>
      <c r="AU55" s="1"/>
      <c r="AV55" s="6"/>
      <c r="CT55" s="200"/>
    </row>
    <row r="56" spans="1:185" ht="16.350000000000001" customHeight="1">
      <c r="B56" s="1125" t="s">
        <v>347</v>
      </c>
      <c r="C56" s="1125"/>
      <c r="D56" s="1125"/>
      <c r="E56" s="1125"/>
      <c r="F56" s="1125"/>
      <c r="G56" s="1126">
        <v>0</v>
      </c>
      <c r="H56" s="1126"/>
      <c r="I56" s="1126"/>
      <c r="J56" s="1126"/>
      <c r="K56" s="1126"/>
      <c r="L56" s="1126"/>
      <c r="M56" s="1126"/>
      <c r="N56" s="1126"/>
      <c r="O56" s="1126"/>
      <c r="P56" s="1126"/>
      <c r="Q56" s="1126"/>
      <c r="R56" s="1126"/>
      <c r="S56" s="1126"/>
      <c r="T56" s="1126"/>
      <c r="U56" s="1126"/>
      <c r="V56" s="1126"/>
      <c r="W56" s="1126"/>
      <c r="X56" s="1126"/>
      <c r="Y56" s="1126"/>
      <c r="Z56" s="1126"/>
      <c r="AA56" s="1126"/>
      <c r="AB56" s="1126"/>
      <c r="AC56" s="1126"/>
      <c r="AD56" s="1126"/>
      <c r="AE56" s="1126"/>
      <c r="AF56" s="1126"/>
      <c r="AG56" s="1126"/>
      <c r="AH56" s="1126"/>
      <c r="AI56" s="1126"/>
      <c r="AJ56" s="1126"/>
      <c r="AK56" s="1126"/>
      <c r="AN56" s="1"/>
      <c r="AO56" s="189"/>
      <c r="AP56" s="1"/>
      <c r="AQ56" s="1"/>
      <c r="AR56" s="1"/>
      <c r="AS56" s="190"/>
      <c r="AT56" s="1"/>
      <c r="AU56" s="1"/>
    </row>
    <row r="57" spans="1:185" ht="9" customHeight="1">
      <c r="B57" s="1125"/>
      <c r="C57" s="1125"/>
      <c r="D57" s="1125"/>
      <c r="E57" s="1125"/>
      <c r="F57" s="1125"/>
      <c r="G57" s="1127" t="s">
        <v>348</v>
      </c>
      <c r="H57" s="1127"/>
      <c r="I57" s="1127"/>
      <c r="J57" s="1127"/>
      <c r="K57" s="1127"/>
      <c r="L57" s="1127"/>
      <c r="M57" s="1127"/>
      <c r="N57" s="1127"/>
      <c r="O57" s="1127"/>
      <c r="P57" s="1127"/>
      <c r="Q57" s="1127"/>
      <c r="R57" s="1127"/>
      <c r="S57" s="1127"/>
      <c r="T57" s="1127"/>
      <c r="U57" s="1127"/>
      <c r="V57" s="1127"/>
      <c r="W57" s="1127"/>
      <c r="X57" s="1127"/>
      <c r="Y57" s="1127"/>
      <c r="Z57" s="1127"/>
      <c r="AA57" s="1127"/>
      <c r="AB57" s="1127"/>
      <c r="AC57" s="1127"/>
      <c r="AD57" s="1127"/>
      <c r="AE57" s="1127"/>
      <c r="AF57" s="1127"/>
      <c r="AG57" s="1127"/>
      <c r="AH57" s="1127"/>
      <c r="AI57" s="1127"/>
      <c r="AJ57" s="1127"/>
      <c r="AK57" s="1127"/>
      <c r="AN57" s="1"/>
      <c r="AO57" s="189"/>
      <c r="AP57" s="1"/>
      <c r="AQ57" s="1"/>
      <c r="AR57" s="1"/>
      <c r="AS57" s="190"/>
      <c r="AT57" s="1"/>
      <c r="AU57" s="1"/>
    </row>
    <row r="58" spans="1:185" ht="16.350000000000001" customHeight="1">
      <c r="B58" s="1125"/>
      <c r="C58" s="1125"/>
      <c r="D58" s="1125"/>
      <c r="E58" s="1125"/>
      <c r="F58" s="1125"/>
      <c r="G58" s="1127"/>
      <c r="H58" s="1127"/>
      <c r="I58" s="1127"/>
      <c r="J58" s="1127"/>
      <c r="K58" s="1127"/>
      <c r="L58" s="1127"/>
      <c r="M58" s="1127"/>
      <c r="N58" s="1127"/>
      <c r="O58" s="1127"/>
      <c r="P58" s="1127"/>
      <c r="Q58" s="1127"/>
      <c r="R58" s="1127"/>
      <c r="S58" s="1127"/>
      <c r="T58" s="1127"/>
      <c r="U58" s="1127"/>
      <c r="V58" s="1127"/>
      <c r="W58" s="1127"/>
      <c r="X58" s="1127"/>
      <c r="Y58" s="1127"/>
      <c r="Z58" s="1127"/>
      <c r="AA58" s="1127"/>
      <c r="AB58" s="1127"/>
      <c r="AC58" s="1127"/>
      <c r="AD58" s="1127"/>
      <c r="AE58" s="1127"/>
      <c r="AF58" s="1127"/>
      <c r="AG58" s="1127"/>
      <c r="AH58" s="1127"/>
      <c r="AI58" s="1127"/>
      <c r="AJ58" s="1127"/>
      <c r="AK58" s="1127"/>
      <c r="AN58" s="1"/>
      <c r="AO58" s="189"/>
      <c r="AP58" s="1"/>
      <c r="AQ58" s="1"/>
      <c r="AR58" s="1"/>
      <c r="AS58" s="190"/>
      <c r="AT58" s="1"/>
      <c r="AU58" s="1"/>
    </row>
    <row r="59" spans="1:185" ht="16.350000000000001" customHeight="1" thickBot="1">
      <c r="B59" s="1116" t="s">
        <v>349</v>
      </c>
      <c r="C59" s="1116"/>
      <c r="D59" s="1116"/>
      <c r="E59" s="1116"/>
      <c r="F59" s="1116"/>
      <c r="G59" s="1116"/>
      <c r="H59" s="1118" t="s">
        <v>350</v>
      </c>
      <c r="I59" s="1118"/>
      <c r="J59" s="1118"/>
      <c r="K59" s="1118"/>
      <c r="L59" s="1118"/>
      <c r="M59" s="1118"/>
      <c r="N59" s="1118"/>
      <c r="O59" s="1118"/>
      <c r="P59" s="1118"/>
      <c r="Q59" s="1118"/>
      <c r="R59" s="1118"/>
      <c r="S59" s="1118"/>
      <c r="T59" s="1118"/>
      <c r="U59" s="1118"/>
      <c r="V59" s="1118"/>
      <c r="W59" s="1118"/>
      <c r="X59" s="1118"/>
      <c r="Y59" s="1118"/>
      <c r="Z59" s="1118"/>
      <c r="AA59" s="1118"/>
      <c r="AB59" s="1118"/>
      <c r="AC59" s="1118"/>
      <c r="AD59" s="1118"/>
      <c r="AE59" s="1118"/>
      <c r="AF59" s="1118"/>
      <c r="AG59" s="1118"/>
      <c r="AH59" s="1118"/>
      <c r="AI59" s="1118"/>
      <c r="AJ59" s="1118"/>
      <c r="AK59" s="1118"/>
      <c r="AN59" s="1"/>
      <c r="AO59" s="189"/>
      <c r="AP59" s="1"/>
      <c r="AQ59" s="1"/>
      <c r="AR59" s="1"/>
      <c r="AS59" s="190"/>
      <c r="AT59" s="1"/>
      <c r="AU59" s="1"/>
    </row>
    <row r="60" spans="1:185" ht="16.350000000000001" customHeight="1">
      <c r="B60" s="1079" t="s">
        <v>326</v>
      </c>
      <c r="C60" s="1080"/>
      <c r="D60" s="1080"/>
      <c r="E60" s="1080"/>
      <c r="F60" s="1083" t="s">
        <v>351</v>
      </c>
      <c r="G60" s="1085" t="s">
        <v>328</v>
      </c>
      <c r="H60" s="1085"/>
      <c r="I60" s="1085"/>
      <c r="J60" s="1085"/>
      <c r="K60" s="1087" t="s">
        <v>352</v>
      </c>
      <c r="L60" s="1087"/>
      <c r="M60" s="1087"/>
      <c r="N60" s="1087"/>
      <c r="O60" s="1087"/>
      <c r="P60" s="1089" t="s">
        <v>330</v>
      </c>
      <c r="Q60" s="1090"/>
      <c r="R60" s="1090"/>
      <c r="S60" s="1090"/>
      <c r="T60" s="1090"/>
      <c r="U60" s="1091"/>
      <c r="V60" s="1095" t="s">
        <v>331</v>
      </c>
      <c r="W60" s="1096"/>
      <c r="X60" s="1096"/>
      <c r="Y60" s="1096"/>
      <c r="Z60" s="1096"/>
      <c r="AA60" s="1096"/>
      <c r="AB60" s="1096"/>
      <c r="AC60" s="1097"/>
      <c r="AD60" s="1101" t="s">
        <v>353</v>
      </c>
      <c r="AE60" s="1102"/>
      <c r="AF60" s="1102"/>
      <c r="AG60" s="1102"/>
      <c r="AH60" s="1102"/>
      <c r="AI60" s="1102"/>
      <c r="AJ60" s="1102"/>
      <c r="AK60" s="1103"/>
      <c r="AN60" s="1"/>
      <c r="AO60" s="189"/>
      <c r="AP60" s="1"/>
      <c r="AQ60" s="1"/>
      <c r="AR60" s="1"/>
      <c r="AS60" s="190"/>
      <c r="AT60" s="1"/>
      <c r="AU60" s="1"/>
    </row>
    <row r="61" spans="1:185" ht="24.95" customHeight="1">
      <c r="B61" s="1081"/>
      <c r="C61" s="1082"/>
      <c r="D61" s="1082"/>
      <c r="E61" s="1082"/>
      <c r="F61" s="1084"/>
      <c r="G61" s="1086"/>
      <c r="H61" s="1086"/>
      <c r="I61" s="1086"/>
      <c r="J61" s="1086"/>
      <c r="K61" s="1088"/>
      <c r="L61" s="1088"/>
      <c r="M61" s="1088"/>
      <c r="N61" s="1088"/>
      <c r="O61" s="1088"/>
      <c r="P61" s="1092"/>
      <c r="Q61" s="1093"/>
      <c r="R61" s="1093"/>
      <c r="S61" s="1093"/>
      <c r="T61" s="1093"/>
      <c r="U61" s="1094"/>
      <c r="V61" s="1098"/>
      <c r="W61" s="1099"/>
      <c r="X61" s="1099"/>
      <c r="Y61" s="1099"/>
      <c r="Z61" s="1099"/>
      <c r="AA61" s="1099"/>
      <c r="AB61" s="1099"/>
      <c r="AC61" s="1100"/>
      <c r="AD61" s="1104"/>
      <c r="AE61" s="1105"/>
      <c r="AF61" s="1105"/>
      <c r="AG61" s="1105"/>
      <c r="AH61" s="1105"/>
      <c r="AI61" s="1105"/>
      <c r="AJ61" s="1105"/>
      <c r="AK61" s="1106"/>
      <c r="AL61" s="39"/>
      <c r="AM61" s="39"/>
      <c r="AN61" s="1"/>
      <c r="AO61" s="189"/>
      <c r="AP61" s="1"/>
      <c r="AQ61" s="1"/>
      <c r="AR61" s="1"/>
      <c r="AS61" s="190"/>
      <c r="AT61" s="1"/>
      <c r="AU61" s="1"/>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97"/>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row>
    <row r="62" spans="1:185" ht="16.350000000000001" customHeight="1">
      <c r="B62" s="1107" t="s">
        <v>354</v>
      </c>
      <c r="C62" s="1086"/>
      <c r="D62" s="1086"/>
      <c r="E62" s="1086"/>
      <c r="F62" s="1086"/>
      <c r="G62" s="1086" t="s">
        <v>334</v>
      </c>
      <c r="H62" s="1086"/>
      <c r="I62" s="1086"/>
      <c r="J62" s="1086"/>
      <c r="K62" s="1086"/>
      <c r="L62" s="1086"/>
      <c r="M62" s="1086"/>
      <c r="N62" s="1086"/>
      <c r="O62" s="1086"/>
      <c r="P62" s="1086" t="s">
        <v>335</v>
      </c>
      <c r="Q62" s="1086"/>
      <c r="R62" s="1086"/>
      <c r="S62" s="1086"/>
      <c r="T62" s="1086"/>
      <c r="U62" s="1086"/>
      <c r="V62" s="1086" t="s">
        <v>336</v>
      </c>
      <c r="W62" s="1086"/>
      <c r="X62" s="1086"/>
      <c r="Y62" s="1086"/>
      <c r="Z62" s="1086" t="s">
        <v>337</v>
      </c>
      <c r="AA62" s="1086"/>
      <c r="AB62" s="1086"/>
      <c r="AC62" s="1086"/>
      <c r="AD62" s="1086" t="s">
        <v>338</v>
      </c>
      <c r="AE62" s="1086"/>
      <c r="AF62" s="1086"/>
      <c r="AG62" s="1086"/>
      <c r="AH62" s="1108" t="s">
        <v>355</v>
      </c>
      <c r="AI62" s="1109"/>
      <c r="AJ62" s="1109"/>
      <c r="AK62" s="1110"/>
      <c r="AL62" s="39"/>
      <c r="AM62" s="39"/>
      <c r="AN62" s="1"/>
      <c r="AO62" s="189"/>
      <c r="AP62" s="1"/>
      <c r="AQ62" s="1"/>
      <c r="AR62" s="1"/>
      <c r="AS62" s="190"/>
      <c r="AT62" s="1"/>
      <c r="AU62" s="1"/>
      <c r="AW62" s="113"/>
      <c r="AX62" s="113"/>
      <c r="AY62" s="113"/>
      <c r="AZ62" s="113"/>
      <c r="BA62" s="113"/>
      <c r="BB62" s="113"/>
      <c r="BC62" s="113"/>
      <c r="BD62" s="113"/>
      <c r="BE62" s="113"/>
      <c r="BF62" s="113"/>
      <c r="BG62" s="113"/>
      <c r="BH62" s="113"/>
      <c r="BI62" s="113"/>
      <c r="BJ62" s="113"/>
      <c r="BK62" s="113"/>
      <c r="BL62" s="113"/>
      <c r="BM62" s="113"/>
      <c r="BN62" s="113"/>
      <c r="BO62" s="113"/>
      <c r="BP62" s="113"/>
      <c r="BQ62" s="113"/>
      <c r="BR62" s="113"/>
      <c r="BS62" s="113"/>
      <c r="BT62" s="113"/>
      <c r="BU62" s="113"/>
      <c r="BV62" s="113"/>
      <c r="BW62" s="113"/>
      <c r="BX62" s="113"/>
      <c r="BY62" s="113"/>
      <c r="BZ62" s="113"/>
      <c r="CA62" s="113"/>
      <c r="CB62" s="113"/>
      <c r="CC62" s="113"/>
      <c r="CD62" s="113"/>
      <c r="CE62" s="113"/>
      <c r="CF62" s="113"/>
      <c r="CG62" s="113"/>
      <c r="CH62" s="113"/>
      <c r="CI62" s="113"/>
      <c r="CJ62" s="113"/>
      <c r="CK62" s="113"/>
      <c r="CL62" s="113"/>
      <c r="CM62" s="113"/>
      <c r="CN62" s="113"/>
      <c r="CO62" s="113"/>
      <c r="CP62" s="113"/>
      <c r="CQ62" s="113"/>
      <c r="CR62" s="113"/>
      <c r="CS62" s="113"/>
      <c r="CT62" s="197"/>
      <c r="CU62" s="113"/>
      <c r="CV62" s="113"/>
      <c r="CW62" s="113"/>
      <c r="CX62" s="113"/>
      <c r="CY62" s="113"/>
      <c r="CZ62" s="113"/>
      <c r="DA62" s="113"/>
      <c r="DB62" s="113"/>
      <c r="DC62" s="113"/>
      <c r="DD62" s="113"/>
      <c r="DE62" s="113"/>
      <c r="DF62" s="113"/>
      <c r="DG62" s="113"/>
      <c r="DH62" s="113"/>
      <c r="DI62" s="113"/>
      <c r="DJ62" s="113"/>
      <c r="DK62" s="113"/>
      <c r="DL62" s="113"/>
      <c r="DM62" s="113"/>
      <c r="DN62" s="113"/>
      <c r="DO62" s="113"/>
      <c r="DP62" s="113"/>
      <c r="DQ62" s="113"/>
      <c r="DR62" s="113"/>
      <c r="DS62" s="113"/>
      <c r="DT62" s="113"/>
      <c r="DU62" s="113"/>
      <c r="DV62" s="113"/>
      <c r="DW62" s="113"/>
      <c r="DX62" s="113"/>
      <c r="DY62" s="113"/>
      <c r="DZ62" s="113"/>
      <c r="EA62" s="113"/>
      <c r="EB62" s="113"/>
      <c r="EC62" s="113"/>
      <c r="ED62" s="113"/>
      <c r="EE62" s="113"/>
      <c r="EF62" s="113"/>
      <c r="EG62" s="113"/>
      <c r="EH62" s="113"/>
      <c r="EI62" s="113"/>
      <c r="EJ62" s="113"/>
      <c r="EK62" s="113"/>
      <c r="EL62" s="113"/>
      <c r="EM62" s="113"/>
      <c r="EN62" s="113"/>
      <c r="EO62" s="113"/>
      <c r="EP62" s="113"/>
      <c r="EQ62" s="113"/>
      <c r="ER62" s="113"/>
    </row>
    <row r="63" spans="1:185" ht="16.350000000000001" customHeight="1">
      <c r="A63" s="118"/>
      <c r="B63" s="1107"/>
      <c r="C63" s="1086"/>
      <c r="D63" s="1086"/>
      <c r="E63" s="1086"/>
      <c r="F63" s="1086"/>
      <c r="G63" s="1086"/>
      <c r="H63" s="1086"/>
      <c r="I63" s="1086"/>
      <c r="J63" s="1086"/>
      <c r="K63" s="1086"/>
      <c r="L63" s="1086"/>
      <c r="M63" s="1086"/>
      <c r="N63" s="1086"/>
      <c r="O63" s="1086"/>
      <c r="P63" s="1086"/>
      <c r="Q63" s="1086"/>
      <c r="R63" s="1086"/>
      <c r="S63" s="1086"/>
      <c r="T63" s="1086"/>
      <c r="U63" s="1086"/>
      <c r="V63" s="1086"/>
      <c r="W63" s="1086"/>
      <c r="X63" s="1086"/>
      <c r="Y63" s="1086"/>
      <c r="Z63" s="1086"/>
      <c r="AA63" s="1086"/>
      <c r="AB63" s="1086"/>
      <c r="AC63" s="1086"/>
      <c r="AD63" s="1086"/>
      <c r="AE63" s="1086"/>
      <c r="AF63" s="1086"/>
      <c r="AG63" s="1086"/>
      <c r="AH63" s="1111"/>
      <c r="AI63" s="1112"/>
      <c r="AJ63" s="1112"/>
      <c r="AK63" s="1113"/>
      <c r="AL63" s="39"/>
      <c r="AM63" s="39"/>
      <c r="AN63" s="1"/>
      <c r="AO63" s="189"/>
      <c r="AP63" s="1"/>
      <c r="AQ63" s="1"/>
      <c r="AR63" s="1"/>
      <c r="AS63" s="190"/>
      <c r="AT63" s="1"/>
      <c r="AU63" s="1"/>
      <c r="AW63" s="113"/>
      <c r="AX63" s="113"/>
      <c r="AY63" s="113"/>
      <c r="AZ63" s="113"/>
      <c r="BA63" s="113"/>
      <c r="BB63" s="113"/>
      <c r="BC63" s="113"/>
      <c r="BD63" s="113"/>
      <c r="BE63" s="113"/>
      <c r="BF63" s="113"/>
      <c r="BG63" s="113"/>
      <c r="BH63" s="113"/>
      <c r="BI63" s="113"/>
      <c r="BJ63" s="113"/>
      <c r="BK63" s="113"/>
      <c r="BL63" s="113"/>
      <c r="BM63" s="113"/>
      <c r="BN63" s="113"/>
      <c r="BO63" s="113"/>
      <c r="BP63" s="113"/>
      <c r="BQ63" s="113"/>
      <c r="BR63" s="113"/>
      <c r="BS63" s="113"/>
      <c r="BT63" s="113"/>
      <c r="BU63" s="113"/>
      <c r="BV63" s="113"/>
      <c r="BW63" s="113"/>
      <c r="BX63" s="113"/>
      <c r="BY63" s="113"/>
      <c r="BZ63" s="113"/>
      <c r="CA63" s="113"/>
      <c r="CB63" s="113"/>
      <c r="CC63" s="113"/>
      <c r="CD63" s="113"/>
      <c r="CE63" s="113"/>
      <c r="CF63" s="113"/>
      <c r="CG63" s="113"/>
      <c r="CH63" s="113"/>
      <c r="CI63" s="113"/>
      <c r="CJ63" s="113"/>
      <c r="CK63" s="113"/>
      <c r="CL63" s="113"/>
      <c r="CM63" s="113"/>
      <c r="CN63" s="113"/>
      <c r="CO63" s="113"/>
      <c r="CP63" s="113"/>
      <c r="CQ63" s="113"/>
      <c r="CR63" s="113"/>
      <c r="CS63" s="113"/>
      <c r="CT63" s="197"/>
      <c r="CU63" s="113"/>
      <c r="CV63" s="113"/>
      <c r="CW63" s="113"/>
      <c r="CX63" s="113"/>
      <c r="CY63" s="113"/>
      <c r="CZ63" s="113"/>
      <c r="DA63" s="113"/>
      <c r="DB63" s="113"/>
      <c r="DC63" s="113"/>
      <c r="DD63" s="113"/>
      <c r="DE63" s="113"/>
      <c r="DF63" s="113"/>
      <c r="DG63" s="113"/>
      <c r="DH63" s="113"/>
      <c r="DI63" s="113"/>
      <c r="DJ63" s="113"/>
      <c r="DK63" s="113"/>
      <c r="DL63" s="113"/>
      <c r="DM63" s="113"/>
      <c r="DN63" s="113"/>
      <c r="DO63" s="113"/>
      <c r="DP63" s="113"/>
      <c r="DQ63" s="113"/>
      <c r="DR63" s="113"/>
      <c r="DS63" s="113"/>
      <c r="DT63" s="113"/>
      <c r="DU63" s="113"/>
      <c r="DV63" s="113"/>
      <c r="DW63" s="113"/>
      <c r="DX63" s="113"/>
      <c r="DY63" s="113"/>
      <c r="DZ63" s="113"/>
      <c r="EA63" s="113"/>
      <c r="EB63" s="113"/>
      <c r="EC63" s="113"/>
      <c r="ED63" s="113"/>
      <c r="EE63" s="113"/>
      <c r="EF63" s="113"/>
      <c r="EG63" s="113"/>
      <c r="EH63" s="113"/>
      <c r="EI63" s="113"/>
      <c r="EJ63" s="113"/>
      <c r="EK63" s="113"/>
      <c r="EL63" s="113"/>
      <c r="EM63" s="113"/>
      <c r="EN63" s="113"/>
      <c r="EO63" s="113"/>
      <c r="EP63" s="113"/>
      <c r="EQ63" s="113"/>
      <c r="ER63" s="113"/>
    </row>
    <row r="64" spans="1:185" ht="16.350000000000001" customHeight="1">
      <c r="B64" s="1063" t="s">
        <v>356</v>
      </c>
      <c r="C64" s="1064"/>
      <c r="D64" s="1064"/>
      <c r="E64" s="1064"/>
      <c r="F64" s="1064"/>
      <c r="G64" s="1065" t="s">
        <v>357</v>
      </c>
      <c r="H64" s="1065"/>
      <c r="I64" s="1065"/>
      <c r="J64" s="1065"/>
      <c r="K64" s="1065"/>
      <c r="L64" s="1065"/>
      <c r="M64" s="1065"/>
      <c r="N64" s="1065"/>
      <c r="O64" s="1065"/>
      <c r="P64" s="1066" t="s">
        <v>358</v>
      </c>
      <c r="Q64" s="1066"/>
      <c r="R64" s="1066"/>
      <c r="S64" s="1066"/>
      <c r="T64" s="1066"/>
      <c r="U64" s="1066"/>
      <c r="V64" s="1066">
        <v>0</v>
      </c>
      <c r="W64" s="1066"/>
      <c r="X64" s="1066"/>
      <c r="Y64" s="1066"/>
      <c r="Z64" s="1066" t="s">
        <v>359</v>
      </c>
      <c r="AA64" s="1066"/>
      <c r="AB64" s="1066"/>
      <c r="AC64" s="1066"/>
      <c r="AD64" s="1067" t="s">
        <v>340</v>
      </c>
      <c r="AE64" s="1067"/>
      <c r="AF64" s="1067"/>
      <c r="AG64" s="1067"/>
      <c r="AH64" s="686"/>
      <c r="AI64" s="686"/>
      <c r="AJ64" s="686"/>
      <c r="AK64" s="688"/>
      <c r="AL64" s="39"/>
      <c r="AM64" s="39"/>
      <c r="AN64" s="1"/>
      <c r="AO64" s="189"/>
      <c r="AP64" s="1"/>
      <c r="AQ64" s="1"/>
      <c r="AR64" s="1"/>
      <c r="AS64" s="190"/>
      <c r="AT64" s="1"/>
      <c r="AU64" s="1"/>
      <c r="AW64" s="113"/>
      <c r="AX64" s="113"/>
      <c r="AY64" s="113"/>
      <c r="AZ64" s="113"/>
      <c r="BA64" s="113"/>
      <c r="BB64" s="113"/>
      <c r="BC64" s="113"/>
      <c r="BD64" s="113"/>
      <c r="BE64" s="113"/>
      <c r="BF64" s="113"/>
      <c r="BG64" s="113"/>
      <c r="BH64" s="113"/>
      <c r="BI64" s="113"/>
      <c r="BJ64" s="113"/>
      <c r="BK64" s="113"/>
      <c r="BL64" s="113"/>
      <c r="BM64" s="113"/>
      <c r="BN64" s="113"/>
      <c r="BO64" s="113"/>
      <c r="BP64" s="113"/>
      <c r="BQ64" s="113"/>
      <c r="BR64" s="113"/>
      <c r="BS64" s="113"/>
      <c r="BT64" s="113"/>
      <c r="BU64" s="113"/>
      <c r="BV64" s="113"/>
      <c r="BW64" s="113"/>
      <c r="BX64" s="113"/>
      <c r="BY64" s="113"/>
      <c r="BZ64" s="113"/>
      <c r="CA64" s="113"/>
      <c r="CB64" s="113"/>
      <c r="CC64" s="113"/>
      <c r="CD64" s="113"/>
      <c r="CE64" s="113"/>
      <c r="CF64" s="113"/>
      <c r="CG64" s="113"/>
      <c r="CH64" s="113"/>
      <c r="CI64" s="113"/>
      <c r="CJ64" s="113"/>
      <c r="CK64" s="113"/>
      <c r="CL64" s="113"/>
      <c r="CM64" s="113"/>
      <c r="CN64" s="113"/>
      <c r="CO64" s="113"/>
      <c r="CP64" s="113"/>
      <c r="CQ64" s="113"/>
      <c r="CR64" s="113"/>
      <c r="CS64" s="113"/>
      <c r="CT64" s="197"/>
      <c r="CU64" s="113"/>
      <c r="CV64" s="113"/>
      <c r="CW64" s="113"/>
      <c r="CX64" s="113"/>
      <c r="CY64" s="113"/>
      <c r="CZ64" s="113"/>
      <c r="DA64" s="113"/>
      <c r="DB64" s="113"/>
      <c r="DC64" s="113"/>
      <c r="DD64" s="113"/>
      <c r="DE64" s="113"/>
      <c r="DF64" s="113"/>
      <c r="DG64" s="113"/>
      <c r="DH64" s="113"/>
      <c r="DI64" s="113"/>
      <c r="DJ64" s="113"/>
      <c r="DK64" s="113"/>
      <c r="DL64" s="113"/>
      <c r="DM64" s="113"/>
      <c r="DN64" s="113"/>
      <c r="DO64" s="113"/>
      <c r="DP64" s="113"/>
      <c r="DQ64" s="113"/>
      <c r="DR64" s="113"/>
      <c r="DS64" s="113"/>
      <c r="DT64" s="113"/>
      <c r="DU64" s="113"/>
      <c r="DV64" s="113"/>
      <c r="DW64" s="113"/>
      <c r="DX64" s="113"/>
      <c r="DY64" s="113"/>
      <c r="DZ64" s="113"/>
      <c r="EA64" s="113"/>
      <c r="EB64" s="113"/>
      <c r="EC64" s="113"/>
      <c r="ED64" s="113"/>
      <c r="EE64" s="113"/>
      <c r="EF64" s="113"/>
      <c r="EG64" s="113"/>
      <c r="EH64" s="113"/>
      <c r="EI64" s="113"/>
      <c r="EJ64" s="113"/>
      <c r="EK64" s="113"/>
      <c r="EL64" s="113"/>
      <c r="EM64" s="113"/>
      <c r="EN64" s="113"/>
      <c r="EO64" s="113"/>
      <c r="EP64" s="113"/>
      <c r="EQ64" s="113"/>
      <c r="ER64" s="113"/>
    </row>
    <row r="65" spans="1:185" ht="18" customHeight="1">
      <c r="B65" s="1063"/>
      <c r="C65" s="1064"/>
      <c r="D65" s="1064"/>
      <c r="E65" s="1064"/>
      <c r="F65" s="1064"/>
      <c r="G65" s="1065"/>
      <c r="H65" s="1065"/>
      <c r="I65" s="1065"/>
      <c r="J65" s="1065"/>
      <c r="K65" s="1065"/>
      <c r="L65" s="1065"/>
      <c r="M65" s="1065"/>
      <c r="N65" s="1065"/>
      <c r="O65" s="1065"/>
      <c r="P65" s="1066"/>
      <c r="Q65" s="1066"/>
      <c r="R65" s="1066"/>
      <c r="S65" s="1066"/>
      <c r="T65" s="1066"/>
      <c r="U65" s="1066"/>
      <c r="V65" s="1066"/>
      <c r="W65" s="1066"/>
      <c r="X65" s="1066"/>
      <c r="Y65" s="1066"/>
      <c r="Z65" s="1066"/>
      <c r="AA65" s="1066"/>
      <c r="AB65" s="1066"/>
      <c r="AC65" s="1066"/>
      <c r="AD65" s="1067"/>
      <c r="AE65" s="1067"/>
      <c r="AF65" s="1067"/>
      <c r="AG65" s="1067"/>
      <c r="AH65" s="686"/>
      <c r="AI65" s="686"/>
      <c r="AJ65" s="686"/>
      <c r="AK65" s="688"/>
      <c r="AN65" s="1"/>
      <c r="AO65" s="189"/>
      <c r="AP65" s="1"/>
      <c r="AQ65" s="1"/>
      <c r="AR65" s="1"/>
      <c r="AS65" s="190"/>
      <c r="AT65" s="1"/>
      <c r="AU65" s="1"/>
      <c r="AW65" s="113"/>
      <c r="AX65" s="113"/>
      <c r="AY65" s="113"/>
      <c r="AZ65" s="113"/>
      <c r="BA65" s="113"/>
      <c r="BB65" s="113"/>
      <c r="BC65" s="113"/>
      <c r="BD65" s="113"/>
      <c r="BE65" s="113"/>
      <c r="BF65" s="113"/>
      <c r="BG65" s="113"/>
      <c r="BH65" s="113"/>
      <c r="BI65" s="113"/>
      <c r="BJ65" s="113"/>
      <c r="BK65" s="113"/>
      <c r="BL65" s="113"/>
      <c r="BM65" s="113"/>
      <c r="BN65" s="113"/>
      <c r="BO65" s="113"/>
      <c r="BP65" s="113"/>
      <c r="BQ65" s="113"/>
      <c r="BR65" s="113"/>
      <c r="BS65" s="113"/>
      <c r="BT65" s="113"/>
      <c r="BU65" s="113"/>
      <c r="BV65" s="113"/>
      <c r="BW65" s="113"/>
      <c r="BX65" s="113"/>
      <c r="BY65" s="113"/>
      <c r="BZ65" s="113"/>
      <c r="CA65" s="113"/>
      <c r="CB65" s="113"/>
      <c r="CC65" s="113"/>
      <c r="CD65" s="113"/>
      <c r="CE65" s="113"/>
      <c r="CF65" s="113"/>
      <c r="CG65" s="113"/>
      <c r="CH65" s="113"/>
      <c r="CI65" s="113"/>
      <c r="CJ65" s="113"/>
      <c r="CK65" s="113"/>
      <c r="CL65" s="113"/>
      <c r="CM65" s="113"/>
      <c r="CN65" s="113"/>
      <c r="CO65" s="113"/>
      <c r="CP65" s="113"/>
      <c r="CQ65" s="113"/>
      <c r="CR65" s="113"/>
      <c r="CS65" s="113"/>
      <c r="CT65" s="197"/>
      <c r="CU65" s="113"/>
      <c r="CV65" s="113"/>
      <c r="CW65" s="113"/>
      <c r="CX65" s="113"/>
      <c r="CY65" s="113"/>
      <c r="CZ65" s="113"/>
      <c r="DA65" s="113"/>
      <c r="DB65" s="113"/>
      <c r="DC65" s="113"/>
      <c r="DD65" s="113"/>
      <c r="DE65" s="113"/>
      <c r="DF65" s="113"/>
      <c r="DG65" s="113"/>
      <c r="DH65" s="113"/>
      <c r="DI65" s="113"/>
      <c r="DJ65" s="113"/>
      <c r="DK65" s="113"/>
      <c r="DL65" s="113"/>
      <c r="DM65" s="113"/>
      <c r="DN65" s="113"/>
      <c r="DO65" s="113"/>
      <c r="DP65" s="113"/>
      <c r="DQ65" s="113"/>
      <c r="DR65" s="113"/>
      <c r="DS65" s="113"/>
      <c r="DT65" s="113"/>
      <c r="DU65" s="113"/>
      <c r="DV65" s="113"/>
      <c r="DW65" s="113"/>
      <c r="DX65" s="113"/>
      <c r="DY65" s="113"/>
      <c r="DZ65" s="113"/>
      <c r="EA65" s="113"/>
      <c r="EB65" s="113"/>
      <c r="EC65" s="113"/>
      <c r="ED65" s="113"/>
      <c r="EE65" s="113"/>
      <c r="EF65" s="113"/>
      <c r="EG65" s="113"/>
      <c r="EH65" s="113"/>
      <c r="EI65" s="113"/>
      <c r="EJ65" s="113"/>
      <c r="EK65" s="113"/>
      <c r="EL65" s="113"/>
      <c r="EM65" s="113"/>
      <c r="EN65" s="113"/>
      <c r="EO65" s="113"/>
      <c r="EP65" s="113"/>
      <c r="EQ65" s="113"/>
      <c r="ER65" s="113"/>
    </row>
    <row r="66" spans="1:185" ht="16.350000000000001" customHeight="1">
      <c r="B66" s="1063"/>
      <c r="C66" s="1064"/>
      <c r="D66" s="1064"/>
      <c r="E66" s="1064"/>
      <c r="F66" s="1064"/>
      <c r="G66" s="1065"/>
      <c r="H66" s="1065"/>
      <c r="I66" s="1065"/>
      <c r="J66" s="1065"/>
      <c r="K66" s="1065"/>
      <c r="L66" s="1065"/>
      <c r="M66" s="1065"/>
      <c r="N66" s="1065"/>
      <c r="O66" s="1065"/>
      <c r="P66" s="1066"/>
      <c r="Q66" s="1066"/>
      <c r="R66" s="1066"/>
      <c r="S66" s="1066"/>
      <c r="T66" s="1066"/>
      <c r="U66" s="1066"/>
      <c r="V66" s="1066"/>
      <c r="W66" s="1066"/>
      <c r="X66" s="1066"/>
      <c r="Y66" s="1066"/>
      <c r="Z66" s="1066"/>
      <c r="AA66" s="1066"/>
      <c r="AB66" s="1066"/>
      <c r="AC66" s="1066"/>
      <c r="AD66" s="1067"/>
      <c r="AE66" s="1067"/>
      <c r="AF66" s="1067"/>
      <c r="AG66" s="1067"/>
      <c r="AH66" s="686"/>
      <c r="AI66" s="686"/>
      <c r="AJ66" s="686"/>
      <c r="AK66" s="688"/>
      <c r="AL66" s="39"/>
      <c r="AM66" s="39"/>
      <c r="AN66" s="1"/>
      <c r="AO66" s="189"/>
      <c r="AP66" s="1"/>
      <c r="AQ66" s="1"/>
      <c r="AR66" s="1"/>
      <c r="AS66" s="190"/>
      <c r="AT66" s="1"/>
      <c r="AU66" s="1"/>
    </row>
    <row r="67" spans="1:185" ht="16.350000000000001" customHeight="1">
      <c r="B67" s="1063"/>
      <c r="C67" s="1064"/>
      <c r="D67" s="1064"/>
      <c r="E67" s="1064"/>
      <c r="F67" s="1064"/>
      <c r="G67" s="1065"/>
      <c r="H67" s="1065"/>
      <c r="I67" s="1065"/>
      <c r="J67" s="1065"/>
      <c r="K67" s="1065"/>
      <c r="L67" s="1065"/>
      <c r="M67" s="1065"/>
      <c r="N67" s="1065"/>
      <c r="O67" s="1065"/>
      <c r="P67" s="1066"/>
      <c r="Q67" s="1066"/>
      <c r="R67" s="1066"/>
      <c r="S67" s="1066"/>
      <c r="T67" s="1066"/>
      <c r="U67" s="1066"/>
      <c r="V67" s="1066"/>
      <c r="W67" s="1066"/>
      <c r="X67" s="1066"/>
      <c r="Y67" s="1066"/>
      <c r="Z67" s="1066"/>
      <c r="AA67" s="1066"/>
      <c r="AB67" s="1066"/>
      <c r="AC67" s="1066"/>
      <c r="AD67" s="1067"/>
      <c r="AE67" s="1067"/>
      <c r="AF67" s="1067"/>
      <c r="AG67" s="1067"/>
      <c r="AH67" s="686"/>
      <c r="AI67" s="686"/>
      <c r="AJ67" s="686"/>
      <c r="AK67" s="688"/>
      <c r="AL67" s="39"/>
      <c r="AM67" s="39"/>
      <c r="AN67" s="1"/>
      <c r="AO67" s="189"/>
      <c r="AP67" s="1"/>
      <c r="AQ67" s="1"/>
      <c r="AR67" s="1"/>
      <c r="AS67" s="190"/>
      <c r="AT67" s="1"/>
      <c r="AU67" s="1"/>
    </row>
    <row r="68" spans="1:185" ht="12.6" customHeight="1">
      <c r="B68" s="1063"/>
      <c r="C68" s="1064"/>
      <c r="D68" s="1064"/>
      <c r="E68" s="1064"/>
      <c r="F68" s="1064"/>
      <c r="G68" s="1065"/>
      <c r="H68" s="1065"/>
      <c r="I68" s="1065"/>
      <c r="J68" s="1065"/>
      <c r="K68" s="1065"/>
      <c r="L68" s="1065"/>
      <c r="M68" s="1065"/>
      <c r="N68" s="1065"/>
      <c r="O68" s="1065"/>
      <c r="P68" s="1066"/>
      <c r="Q68" s="1066"/>
      <c r="R68" s="1066"/>
      <c r="S68" s="1066"/>
      <c r="T68" s="1066"/>
      <c r="U68" s="1066"/>
      <c r="V68" s="1066"/>
      <c r="W68" s="1066"/>
      <c r="X68" s="1066"/>
      <c r="Y68" s="1066"/>
      <c r="Z68" s="1066"/>
      <c r="AA68" s="1066"/>
      <c r="AB68" s="1066"/>
      <c r="AC68" s="1066"/>
      <c r="AD68" s="1067"/>
      <c r="AE68" s="1067"/>
      <c r="AF68" s="1067"/>
      <c r="AG68" s="1067"/>
      <c r="AH68" s="686"/>
      <c r="AI68" s="686"/>
      <c r="AJ68" s="686"/>
      <c r="AK68" s="688"/>
      <c r="AL68" s="39"/>
      <c r="AM68" s="39"/>
      <c r="AN68" s="1"/>
      <c r="AO68" s="189"/>
      <c r="AP68" s="1"/>
      <c r="AQ68" s="1"/>
      <c r="AR68" s="1"/>
      <c r="AS68" s="190"/>
      <c r="AT68" s="1"/>
      <c r="AU68" s="1"/>
      <c r="AW68" s="6" t="s">
        <v>342</v>
      </c>
    </row>
    <row r="69" spans="1:185" ht="24" customHeight="1">
      <c r="B69" s="1068" t="s">
        <v>360</v>
      </c>
      <c r="C69" s="1069"/>
      <c r="D69" s="1069"/>
      <c r="E69" s="1069"/>
      <c r="F69" s="1070"/>
      <c r="G69" s="1072" t="s">
        <v>344</v>
      </c>
      <c r="H69" s="1072"/>
      <c r="I69" s="1072"/>
      <c r="J69" s="1072"/>
      <c r="K69" s="1072"/>
      <c r="L69" s="1072"/>
      <c r="M69" s="1072"/>
      <c r="N69" s="1072"/>
      <c r="O69" s="1072"/>
      <c r="P69" s="1072"/>
      <c r="Q69" s="1072"/>
      <c r="R69" s="1072"/>
      <c r="S69" s="1072"/>
      <c r="T69" s="1072"/>
      <c r="U69" s="1072"/>
      <c r="V69" s="1072"/>
      <c r="W69" s="1072"/>
      <c r="X69" s="1072"/>
      <c r="Y69" s="1072"/>
      <c r="Z69" s="1072"/>
      <c r="AA69" s="1072"/>
      <c r="AB69" s="1072"/>
      <c r="AC69" s="1072"/>
      <c r="AD69" s="1072"/>
      <c r="AE69" s="1072"/>
      <c r="AF69" s="1072"/>
      <c r="AG69" s="1072"/>
      <c r="AH69" s="1072"/>
      <c r="AI69" s="1072"/>
      <c r="AJ69" s="1072"/>
      <c r="AK69" s="1073"/>
      <c r="AN69" s="1"/>
      <c r="AO69" s="189"/>
      <c r="AP69" s="1"/>
      <c r="AQ69" s="1"/>
      <c r="AR69" s="1"/>
      <c r="AS69" s="190"/>
      <c r="AT69" s="1"/>
      <c r="AU69" s="1"/>
      <c r="AW69" s="181">
        <v>0</v>
      </c>
      <c r="AX69" s="181">
        <v>0</v>
      </c>
      <c r="AY69" s="181">
        <v>0</v>
      </c>
      <c r="AZ69" s="181">
        <v>0</v>
      </c>
      <c r="BA69" s="181">
        <v>0</v>
      </c>
      <c r="BB69" s="181">
        <v>0</v>
      </c>
      <c r="BC69" s="181">
        <v>0</v>
      </c>
      <c r="BD69" s="181">
        <v>0</v>
      </c>
      <c r="BE69" s="181">
        <v>0</v>
      </c>
      <c r="BF69" s="181">
        <v>0</v>
      </c>
      <c r="BG69" s="181">
        <v>0</v>
      </c>
      <c r="BH69" s="181">
        <v>0</v>
      </c>
      <c r="BI69" s="181">
        <v>0</v>
      </c>
      <c r="BJ69" s="181">
        <v>0</v>
      </c>
      <c r="BK69" s="181">
        <v>0</v>
      </c>
      <c r="BL69" s="181">
        <v>0</v>
      </c>
      <c r="BM69" s="181">
        <v>0</v>
      </c>
      <c r="BN69" s="181">
        <v>0</v>
      </c>
      <c r="BO69" s="181">
        <v>0</v>
      </c>
      <c r="BP69" s="181">
        <v>0</v>
      </c>
      <c r="BQ69" s="181">
        <v>0</v>
      </c>
      <c r="BR69" s="181">
        <v>0</v>
      </c>
      <c r="BS69" s="181">
        <v>0</v>
      </c>
      <c r="BT69" s="181">
        <v>0</v>
      </c>
      <c r="BU69" s="181">
        <v>0</v>
      </c>
      <c r="BV69" s="181">
        <v>0</v>
      </c>
      <c r="BW69" s="181">
        <v>0</v>
      </c>
      <c r="BX69" s="181">
        <v>0</v>
      </c>
      <c r="BY69" s="181">
        <v>0</v>
      </c>
      <c r="BZ69" s="181">
        <v>0</v>
      </c>
      <c r="CA69" s="181">
        <v>0</v>
      </c>
      <c r="CB69" s="181">
        <v>0</v>
      </c>
      <c r="CC69" s="181">
        <v>0</v>
      </c>
      <c r="CD69" s="181">
        <v>0</v>
      </c>
      <c r="CE69" s="181">
        <v>0</v>
      </c>
      <c r="CF69" s="181">
        <v>0</v>
      </c>
      <c r="CG69" s="181">
        <v>0</v>
      </c>
      <c r="CH69" s="181">
        <v>0</v>
      </c>
      <c r="CI69" s="181">
        <v>0</v>
      </c>
      <c r="CJ69" s="181">
        <v>0</v>
      </c>
      <c r="CK69" s="181">
        <v>0</v>
      </c>
      <c r="CL69" s="181">
        <v>0</v>
      </c>
      <c r="CM69" s="181">
        <v>0</v>
      </c>
      <c r="CN69" s="181">
        <v>0</v>
      </c>
      <c r="CO69" s="181">
        <v>0</v>
      </c>
      <c r="CP69" s="181">
        <v>0</v>
      </c>
      <c r="CQ69" s="181">
        <v>0</v>
      </c>
      <c r="CR69" s="181">
        <v>0</v>
      </c>
      <c r="CS69" s="181">
        <v>0</v>
      </c>
      <c r="CT69" s="198">
        <v>0</v>
      </c>
      <c r="CU69" s="181">
        <v>0</v>
      </c>
      <c r="CV69" s="181">
        <v>0</v>
      </c>
      <c r="CW69" s="181">
        <v>0</v>
      </c>
      <c r="CX69" s="181">
        <v>0</v>
      </c>
      <c r="CY69" s="181">
        <v>0</v>
      </c>
      <c r="CZ69" s="181">
        <v>0</v>
      </c>
      <c r="DA69" s="181">
        <v>0</v>
      </c>
      <c r="DB69" s="181">
        <v>0</v>
      </c>
      <c r="DC69" s="181">
        <v>0</v>
      </c>
      <c r="DD69" s="181">
        <v>0</v>
      </c>
      <c r="DE69" s="181">
        <v>0</v>
      </c>
      <c r="DF69" s="181">
        <v>0</v>
      </c>
      <c r="DG69" s="181">
        <v>0</v>
      </c>
      <c r="DH69" s="181">
        <v>0</v>
      </c>
      <c r="DI69" s="181">
        <v>0</v>
      </c>
      <c r="DJ69" s="181">
        <v>0</v>
      </c>
      <c r="DK69" s="181">
        <v>0</v>
      </c>
      <c r="DL69" s="181">
        <v>0</v>
      </c>
      <c r="DM69" s="181">
        <v>0</v>
      </c>
      <c r="DN69" s="181">
        <v>0</v>
      </c>
      <c r="DO69" s="181">
        <v>0</v>
      </c>
      <c r="DP69" s="181">
        <v>0</v>
      </c>
      <c r="DQ69" s="181">
        <v>0</v>
      </c>
      <c r="DR69" s="181">
        <v>0</v>
      </c>
      <c r="DS69" s="181">
        <v>0</v>
      </c>
      <c r="DT69" s="181">
        <v>0</v>
      </c>
      <c r="DU69" s="181">
        <v>0</v>
      </c>
      <c r="DV69" s="181">
        <v>0</v>
      </c>
      <c r="DW69" s="181">
        <v>0</v>
      </c>
      <c r="DX69" s="181">
        <v>0</v>
      </c>
      <c r="DY69" s="181">
        <v>0</v>
      </c>
      <c r="DZ69" s="181">
        <v>0</v>
      </c>
      <c r="EA69" s="181">
        <v>0</v>
      </c>
      <c r="EB69" s="181">
        <v>0</v>
      </c>
      <c r="EC69" s="181">
        <v>0</v>
      </c>
      <c r="ED69" s="181">
        <v>0</v>
      </c>
      <c r="EE69" s="181">
        <v>0</v>
      </c>
      <c r="EF69" s="181">
        <v>0</v>
      </c>
      <c r="EG69" s="181">
        <v>0</v>
      </c>
      <c r="EH69" s="181">
        <v>0</v>
      </c>
      <c r="EI69" s="181">
        <v>0</v>
      </c>
      <c r="EJ69" s="181">
        <v>0</v>
      </c>
      <c r="EK69" s="181">
        <v>0</v>
      </c>
      <c r="EL69" s="181">
        <v>0</v>
      </c>
      <c r="EM69" s="181">
        <v>0</v>
      </c>
      <c r="EN69" s="181">
        <v>0</v>
      </c>
      <c r="EO69" s="181">
        <v>0</v>
      </c>
      <c r="EP69" s="181">
        <v>0</v>
      </c>
      <c r="EQ69" s="181">
        <v>0</v>
      </c>
      <c r="ER69" s="181">
        <v>0</v>
      </c>
      <c r="ES69" s="181">
        <v>0</v>
      </c>
      <c r="ET69" s="181">
        <v>0</v>
      </c>
      <c r="EU69" s="181">
        <v>0</v>
      </c>
      <c r="EV69" s="181">
        <v>0</v>
      </c>
      <c r="EW69" s="181">
        <v>0</v>
      </c>
      <c r="EX69" s="181">
        <v>0</v>
      </c>
      <c r="EY69" s="181">
        <v>0</v>
      </c>
      <c r="EZ69" s="181">
        <v>0</v>
      </c>
      <c r="FA69" s="181">
        <v>0</v>
      </c>
      <c r="FB69" s="181">
        <v>0</v>
      </c>
      <c r="FC69" s="181">
        <v>0</v>
      </c>
      <c r="FD69" s="181">
        <v>0</v>
      </c>
      <c r="FE69" s="181">
        <v>0</v>
      </c>
      <c r="FF69" s="181">
        <v>0</v>
      </c>
      <c r="FG69" s="181">
        <v>0</v>
      </c>
      <c r="FH69" s="181">
        <v>0</v>
      </c>
      <c r="FI69" s="181">
        <v>0</v>
      </c>
      <c r="FJ69" s="181">
        <v>0</v>
      </c>
      <c r="FK69" s="181">
        <v>0</v>
      </c>
      <c r="FL69" s="181">
        <v>0</v>
      </c>
      <c r="FM69" s="181">
        <v>0</v>
      </c>
      <c r="FN69" s="181">
        <v>0</v>
      </c>
      <c r="FO69" s="181">
        <v>0</v>
      </c>
      <c r="FP69" s="181">
        <v>0</v>
      </c>
      <c r="FQ69" s="181">
        <v>0</v>
      </c>
      <c r="FR69" s="181">
        <v>0</v>
      </c>
      <c r="FS69" s="181">
        <v>0</v>
      </c>
      <c r="FT69" s="181">
        <v>0</v>
      </c>
      <c r="FU69" s="181">
        <v>0</v>
      </c>
      <c r="FV69" s="181">
        <v>0</v>
      </c>
      <c r="FW69" s="181">
        <v>0</v>
      </c>
      <c r="FX69" s="181">
        <v>0</v>
      </c>
      <c r="FY69" s="181">
        <v>0</v>
      </c>
      <c r="FZ69" s="181">
        <v>0</v>
      </c>
      <c r="GA69" s="181">
        <v>0</v>
      </c>
      <c r="GB69" s="117"/>
      <c r="GC69" s="117"/>
    </row>
    <row r="70" spans="1:185" ht="12" customHeight="1">
      <c r="B70" s="708"/>
      <c r="C70" s="709"/>
      <c r="D70" s="709"/>
      <c r="E70" s="709"/>
      <c r="F70" s="710"/>
      <c r="G70" s="1074"/>
      <c r="H70" s="1074"/>
      <c r="I70" s="1074"/>
      <c r="J70" s="1074"/>
      <c r="K70" s="1074"/>
      <c r="L70" s="1074"/>
      <c r="M70" s="1074"/>
      <c r="N70" s="1074"/>
      <c r="O70" s="1074"/>
      <c r="P70" s="1074"/>
      <c r="Q70" s="1074"/>
      <c r="R70" s="1074"/>
      <c r="S70" s="1074"/>
      <c r="T70" s="1074"/>
      <c r="U70" s="1074"/>
      <c r="V70" s="1074"/>
      <c r="W70" s="1074"/>
      <c r="X70" s="1074"/>
      <c r="Y70" s="1074"/>
      <c r="Z70" s="1074"/>
      <c r="AA70" s="1074"/>
      <c r="AB70" s="1074"/>
      <c r="AC70" s="1074"/>
      <c r="AD70" s="1074"/>
      <c r="AE70" s="1074"/>
      <c r="AF70" s="1074"/>
      <c r="AG70" s="1074"/>
      <c r="AH70" s="1074"/>
      <c r="AI70" s="1074"/>
      <c r="AJ70" s="1074"/>
      <c r="AK70" s="1075"/>
      <c r="AN70" s="1"/>
      <c r="AO70" s="189"/>
      <c r="AP70" s="1"/>
      <c r="AQ70" s="1"/>
      <c r="AR70" s="1"/>
      <c r="AS70" s="190"/>
      <c r="AT70" s="1"/>
      <c r="AU70" s="1"/>
      <c r="AW70" s="117" t="s">
        <v>323</v>
      </c>
      <c r="AX70" s="117" t="s">
        <v>323</v>
      </c>
      <c r="AY70" s="117" t="s">
        <v>323</v>
      </c>
      <c r="AZ70" s="117" t="s">
        <v>323</v>
      </c>
      <c r="BA70" s="117" t="s">
        <v>323</v>
      </c>
      <c r="BB70" s="117" t="s">
        <v>323</v>
      </c>
      <c r="BC70" s="117" t="s">
        <v>323</v>
      </c>
      <c r="BD70" s="117" t="s">
        <v>323</v>
      </c>
      <c r="BE70" s="117" t="s">
        <v>323</v>
      </c>
      <c r="BF70" s="117" t="s">
        <v>323</v>
      </c>
      <c r="BG70" s="117" t="s">
        <v>323</v>
      </c>
      <c r="BH70" s="117" t="s">
        <v>323</v>
      </c>
      <c r="BI70" s="117" t="s">
        <v>323</v>
      </c>
      <c r="BJ70" s="117" t="s">
        <v>323</v>
      </c>
      <c r="BK70" s="117" t="s">
        <v>323</v>
      </c>
      <c r="BL70" s="117" t="s">
        <v>323</v>
      </c>
      <c r="BM70" s="117" t="s">
        <v>323</v>
      </c>
      <c r="BN70" s="117" t="s">
        <v>323</v>
      </c>
      <c r="BO70" s="117" t="s">
        <v>323</v>
      </c>
      <c r="BP70" s="117" t="s">
        <v>323</v>
      </c>
      <c r="BQ70" s="117" t="s">
        <v>323</v>
      </c>
      <c r="BR70" s="117" t="s">
        <v>323</v>
      </c>
      <c r="BS70" s="117" t="s">
        <v>323</v>
      </c>
      <c r="BT70" s="117" t="s">
        <v>323</v>
      </c>
      <c r="BU70" s="117" t="s">
        <v>323</v>
      </c>
      <c r="BV70" s="117" t="s">
        <v>323</v>
      </c>
      <c r="BW70" s="117" t="s">
        <v>323</v>
      </c>
      <c r="BX70" s="117" t="s">
        <v>323</v>
      </c>
      <c r="BY70" s="117" t="s">
        <v>323</v>
      </c>
      <c r="BZ70" s="117" t="s">
        <v>323</v>
      </c>
      <c r="CA70" s="117" t="s">
        <v>323</v>
      </c>
      <c r="CB70" s="117" t="s">
        <v>323</v>
      </c>
      <c r="CC70" s="117" t="s">
        <v>323</v>
      </c>
      <c r="CD70" s="117" t="s">
        <v>323</v>
      </c>
      <c r="CE70" s="117" t="s">
        <v>323</v>
      </c>
      <c r="CF70" s="117" t="s">
        <v>323</v>
      </c>
      <c r="CG70" s="117" t="s">
        <v>323</v>
      </c>
      <c r="CH70" s="117" t="s">
        <v>323</v>
      </c>
      <c r="CI70" s="117" t="s">
        <v>323</v>
      </c>
      <c r="CJ70" s="117" t="s">
        <v>323</v>
      </c>
      <c r="CK70" s="117" t="s">
        <v>323</v>
      </c>
      <c r="CL70" s="117" t="s">
        <v>323</v>
      </c>
      <c r="CM70" s="117" t="s">
        <v>323</v>
      </c>
      <c r="CN70" s="117" t="s">
        <v>323</v>
      </c>
      <c r="CO70" s="117" t="s">
        <v>323</v>
      </c>
      <c r="CP70" s="117" t="s">
        <v>323</v>
      </c>
      <c r="CQ70" s="117" t="s">
        <v>323</v>
      </c>
      <c r="CR70" s="117" t="s">
        <v>323</v>
      </c>
      <c r="CS70" s="117" t="s">
        <v>323</v>
      </c>
      <c r="CT70" s="199">
        <v>0</v>
      </c>
    </row>
    <row r="71" spans="1:185" ht="16.350000000000001" customHeight="1">
      <c r="B71" s="708"/>
      <c r="C71" s="709"/>
      <c r="D71" s="709"/>
      <c r="E71" s="709"/>
      <c r="F71" s="710"/>
      <c r="G71" s="1074"/>
      <c r="H71" s="1074"/>
      <c r="I71" s="1074"/>
      <c r="J71" s="1074"/>
      <c r="K71" s="1074"/>
      <c r="L71" s="1074"/>
      <c r="M71" s="1074"/>
      <c r="N71" s="1074"/>
      <c r="O71" s="1074"/>
      <c r="P71" s="1074"/>
      <c r="Q71" s="1074"/>
      <c r="R71" s="1074"/>
      <c r="S71" s="1074"/>
      <c r="T71" s="1074"/>
      <c r="U71" s="1074"/>
      <c r="V71" s="1074"/>
      <c r="W71" s="1074"/>
      <c r="X71" s="1074"/>
      <c r="Y71" s="1074"/>
      <c r="Z71" s="1074"/>
      <c r="AA71" s="1074"/>
      <c r="AB71" s="1074"/>
      <c r="AC71" s="1074"/>
      <c r="AD71" s="1074"/>
      <c r="AE71" s="1074"/>
      <c r="AF71" s="1074"/>
      <c r="AG71" s="1074"/>
      <c r="AH71" s="1074"/>
      <c r="AI71" s="1074"/>
      <c r="AJ71" s="1074"/>
      <c r="AK71" s="1075"/>
      <c r="AN71" s="1"/>
      <c r="AO71" s="189"/>
      <c r="AP71" s="1"/>
      <c r="AQ71" s="1"/>
      <c r="AR71" s="1"/>
      <c r="AS71" s="190"/>
      <c r="AT71" s="1"/>
      <c r="AU71" s="1"/>
    </row>
    <row r="72" spans="1:185" s="118" customFormat="1" ht="15.95" customHeight="1" thickBot="1">
      <c r="A72" s="6"/>
      <c r="B72" s="1071"/>
      <c r="C72" s="766"/>
      <c r="D72" s="766"/>
      <c r="E72" s="766"/>
      <c r="F72" s="767"/>
      <c r="G72" s="1076"/>
      <c r="H72" s="1076"/>
      <c r="I72" s="1076"/>
      <c r="J72" s="1076"/>
      <c r="K72" s="1076"/>
      <c r="L72" s="1076"/>
      <c r="M72" s="1076"/>
      <c r="N72" s="1076"/>
      <c r="O72" s="1076"/>
      <c r="P72" s="1076"/>
      <c r="Q72" s="1076"/>
      <c r="R72" s="1076"/>
      <c r="S72" s="1076"/>
      <c r="T72" s="1076"/>
      <c r="U72" s="1076"/>
      <c r="V72" s="1076"/>
      <c r="W72" s="1076"/>
      <c r="X72" s="1076"/>
      <c r="Y72" s="1076"/>
      <c r="Z72" s="1076"/>
      <c r="AA72" s="1076"/>
      <c r="AB72" s="1076"/>
      <c r="AC72" s="1076"/>
      <c r="AD72" s="1076"/>
      <c r="AE72" s="1076"/>
      <c r="AF72" s="1076"/>
      <c r="AG72" s="1076"/>
      <c r="AH72" s="1076"/>
      <c r="AI72" s="1076"/>
      <c r="AJ72" s="1076"/>
      <c r="AK72" s="1077"/>
      <c r="AN72" s="1"/>
      <c r="AO72" s="189"/>
      <c r="AP72" s="1"/>
      <c r="AQ72" s="1"/>
      <c r="AR72" s="1"/>
      <c r="AS72" s="190"/>
      <c r="AT72" s="1"/>
      <c r="AU72" s="1"/>
      <c r="AV72" s="6"/>
      <c r="CT72" s="200"/>
    </row>
    <row r="73" spans="1:185" ht="16.350000000000001" customHeight="1">
      <c r="B73" s="1125" t="s">
        <v>361</v>
      </c>
      <c r="C73" s="1125"/>
      <c r="D73" s="1125"/>
      <c r="E73" s="1125"/>
      <c r="F73" s="1125"/>
      <c r="G73" s="1126">
        <v>0</v>
      </c>
      <c r="H73" s="1126"/>
      <c r="I73" s="1126"/>
      <c r="J73" s="1126"/>
      <c r="K73" s="1126"/>
      <c r="L73" s="1126"/>
      <c r="M73" s="1126"/>
      <c r="N73" s="1126"/>
      <c r="O73" s="1126"/>
      <c r="P73" s="1126"/>
      <c r="Q73" s="1126"/>
      <c r="R73" s="1126"/>
      <c r="S73" s="1126"/>
      <c r="T73" s="1126"/>
      <c r="U73" s="1126"/>
      <c r="V73" s="1126"/>
      <c r="W73" s="1126"/>
      <c r="X73" s="1126"/>
      <c r="Y73" s="1126"/>
      <c r="Z73" s="1126"/>
      <c r="AA73" s="1126"/>
      <c r="AB73" s="1126"/>
      <c r="AC73" s="1126"/>
      <c r="AD73" s="1126"/>
      <c r="AE73" s="1126"/>
      <c r="AF73" s="1126"/>
      <c r="AG73" s="1126"/>
      <c r="AH73" s="1126"/>
      <c r="AI73" s="1126"/>
      <c r="AJ73" s="1126"/>
      <c r="AK73" s="1126"/>
      <c r="AN73" s="1"/>
      <c r="AO73" s="189"/>
      <c r="AP73" s="1"/>
      <c r="AQ73" s="1"/>
      <c r="AR73" s="1"/>
      <c r="AS73" s="190"/>
      <c r="AT73" s="1"/>
      <c r="AU73" s="1"/>
    </row>
    <row r="74" spans="1:185" ht="11.45" customHeight="1">
      <c r="B74" s="1125"/>
      <c r="C74" s="1125"/>
      <c r="D74" s="1125"/>
      <c r="E74" s="1125"/>
      <c r="F74" s="1125"/>
      <c r="G74" s="1127">
        <v>0</v>
      </c>
      <c r="H74" s="1127"/>
      <c r="I74" s="1127"/>
      <c r="J74" s="1127"/>
      <c r="K74" s="1127"/>
      <c r="L74" s="1127"/>
      <c r="M74" s="1127"/>
      <c r="N74" s="1127"/>
      <c r="O74" s="1127"/>
      <c r="P74" s="1127"/>
      <c r="Q74" s="1127"/>
      <c r="R74" s="1127"/>
      <c r="S74" s="1127"/>
      <c r="T74" s="1127"/>
      <c r="U74" s="1127"/>
      <c r="V74" s="1127"/>
      <c r="W74" s="1127"/>
      <c r="X74" s="1127"/>
      <c r="Y74" s="1127"/>
      <c r="Z74" s="1127"/>
      <c r="AA74" s="1127"/>
      <c r="AB74" s="1127"/>
      <c r="AC74" s="1127"/>
      <c r="AD74" s="1127"/>
      <c r="AE74" s="1127"/>
      <c r="AF74" s="1127"/>
      <c r="AG74" s="1127"/>
      <c r="AH74" s="1127"/>
      <c r="AI74" s="1127"/>
      <c r="AJ74" s="1127"/>
      <c r="AK74" s="1127"/>
      <c r="AN74" s="1"/>
      <c r="AO74" s="189"/>
      <c r="AP74" s="1"/>
      <c r="AQ74" s="1"/>
      <c r="AR74" s="1"/>
      <c r="AS74" s="190"/>
      <c r="AT74" s="1"/>
      <c r="AU74" s="1"/>
    </row>
    <row r="75" spans="1:185" ht="16.350000000000001" customHeight="1">
      <c r="B75" s="1125"/>
      <c r="C75" s="1125"/>
      <c r="D75" s="1125"/>
      <c r="E75" s="1125"/>
      <c r="F75" s="1125"/>
      <c r="G75" s="1127"/>
      <c r="H75" s="1127"/>
      <c r="I75" s="1127"/>
      <c r="J75" s="1127"/>
      <c r="K75" s="1127"/>
      <c r="L75" s="1127"/>
      <c r="M75" s="1127"/>
      <c r="N75" s="1127"/>
      <c r="O75" s="1127"/>
      <c r="P75" s="1127"/>
      <c r="Q75" s="1127"/>
      <c r="R75" s="1127"/>
      <c r="S75" s="1127"/>
      <c r="T75" s="1127"/>
      <c r="U75" s="1127"/>
      <c r="V75" s="1127"/>
      <c r="W75" s="1127"/>
      <c r="X75" s="1127"/>
      <c r="Y75" s="1127"/>
      <c r="Z75" s="1127"/>
      <c r="AA75" s="1127"/>
      <c r="AB75" s="1127"/>
      <c r="AC75" s="1127"/>
      <c r="AD75" s="1127"/>
      <c r="AE75" s="1127"/>
      <c r="AF75" s="1127"/>
      <c r="AG75" s="1127"/>
      <c r="AH75" s="1127"/>
      <c r="AI75" s="1127"/>
      <c r="AJ75" s="1127"/>
      <c r="AK75" s="1127"/>
      <c r="AN75" s="1"/>
      <c r="AO75" s="189"/>
      <c r="AP75" s="1"/>
      <c r="AQ75" s="1"/>
      <c r="AR75" s="1"/>
      <c r="AS75" s="190"/>
      <c r="AT75" s="1"/>
      <c r="AU75" s="1"/>
    </row>
    <row r="76" spans="1:185" ht="16.350000000000001" customHeight="1" thickBot="1">
      <c r="B76" s="1116" t="s">
        <v>349</v>
      </c>
      <c r="C76" s="1116"/>
      <c r="D76" s="1116"/>
      <c r="E76" s="1116"/>
      <c r="F76" s="1116"/>
      <c r="G76" s="1116"/>
      <c r="H76" s="1078" t="s">
        <v>323</v>
      </c>
      <c r="I76" s="1078"/>
      <c r="J76" s="1078"/>
      <c r="K76" s="1078"/>
      <c r="L76" s="1078"/>
      <c r="M76" s="1078"/>
      <c r="N76" s="1078"/>
      <c r="O76" s="1078"/>
      <c r="P76" s="1078"/>
      <c r="Q76" s="1078"/>
      <c r="R76" s="1078"/>
      <c r="S76" s="1078"/>
      <c r="T76" s="1078"/>
      <c r="U76" s="1078"/>
      <c r="V76" s="1078"/>
      <c r="W76" s="1078"/>
      <c r="X76" s="1078"/>
      <c r="Y76" s="1078"/>
      <c r="Z76" s="1078"/>
      <c r="AA76" s="1078"/>
      <c r="AB76" s="1078"/>
      <c r="AC76" s="1078"/>
      <c r="AD76" s="1078"/>
      <c r="AE76" s="1078"/>
      <c r="AF76" s="1078"/>
      <c r="AG76" s="1078"/>
      <c r="AH76" s="1078"/>
      <c r="AI76" s="1078"/>
      <c r="AJ76" s="1078"/>
      <c r="AK76" s="1078"/>
      <c r="AN76" s="1"/>
      <c r="AO76" s="189"/>
      <c r="AP76" s="1"/>
      <c r="AQ76" s="1"/>
      <c r="AR76" s="1"/>
      <c r="AS76" s="190"/>
      <c r="AT76" s="1"/>
      <c r="AU76" s="1"/>
    </row>
    <row r="77" spans="1:185" ht="16.350000000000001" customHeight="1">
      <c r="B77" s="1079" t="s">
        <v>326</v>
      </c>
      <c r="C77" s="1080"/>
      <c r="D77" s="1080"/>
      <c r="E77" s="1080"/>
      <c r="F77" s="1083" t="s">
        <v>362</v>
      </c>
      <c r="G77" s="1085" t="s">
        <v>328</v>
      </c>
      <c r="H77" s="1085"/>
      <c r="I77" s="1085"/>
      <c r="J77" s="1085"/>
      <c r="K77" s="1087" t="s">
        <v>363</v>
      </c>
      <c r="L77" s="1087"/>
      <c r="M77" s="1087"/>
      <c r="N77" s="1087"/>
      <c r="O77" s="1087"/>
      <c r="P77" s="1089" t="s">
        <v>330</v>
      </c>
      <c r="Q77" s="1090"/>
      <c r="R77" s="1090"/>
      <c r="S77" s="1090"/>
      <c r="T77" s="1090"/>
      <c r="U77" s="1091"/>
      <c r="V77" s="1095" t="s">
        <v>331</v>
      </c>
      <c r="W77" s="1096"/>
      <c r="X77" s="1096"/>
      <c r="Y77" s="1096"/>
      <c r="Z77" s="1096"/>
      <c r="AA77" s="1096"/>
      <c r="AB77" s="1096"/>
      <c r="AC77" s="1097"/>
      <c r="AD77" s="1101" t="s">
        <v>332</v>
      </c>
      <c r="AE77" s="1102"/>
      <c r="AF77" s="1102"/>
      <c r="AG77" s="1102"/>
      <c r="AH77" s="1102"/>
      <c r="AI77" s="1102"/>
      <c r="AJ77" s="1102"/>
      <c r="AK77" s="1103"/>
      <c r="AN77" s="1"/>
      <c r="AO77" s="189"/>
      <c r="AP77" s="1"/>
      <c r="AQ77" s="1"/>
      <c r="AR77" s="1"/>
      <c r="AS77" s="190"/>
      <c r="AT77" s="1"/>
      <c r="AU77" s="1"/>
    </row>
    <row r="78" spans="1:185" ht="26.1" customHeight="1">
      <c r="B78" s="1081"/>
      <c r="C78" s="1082"/>
      <c r="D78" s="1082"/>
      <c r="E78" s="1082"/>
      <c r="F78" s="1084"/>
      <c r="G78" s="1086"/>
      <c r="H78" s="1086"/>
      <c r="I78" s="1086"/>
      <c r="J78" s="1086"/>
      <c r="K78" s="1088"/>
      <c r="L78" s="1088"/>
      <c r="M78" s="1088"/>
      <c r="N78" s="1088"/>
      <c r="O78" s="1088"/>
      <c r="P78" s="1092"/>
      <c r="Q78" s="1093"/>
      <c r="R78" s="1093"/>
      <c r="S78" s="1093"/>
      <c r="T78" s="1093"/>
      <c r="U78" s="1094"/>
      <c r="V78" s="1098"/>
      <c r="W78" s="1099"/>
      <c r="X78" s="1099"/>
      <c r="Y78" s="1099"/>
      <c r="Z78" s="1099"/>
      <c r="AA78" s="1099"/>
      <c r="AB78" s="1099"/>
      <c r="AC78" s="1100"/>
      <c r="AD78" s="1104"/>
      <c r="AE78" s="1105"/>
      <c r="AF78" s="1105"/>
      <c r="AG78" s="1105"/>
      <c r="AH78" s="1105"/>
      <c r="AI78" s="1105"/>
      <c r="AJ78" s="1105"/>
      <c r="AK78" s="1106"/>
      <c r="AL78" s="39"/>
      <c r="AM78" s="39"/>
      <c r="AN78" s="1"/>
      <c r="AO78" s="189"/>
      <c r="AP78" s="1"/>
      <c r="AQ78" s="1"/>
      <c r="AR78" s="1"/>
      <c r="AS78" s="190"/>
      <c r="AT78" s="1"/>
      <c r="AU78" s="1"/>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13"/>
      <c r="CM78" s="113"/>
      <c r="CN78" s="113"/>
      <c r="CO78" s="113"/>
      <c r="CP78" s="113"/>
      <c r="CQ78" s="113"/>
      <c r="CR78" s="113"/>
      <c r="CS78" s="113"/>
      <c r="CT78" s="197"/>
      <c r="CU78" s="113"/>
      <c r="CV78" s="113"/>
      <c r="CW78" s="113"/>
      <c r="CX78" s="113"/>
      <c r="CY78" s="113"/>
      <c r="CZ78" s="113"/>
      <c r="DA78" s="113"/>
      <c r="DB78" s="113"/>
      <c r="DC78" s="113"/>
      <c r="DD78" s="113"/>
      <c r="DE78" s="113"/>
      <c r="DF78" s="113"/>
      <c r="DG78" s="113"/>
      <c r="DH78" s="113"/>
      <c r="DI78" s="113"/>
      <c r="DJ78" s="113"/>
      <c r="DK78" s="113"/>
      <c r="DL78" s="113"/>
      <c r="DM78" s="113"/>
      <c r="DN78" s="113"/>
      <c r="DO78" s="113"/>
      <c r="DP78" s="113"/>
      <c r="DQ78" s="113"/>
      <c r="DR78" s="113"/>
      <c r="DS78" s="113"/>
      <c r="DT78" s="113"/>
      <c r="DU78" s="113"/>
      <c r="DV78" s="113"/>
      <c r="DW78" s="113"/>
      <c r="DX78" s="113"/>
      <c r="DY78" s="113"/>
      <c r="DZ78" s="113"/>
      <c r="EA78" s="113"/>
      <c r="EB78" s="113"/>
      <c r="EC78" s="113"/>
      <c r="ED78" s="113"/>
      <c r="EE78" s="113"/>
      <c r="EF78" s="113"/>
      <c r="EG78" s="113"/>
      <c r="EH78" s="113"/>
      <c r="EI78" s="113"/>
      <c r="EJ78" s="113"/>
      <c r="EK78" s="113"/>
      <c r="EL78" s="113"/>
      <c r="EM78" s="113"/>
      <c r="EN78" s="113"/>
      <c r="EO78" s="113"/>
      <c r="EP78" s="113"/>
      <c r="EQ78" s="113"/>
      <c r="ER78" s="113"/>
    </row>
    <row r="79" spans="1:185" ht="16.350000000000001" customHeight="1">
      <c r="B79" s="1107" t="s">
        <v>354</v>
      </c>
      <c r="C79" s="1086"/>
      <c r="D79" s="1086"/>
      <c r="E79" s="1086"/>
      <c r="F79" s="1086"/>
      <c r="G79" s="1086" t="s">
        <v>334</v>
      </c>
      <c r="H79" s="1086"/>
      <c r="I79" s="1086"/>
      <c r="J79" s="1086"/>
      <c r="K79" s="1086"/>
      <c r="L79" s="1086"/>
      <c r="M79" s="1086"/>
      <c r="N79" s="1086"/>
      <c r="O79" s="1086"/>
      <c r="P79" s="1086" t="s">
        <v>335</v>
      </c>
      <c r="Q79" s="1086"/>
      <c r="R79" s="1086"/>
      <c r="S79" s="1086"/>
      <c r="T79" s="1086"/>
      <c r="U79" s="1086"/>
      <c r="V79" s="1086" t="s">
        <v>336</v>
      </c>
      <c r="W79" s="1086"/>
      <c r="X79" s="1086"/>
      <c r="Y79" s="1086"/>
      <c r="Z79" s="1086" t="s">
        <v>337</v>
      </c>
      <c r="AA79" s="1086"/>
      <c r="AB79" s="1086"/>
      <c r="AC79" s="1086"/>
      <c r="AD79" s="1086" t="s">
        <v>338</v>
      </c>
      <c r="AE79" s="1086"/>
      <c r="AF79" s="1086"/>
      <c r="AG79" s="1086"/>
      <c r="AH79" s="1108" t="s">
        <v>355</v>
      </c>
      <c r="AI79" s="1109"/>
      <c r="AJ79" s="1109"/>
      <c r="AK79" s="1110"/>
      <c r="AL79" s="39"/>
      <c r="AM79" s="39"/>
      <c r="AN79" s="1"/>
      <c r="AO79" s="189"/>
      <c r="AP79" s="1"/>
      <c r="AQ79" s="1"/>
      <c r="AR79" s="1"/>
      <c r="AS79" s="190"/>
      <c r="AT79" s="1"/>
      <c r="AU79" s="1"/>
      <c r="AW79" s="113"/>
      <c r="AX79" s="113"/>
      <c r="AY79" s="113"/>
      <c r="AZ79" s="113"/>
      <c r="BA79" s="113"/>
      <c r="BB79" s="113"/>
      <c r="BC79" s="113"/>
      <c r="BD79" s="113"/>
      <c r="BE79" s="113"/>
      <c r="BF79" s="113"/>
      <c r="BG79" s="113"/>
      <c r="BH79" s="113"/>
      <c r="BI79" s="113"/>
      <c r="BJ79" s="113"/>
      <c r="BK79" s="113"/>
      <c r="BL79" s="113"/>
      <c r="BM79" s="113"/>
      <c r="BN79" s="113"/>
      <c r="BO79" s="113"/>
      <c r="BP79" s="113"/>
      <c r="BQ79" s="113"/>
      <c r="BR79" s="113"/>
      <c r="BS79" s="113"/>
      <c r="BT79" s="113"/>
      <c r="BU79" s="113"/>
      <c r="BV79" s="113"/>
      <c r="BW79" s="113"/>
      <c r="BX79" s="113"/>
      <c r="BY79" s="113"/>
      <c r="BZ79" s="113"/>
      <c r="CA79" s="113"/>
      <c r="CB79" s="113"/>
      <c r="CC79" s="113"/>
      <c r="CD79" s="113"/>
      <c r="CE79" s="113"/>
      <c r="CF79" s="113"/>
      <c r="CG79" s="113"/>
      <c r="CH79" s="113"/>
      <c r="CI79" s="113"/>
      <c r="CJ79" s="113"/>
      <c r="CK79" s="113"/>
      <c r="CL79" s="113"/>
      <c r="CM79" s="113"/>
      <c r="CN79" s="113"/>
      <c r="CO79" s="113"/>
      <c r="CP79" s="113"/>
      <c r="CQ79" s="113"/>
      <c r="CR79" s="113"/>
      <c r="CS79" s="113"/>
      <c r="CT79" s="197"/>
      <c r="CU79" s="113"/>
      <c r="CV79" s="113"/>
      <c r="CW79" s="113"/>
      <c r="CX79" s="113"/>
      <c r="CY79" s="113"/>
      <c r="CZ79" s="113"/>
      <c r="DA79" s="113"/>
      <c r="DB79" s="113"/>
      <c r="DC79" s="113"/>
      <c r="DD79" s="113"/>
      <c r="DE79" s="113"/>
      <c r="DF79" s="113"/>
      <c r="DG79" s="113"/>
      <c r="DH79" s="113"/>
      <c r="DI79" s="113"/>
      <c r="DJ79" s="113"/>
      <c r="DK79" s="113"/>
      <c r="DL79" s="113"/>
      <c r="DM79" s="113"/>
      <c r="DN79" s="113"/>
      <c r="DO79" s="113"/>
      <c r="DP79" s="113"/>
      <c r="DQ79" s="113"/>
      <c r="DR79" s="113"/>
      <c r="DS79" s="113"/>
      <c r="DT79" s="113"/>
      <c r="DU79" s="113"/>
      <c r="DV79" s="113"/>
      <c r="DW79" s="113"/>
      <c r="DX79" s="113"/>
      <c r="DY79" s="113"/>
      <c r="DZ79" s="113"/>
      <c r="EA79" s="113"/>
      <c r="EB79" s="113"/>
      <c r="EC79" s="113"/>
      <c r="ED79" s="113"/>
      <c r="EE79" s="113"/>
      <c r="EF79" s="113"/>
      <c r="EG79" s="113"/>
      <c r="EH79" s="113"/>
      <c r="EI79" s="113"/>
      <c r="EJ79" s="113"/>
      <c r="EK79" s="113"/>
      <c r="EL79" s="113"/>
      <c r="EM79" s="113"/>
      <c r="EN79" s="113"/>
      <c r="EO79" s="113"/>
      <c r="EP79" s="113"/>
      <c r="EQ79" s="113"/>
      <c r="ER79" s="113"/>
    </row>
    <row r="80" spans="1:185" ht="16.350000000000001" customHeight="1">
      <c r="A80" s="118"/>
      <c r="B80" s="1107"/>
      <c r="C80" s="1086"/>
      <c r="D80" s="1086"/>
      <c r="E80" s="1086"/>
      <c r="F80" s="1086"/>
      <c r="G80" s="1086"/>
      <c r="H80" s="1086"/>
      <c r="I80" s="1086"/>
      <c r="J80" s="1086"/>
      <c r="K80" s="1086"/>
      <c r="L80" s="1086"/>
      <c r="M80" s="1086"/>
      <c r="N80" s="1086"/>
      <c r="O80" s="1086"/>
      <c r="P80" s="1086"/>
      <c r="Q80" s="1086"/>
      <c r="R80" s="1086"/>
      <c r="S80" s="1086"/>
      <c r="T80" s="1086"/>
      <c r="U80" s="1086"/>
      <c r="V80" s="1086"/>
      <c r="W80" s="1086"/>
      <c r="X80" s="1086"/>
      <c r="Y80" s="1086"/>
      <c r="Z80" s="1086"/>
      <c r="AA80" s="1086"/>
      <c r="AB80" s="1086"/>
      <c r="AC80" s="1086"/>
      <c r="AD80" s="1086"/>
      <c r="AE80" s="1086"/>
      <c r="AF80" s="1086"/>
      <c r="AG80" s="1086"/>
      <c r="AH80" s="1111"/>
      <c r="AI80" s="1112"/>
      <c r="AJ80" s="1112"/>
      <c r="AK80" s="1113"/>
      <c r="AL80" s="39"/>
      <c r="AM80" s="39"/>
      <c r="AN80" s="1"/>
      <c r="AO80" s="189"/>
      <c r="AP80" s="1"/>
      <c r="AQ80" s="1"/>
      <c r="AR80" s="1"/>
      <c r="AS80" s="190"/>
      <c r="AT80" s="1"/>
      <c r="AU80" s="1"/>
      <c r="AW80" s="113"/>
      <c r="AX80" s="113"/>
      <c r="AY80" s="113"/>
      <c r="AZ80" s="113"/>
      <c r="BA80" s="113"/>
      <c r="BB80" s="113"/>
      <c r="BC80" s="113"/>
      <c r="BD80" s="113"/>
      <c r="BE80" s="113"/>
      <c r="BF80" s="113"/>
      <c r="BG80" s="113"/>
      <c r="BH80" s="113"/>
      <c r="BI80" s="113"/>
      <c r="BJ80" s="113"/>
      <c r="BK80" s="113"/>
      <c r="BL80" s="113"/>
      <c r="BM80" s="113"/>
      <c r="BN80" s="113"/>
      <c r="BO80" s="113"/>
      <c r="BP80" s="113"/>
      <c r="BQ80" s="113"/>
      <c r="BR80" s="113"/>
      <c r="BS80" s="113"/>
      <c r="BT80" s="113"/>
      <c r="BU80" s="113"/>
      <c r="BV80" s="113"/>
      <c r="BW80" s="113"/>
      <c r="BX80" s="113"/>
      <c r="BY80" s="113"/>
      <c r="BZ80" s="113"/>
      <c r="CA80" s="113"/>
      <c r="CB80" s="113"/>
      <c r="CC80" s="113"/>
      <c r="CD80" s="113"/>
      <c r="CE80" s="113"/>
      <c r="CF80" s="113"/>
      <c r="CG80" s="113"/>
      <c r="CH80" s="113"/>
      <c r="CI80" s="113"/>
      <c r="CJ80" s="113"/>
      <c r="CK80" s="113"/>
      <c r="CL80" s="113"/>
      <c r="CM80" s="113"/>
      <c r="CN80" s="113"/>
      <c r="CO80" s="113"/>
      <c r="CP80" s="113"/>
      <c r="CQ80" s="113"/>
      <c r="CR80" s="113"/>
      <c r="CS80" s="113"/>
      <c r="CT80" s="197"/>
      <c r="CU80" s="113"/>
      <c r="CV80" s="113"/>
      <c r="CW80" s="113"/>
      <c r="CX80" s="113"/>
      <c r="CY80" s="113"/>
      <c r="CZ80" s="113"/>
      <c r="DA80" s="113"/>
      <c r="DB80" s="113"/>
      <c r="DC80" s="113"/>
      <c r="DD80" s="113"/>
      <c r="DE80" s="113"/>
      <c r="DF80" s="113"/>
      <c r="DG80" s="113"/>
      <c r="DH80" s="113"/>
      <c r="DI80" s="113"/>
      <c r="DJ80" s="113"/>
      <c r="DK80" s="113"/>
      <c r="DL80" s="113"/>
      <c r="DM80" s="113"/>
      <c r="DN80" s="113"/>
      <c r="DO80" s="113"/>
      <c r="DP80" s="113"/>
      <c r="DQ80" s="113"/>
      <c r="DR80" s="113"/>
      <c r="DS80" s="113"/>
      <c r="DT80" s="113"/>
      <c r="DU80" s="113"/>
      <c r="DV80" s="113"/>
      <c r="DW80" s="113"/>
      <c r="DX80" s="113"/>
      <c r="DY80" s="113"/>
      <c r="DZ80" s="113"/>
      <c r="EA80" s="113"/>
      <c r="EB80" s="113"/>
      <c r="EC80" s="113"/>
      <c r="ED80" s="113"/>
      <c r="EE80" s="113"/>
      <c r="EF80" s="113"/>
      <c r="EG80" s="113"/>
      <c r="EH80" s="113"/>
      <c r="EI80" s="113"/>
      <c r="EJ80" s="113"/>
      <c r="EK80" s="113"/>
      <c r="EL80" s="113"/>
      <c r="EM80" s="113"/>
      <c r="EN80" s="113"/>
      <c r="EO80" s="113"/>
      <c r="EP80" s="113"/>
      <c r="EQ80" s="113"/>
      <c r="ER80" s="113"/>
    </row>
    <row r="81" spans="2:148" ht="16.350000000000001" customHeight="1">
      <c r="B81" s="1063" t="s">
        <v>364</v>
      </c>
      <c r="C81" s="1064"/>
      <c r="D81" s="1064"/>
      <c r="E81" s="1064"/>
      <c r="F81" s="1064"/>
      <c r="G81" s="1065" t="s">
        <v>365</v>
      </c>
      <c r="H81" s="1065"/>
      <c r="I81" s="1065"/>
      <c r="J81" s="1065"/>
      <c r="K81" s="1065"/>
      <c r="L81" s="1065"/>
      <c r="M81" s="1065"/>
      <c r="N81" s="1065"/>
      <c r="O81" s="1065"/>
      <c r="P81" s="1066" t="s">
        <v>366</v>
      </c>
      <c r="Q81" s="1066"/>
      <c r="R81" s="1066"/>
      <c r="S81" s="1066"/>
      <c r="T81" s="1066"/>
      <c r="U81" s="1066"/>
      <c r="V81" s="1066">
        <v>0</v>
      </c>
      <c r="W81" s="1066"/>
      <c r="X81" s="1066"/>
      <c r="Y81" s="1066"/>
      <c r="Z81" s="1066">
        <v>0</v>
      </c>
      <c r="AA81" s="1066"/>
      <c r="AB81" s="1066"/>
      <c r="AC81" s="1066"/>
      <c r="AD81" s="1067" t="s">
        <v>340</v>
      </c>
      <c r="AE81" s="1067"/>
      <c r="AF81" s="1067"/>
      <c r="AG81" s="1067"/>
      <c r="AH81" s="686"/>
      <c r="AI81" s="686"/>
      <c r="AJ81" s="686"/>
      <c r="AK81" s="688"/>
      <c r="AL81" s="39"/>
      <c r="AM81" s="39"/>
      <c r="AN81" s="1"/>
      <c r="AO81" s="189"/>
      <c r="AP81" s="1"/>
      <c r="AQ81" s="1"/>
      <c r="AR81" s="1"/>
      <c r="AS81" s="190"/>
      <c r="AT81" s="1"/>
      <c r="AU81" s="1"/>
      <c r="AW81" s="113"/>
      <c r="AX81" s="113"/>
      <c r="AY81" s="113"/>
      <c r="AZ81" s="113"/>
      <c r="BA81" s="113"/>
      <c r="BB81" s="113"/>
      <c r="BC81" s="113"/>
      <c r="BD81" s="113"/>
      <c r="BE81" s="113"/>
      <c r="BF81" s="113"/>
      <c r="BG81" s="113"/>
      <c r="BH81" s="113"/>
      <c r="BI81" s="113"/>
      <c r="BJ81" s="113"/>
      <c r="BK81" s="113"/>
      <c r="BL81" s="113"/>
      <c r="BM81" s="113"/>
      <c r="BN81" s="113"/>
      <c r="BO81" s="113"/>
      <c r="BP81" s="113"/>
      <c r="BQ81" s="113"/>
      <c r="BR81" s="113"/>
      <c r="BS81" s="113"/>
      <c r="BT81" s="113"/>
      <c r="BU81" s="113"/>
      <c r="BV81" s="113"/>
      <c r="BW81" s="113"/>
      <c r="BX81" s="113"/>
      <c r="BY81" s="113"/>
      <c r="BZ81" s="113"/>
      <c r="CA81" s="113"/>
      <c r="CB81" s="113"/>
      <c r="CC81" s="113"/>
      <c r="CD81" s="113"/>
      <c r="CE81" s="113"/>
      <c r="CF81" s="113"/>
      <c r="CG81" s="113"/>
      <c r="CH81" s="113"/>
      <c r="CI81" s="113"/>
      <c r="CJ81" s="113"/>
      <c r="CK81" s="113"/>
      <c r="CL81" s="113"/>
      <c r="CM81" s="113"/>
      <c r="CN81" s="113"/>
      <c r="CO81" s="113"/>
      <c r="CP81" s="113"/>
      <c r="CQ81" s="113"/>
      <c r="CR81" s="113"/>
      <c r="CS81" s="113"/>
      <c r="CT81" s="197"/>
      <c r="CU81" s="113"/>
      <c r="CV81" s="113"/>
      <c r="CW81" s="113"/>
      <c r="CX81" s="113"/>
      <c r="CY81" s="113"/>
      <c r="CZ81" s="113"/>
      <c r="DA81" s="113"/>
      <c r="DB81" s="113"/>
      <c r="DC81" s="113"/>
      <c r="DD81" s="113"/>
      <c r="DE81" s="113"/>
      <c r="DF81" s="113"/>
      <c r="DG81" s="113"/>
      <c r="DH81" s="113"/>
      <c r="DI81" s="113"/>
      <c r="DJ81" s="113"/>
      <c r="DK81" s="113"/>
      <c r="DL81" s="113"/>
      <c r="DM81" s="113"/>
      <c r="DN81" s="113"/>
      <c r="DO81" s="113"/>
      <c r="DP81" s="113"/>
      <c r="DQ81" s="113"/>
      <c r="DR81" s="113"/>
      <c r="DS81" s="113"/>
      <c r="DT81" s="113"/>
      <c r="DU81" s="113"/>
      <c r="DV81" s="113"/>
      <c r="DW81" s="113"/>
      <c r="DX81" s="113"/>
      <c r="DY81" s="113"/>
      <c r="DZ81" s="113"/>
      <c r="EA81" s="113"/>
      <c r="EB81" s="113"/>
      <c r="EC81" s="113"/>
      <c r="ED81" s="113"/>
      <c r="EE81" s="113"/>
      <c r="EF81" s="113"/>
      <c r="EG81" s="113"/>
      <c r="EH81" s="113"/>
      <c r="EI81" s="113"/>
      <c r="EJ81" s="113"/>
      <c r="EK81" s="113"/>
      <c r="EL81" s="113"/>
      <c r="EM81" s="113"/>
      <c r="EN81" s="113"/>
      <c r="EO81" s="113"/>
      <c r="EP81" s="113"/>
      <c r="EQ81" s="113"/>
      <c r="ER81" s="113"/>
    </row>
    <row r="82" spans="2:148" ht="16.350000000000001" customHeight="1">
      <c r="B82" s="1063"/>
      <c r="C82" s="1064"/>
      <c r="D82" s="1064"/>
      <c r="E82" s="1064"/>
      <c r="F82" s="1064"/>
      <c r="G82" s="1065"/>
      <c r="H82" s="1065"/>
      <c r="I82" s="1065"/>
      <c r="J82" s="1065"/>
      <c r="K82" s="1065"/>
      <c r="L82" s="1065"/>
      <c r="M82" s="1065"/>
      <c r="N82" s="1065"/>
      <c r="O82" s="1065"/>
      <c r="P82" s="1066"/>
      <c r="Q82" s="1066"/>
      <c r="R82" s="1066"/>
      <c r="S82" s="1066"/>
      <c r="T82" s="1066"/>
      <c r="U82" s="1066"/>
      <c r="V82" s="1066"/>
      <c r="W82" s="1066"/>
      <c r="X82" s="1066"/>
      <c r="Y82" s="1066"/>
      <c r="Z82" s="1066"/>
      <c r="AA82" s="1066"/>
      <c r="AB82" s="1066"/>
      <c r="AC82" s="1066"/>
      <c r="AD82" s="1067"/>
      <c r="AE82" s="1067"/>
      <c r="AF82" s="1067"/>
      <c r="AG82" s="1067"/>
      <c r="AH82" s="686"/>
      <c r="AI82" s="686"/>
      <c r="AJ82" s="686"/>
      <c r="AK82" s="688"/>
      <c r="AN82" s="1"/>
      <c r="AO82" s="189"/>
      <c r="AP82" s="1"/>
      <c r="AQ82" s="1"/>
      <c r="AR82" s="1"/>
      <c r="AS82" s="191"/>
      <c r="AT82" s="1"/>
      <c r="AU82" s="1"/>
    </row>
    <row r="83" spans="2:148" ht="30" customHeight="1">
      <c r="B83" s="1063"/>
      <c r="C83" s="1064"/>
      <c r="D83" s="1064"/>
      <c r="E83" s="1064"/>
      <c r="F83" s="1064"/>
      <c r="G83" s="1065"/>
      <c r="H83" s="1065"/>
      <c r="I83" s="1065"/>
      <c r="J83" s="1065"/>
      <c r="K83" s="1065"/>
      <c r="L83" s="1065"/>
      <c r="M83" s="1065"/>
      <c r="N83" s="1065"/>
      <c r="O83" s="1065"/>
      <c r="P83" s="1066"/>
      <c r="Q83" s="1066"/>
      <c r="R83" s="1066"/>
      <c r="S83" s="1066"/>
      <c r="T83" s="1066"/>
      <c r="U83" s="1066"/>
      <c r="V83" s="1066"/>
      <c r="W83" s="1066"/>
      <c r="X83" s="1066"/>
      <c r="Y83" s="1066"/>
      <c r="Z83" s="1066"/>
      <c r="AA83" s="1066"/>
      <c r="AB83" s="1066"/>
      <c r="AC83" s="1066"/>
      <c r="AD83" s="1067"/>
      <c r="AE83" s="1067"/>
      <c r="AF83" s="1067"/>
      <c r="AG83" s="1067"/>
      <c r="AH83" s="686"/>
      <c r="AI83" s="686"/>
      <c r="AJ83" s="686"/>
      <c r="AK83" s="688"/>
      <c r="AL83" s="7"/>
      <c r="AM83" s="7"/>
      <c r="AN83" s="1"/>
      <c r="AO83" s="189"/>
      <c r="AP83" s="1"/>
      <c r="AQ83" s="1"/>
      <c r="AR83" s="1"/>
      <c r="AS83" s="191"/>
      <c r="AT83" s="1"/>
      <c r="AU83" s="1"/>
      <c r="AV83" s="7"/>
      <c r="AW83" s="7"/>
      <c r="AX83" s="7"/>
      <c r="AY83" s="7"/>
      <c r="AZ83" s="7"/>
      <c r="BA83" s="7"/>
      <c r="BB83" s="7"/>
      <c r="BC83" s="7"/>
      <c r="BD83" s="7"/>
    </row>
    <row r="84" spans="2:148" ht="17.100000000000001" customHeight="1">
      <c r="B84" s="1063"/>
      <c r="C84" s="1064"/>
      <c r="D84" s="1064"/>
      <c r="E84" s="1064"/>
      <c r="F84" s="1064"/>
      <c r="G84" s="1065"/>
      <c r="H84" s="1065"/>
      <c r="I84" s="1065"/>
      <c r="J84" s="1065"/>
      <c r="K84" s="1065"/>
      <c r="L84" s="1065"/>
      <c r="M84" s="1065"/>
      <c r="N84" s="1065"/>
      <c r="O84" s="1065"/>
      <c r="P84" s="1066"/>
      <c r="Q84" s="1066"/>
      <c r="R84" s="1066"/>
      <c r="S84" s="1066"/>
      <c r="T84" s="1066"/>
      <c r="U84" s="1066"/>
      <c r="V84" s="1066"/>
      <c r="W84" s="1066"/>
      <c r="X84" s="1066"/>
      <c r="Y84" s="1066"/>
      <c r="Z84" s="1066"/>
      <c r="AA84" s="1066"/>
      <c r="AB84" s="1066"/>
      <c r="AC84" s="1066"/>
      <c r="AD84" s="1067"/>
      <c r="AE84" s="1067"/>
      <c r="AF84" s="1067"/>
      <c r="AG84" s="1067"/>
      <c r="AH84" s="686"/>
      <c r="AI84" s="686"/>
      <c r="AJ84" s="686"/>
      <c r="AK84" s="688"/>
      <c r="AL84" s="7"/>
      <c r="AM84" s="7"/>
      <c r="AN84" s="1"/>
      <c r="AO84" s="189"/>
      <c r="AP84" s="1"/>
      <c r="AQ84" s="1"/>
      <c r="AR84" s="1"/>
      <c r="AS84" s="191"/>
      <c r="AT84" s="1"/>
      <c r="AU84" s="1"/>
      <c r="AV84" s="7"/>
      <c r="AW84" s="7"/>
      <c r="AX84" s="7"/>
      <c r="AY84" s="7"/>
      <c r="AZ84" s="7"/>
      <c r="BA84" s="7"/>
      <c r="BB84" s="7"/>
      <c r="BC84" s="7"/>
      <c r="BD84" s="7"/>
    </row>
    <row r="85" spans="2:148" ht="15" customHeight="1">
      <c r="B85" s="1063"/>
      <c r="C85" s="1064"/>
      <c r="D85" s="1064"/>
      <c r="E85" s="1064"/>
      <c r="F85" s="1064"/>
      <c r="G85" s="1065"/>
      <c r="H85" s="1065"/>
      <c r="I85" s="1065"/>
      <c r="J85" s="1065"/>
      <c r="K85" s="1065"/>
      <c r="L85" s="1065"/>
      <c r="M85" s="1065"/>
      <c r="N85" s="1065"/>
      <c r="O85" s="1065"/>
      <c r="P85" s="1066"/>
      <c r="Q85" s="1066"/>
      <c r="R85" s="1066"/>
      <c r="S85" s="1066"/>
      <c r="T85" s="1066"/>
      <c r="U85" s="1066"/>
      <c r="V85" s="1066"/>
      <c r="W85" s="1066"/>
      <c r="X85" s="1066"/>
      <c r="Y85" s="1066"/>
      <c r="Z85" s="1066"/>
      <c r="AA85" s="1066"/>
      <c r="AB85" s="1066"/>
      <c r="AC85" s="1066"/>
      <c r="AD85" s="1067"/>
      <c r="AE85" s="1067"/>
      <c r="AF85" s="1067"/>
      <c r="AG85" s="1067"/>
      <c r="AH85" s="686"/>
      <c r="AI85" s="686"/>
      <c r="AJ85" s="686"/>
      <c r="AK85" s="688"/>
    </row>
    <row r="86" spans="2:148" ht="15" customHeight="1">
      <c r="B86" s="1068" t="s">
        <v>367</v>
      </c>
      <c r="C86" s="1069"/>
      <c r="D86" s="1069"/>
      <c r="E86" s="1069"/>
      <c r="F86" s="1070"/>
      <c r="G86" s="1072" t="s">
        <v>344</v>
      </c>
      <c r="H86" s="1072"/>
      <c r="I86" s="1072"/>
      <c r="J86" s="1072"/>
      <c r="K86" s="1072"/>
      <c r="L86" s="1072"/>
      <c r="M86" s="1072"/>
      <c r="N86" s="1072"/>
      <c r="O86" s="1072"/>
      <c r="P86" s="1072"/>
      <c r="Q86" s="1072"/>
      <c r="R86" s="1072"/>
      <c r="S86" s="1072"/>
      <c r="T86" s="1072"/>
      <c r="U86" s="1072"/>
      <c r="V86" s="1072"/>
      <c r="W86" s="1072"/>
      <c r="X86" s="1072"/>
      <c r="Y86" s="1072"/>
      <c r="Z86" s="1072"/>
      <c r="AA86" s="1072"/>
      <c r="AB86" s="1072"/>
      <c r="AC86" s="1072"/>
      <c r="AD86" s="1072"/>
      <c r="AE86" s="1072"/>
      <c r="AF86" s="1072"/>
      <c r="AG86" s="1072"/>
      <c r="AH86" s="1072"/>
      <c r="AI86" s="1072"/>
      <c r="AJ86" s="1072"/>
      <c r="AK86" s="1073"/>
      <c r="AN86" s="7"/>
      <c r="AO86" s="195"/>
      <c r="AP86" s="7"/>
      <c r="AQ86" s="7"/>
      <c r="AR86" s="7"/>
      <c r="AS86" s="192"/>
      <c r="AT86" s="7"/>
      <c r="AU86" s="7"/>
    </row>
    <row r="87" spans="2:148" ht="15" customHeight="1">
      <c r="B87" s="708"/>
      <c r="C87" s="709"/>
      <c r="D87" s="709"/>
      <c r="E87" s="709"/>
      <c r="F87" s="710"/>
      <c r="G87" s="1074"/>
      <c r="H87" s="1074"/>
      <c r="I87" s="1074"/>
      <c r="J87" s="1074"/>
      <c r="K87" s="1074"/>
      <c r="L87" s="1074"/>
      <c r="M87" s="1074"/>
      <c r="N87" s="1074"/>
      <c r="O87" s="1074"/>
      <c r="P87" s="1074"/>
      <c r="Q87" s="1074"/>
      <c r="R87" s="1074"/>
      <c r="S87" s="1074"/>
      <c r="T87" s="1074"/>
      <c r="U87" s="1074"/>
      <c r="V87" s="1074"/>
      <c r="W87" s="1074"/>
      <c r="X87" s="1074"/>
      <c r="Y87" s="1074"/>
      <c r="Z87" s="1074"/>
      <c r="AA87" s="1074"/>
      <c r="AB87" s="1074"/>
      <c r="AC87" s="1074"/>
      <c r="AD87" s="1074"/>
      <c r="AE87" s="1074"/>
      <c r="AF87" s="1074"/>
      <c r="AG87" s="1074"/>
      <c r="AH87" s="1074"/>
      <c r="AI87" s="1074"/>
      <c r="AJ87" s="1074"/>
      <c r="AK87" s="1075"/>
      <c r="AN87" s="7"/>
      <c r="AO87" s="195"/>
      <c r="AP87" s="7"/>
      <c r="AQ87" s="7"/>
      <c r="AR87" s="7"/>
      <c r="AS87" s="192"/>
      <c r="AT87" s="7"/>
      <c r="AU87" s="7"/>
    </row>
    <row r="88" spans="2:148" ht="15" customHeight="1">
      <c r="B88" s="708"/>
      <c r="C88" s="709"/>
      <c r="D88" s="709"/>
      <c r="E88" s="709"/>
      <c r="F88" s="710"/>
      <c r="G88" s="1074"/>
      <c r="H88" s="1074"/>
      <c r="I88" s="1074"/>
      <c r="J88" s="1074"/>
      <c r="K88" s="1074"/>
      <c r="L88" s="1074"/>
      <c r="M88" s="1074"/>
      <c r="N88" s="1074"/>
      <c r="O88" s="1074"/>
      <c r="P88" s="1074"/>
      <c r="Q88" s="1074"/>
      <c r="R88" s="1074"/>
      <c r="S88" s="1074"/>
      <c r="T88" s="1074"/>
      <c r="U88" s="1074"/>
      <c r="V88" s="1074"/>
      <c r="W88" s="1074"/>
      <c r="X88" s="1074"/>
      <c r="Y88" s="1074"/>
      <c r="Z88" s="1074"/>
      <c r="AA88" s="1074"/>
      <c r="AB88" s="1074"/>
      <c r="AC88" s="1074"/>
      <c r="AD88" s="1074"/>
      <c r="AE88" s="1074"/>
      <c r="AF88" s="1074"/>
      <c r="AG88" s="1074"/>
      <c r="AH88" s="1074"/>
      <c r="AI88" s="1074"/>
      <c r="AJ88" s="1074"/>
      <c r="AK88" s="1075"/>
    </row>
    <row r="89" spans="2:148" ht="6.6" customHeight="1" thickBot="1">
      <c r="B89" s="1071"/>
      <c r="C89" s="766"/>
      <c r="D89" s="766"/>
      <c r="E89" s="766"/>
      <c r="F89" s="767"/>
      <c r="G89" s="1076"/>
      <c r="H89" s="1076"/>
      <c r="I89" s="1076"/>
      <c r="J89" s="1076"/>
      <c r="K89" s="1076"/>
      <c r="L89" s="1076"/>
      <c r="M89" s="1076"/>
      <c r="N89" s="1076"/>
      <c r="O89" s="1076"/>
      <c r="P89" s="1076"/>
      <c r="Q89" s="1076"/>
      <c r="R89" s="1076"/>
      <c r="S89" s="1076"/>
      <c r="T89" s="1076"/>
      <c r="U89" s="1076"/>
      <c r="V89" s="1076"/>
      <c r="W89" s="1076"/>
      <c r="X89" s="1076"/>
      <c r="Y89" s="1076"/>
      <c r="Z89" s="1076"/>
      <c r="AA89" s="1076"/>
      <c r="AB89" s="1076"/>
      <c r="AC89" s="1076"/>
      <c r="AD89" s="1076"/>
      <c r="AE89" s="1076"/>
      <c r="AF89" s="1076"/>
      <c r="AG89" s="1076"/>
      <c r="AH89" s="1076"/>
      <c r="AI89" s="1076"/>
      <c r="AJ89" s="1076"/>
      <c r="AK89" s="1077"/>
    </row>
    <row r="90" spans="2:148" ht="15" customHeight="1">
      <c r="B90" s="195"/>
      <c r="C90" s="195"/>
      <c r="D90" s="207"/>
      <c r="E90" s="43"/>
      <c r="F90" s="21"/>
      <c r="G90" s="20"/>
      <c r="H90" s="20"/>
      <c r="I90" s="20"/>
      <c r="P90" s="39"/>
      <c r="Q90" s="39"/>
      <c r="R90" s="39"/>
      <c r="S90" s="39"/>
      <c r="T90" s="39"/>
      <c r="U90" s="39"/>
      <c r="V90" s="39"/>
      <c r="W90" s="39"/>
      <c r="X90" s="39"/>
      <c r="Y90" s="39"/>
      <c r="Z90" s="39"/>
      <c r="AA90" s="39"/>
      <c r="AB90" s="39"/>
      <c r="AC90" s="39"/>
      <c r="AD90" s="39"/>
      <c r="AE90" s="39"/>
      <c r="AF90" s="39"/>
      <c r="AG90" s="39"/>
      <c r="AH90" s="39"/>
      <c r="AI90" s="39"/>
      <c r="AJ90" s="39"/>
      <c r="AK90" s="39"/>
    </row>
    <row r="91" spans="2:148" ht="32.450000000000003" customHeight="1">
      <c r="B91" s="7" t="s">
        <v>368</v>
      </c>
      <c r="C91" s="426" t="s">
        <v>369</v>
      </c>
      <c r="D91" s="426"/>
      <c r="E91" s="426"/>
      <c r="F91" s="426"/>
      <c r="G91" s="426"/>
      <c r="H91" s="426"/>
      <c r="I91" s="426"/>
      <c r="J91" s="426"/>
      <c r="K91" s="426"/>
      <c r="L91" s="426"/>
      <c r="M91" s="426"/>
      <c r="N91" s="426"/>
      <c r="O91" s="426"/>
      <c r="P91" s="426"/>
      <c r="Q91" s="426"/>
      <c r="R91" s="426"/>
      <c r="S91" s="426"/>
      <c r="T91" s="426"/>
      <c r="U91" s="426"/>
      <c r="V91" s="426"/>
      <c r="W91" s="426"/>
      <c r="X91" s="426"/>
      <c r="Y91" s="426"/>
      <c r="Z91" s="426"/>
      <c r="AA91" s="426"/>
      <c r="AB91" s="426"/>
      <c r="AC91" s="426"/>
      <c r="AD91" s="426"/>
      <c r="AE91" s="426"/>
      <c r="AF91" s="426"/>
      <c r="AG91" s="426"/>
      <c r="AH91" s="426"/>
      <c r="AI91" s="426"/>
      <c r="AJ91" s="426"/>
      <c r="AK91" s="426"/>
    </row>
    <row r="92" spans="2:148" ht="48.95" customHeight="1">
      <c r="B92" s="1062" t="s">
        <v>370</v>
      </c>
      <c r="C92" s="1062"/>
      <c r="D92" s="1062"/>
      <c r="E92" s="1062"/>
      <c r="F92" s="1062"/>
      <c r="G92" s="1062"/>
      <c r="H92" s="1062"/>
      <c r="I92" s="1062"/>
      <c r="J92" s="1062"/>
      <c r="K92" s="1062"/>
      <c r="L92" s="1062"/>
      <c r="M92" s="1062"/>
      <c r="N92" s="1062"/>
      <c r="O92" s="1062"/>
      <c r="P92" s="1062"/>
      <c r="Q92" s="1062"/>
      <c r="R92" s="1062"/>
      <c r="S92" s="1062"/>
      <c r="T92" s="1062"/>
      <c r="U92" s="1062"/>
      <c r="V92" s="1062"/>
      <c r="W92" s="1062"/>
      <c r="X92" s="1062"/>
      <c r="Y92" s="1062"/>
      <c r="Z92" s="1062"/>
      <c r="AA92" s="1062"/>
      <c r="AB92" s="1062"/>
      <c r="AC92" s="1062"/>
      <c r="AD92" s="1062"/>
      <c r="AE92" s="1062"/>
      <c r="AF92" s="1062"/>
      <c r="AG92" s="1062"/>
      <c r="AH92" s="1062"/>
      <c r="AI92" s="1062"/>
      <c r="AJ92" s="1062"/>
      <c r="AK92" s="1062"/>
    </row>
  </sheetData>
  <mergeCells count="110">
    <mergeCell ref="B14:E15"/>
    <mergeCell ref="F14:G15"/>
    <mergeCell ref="Q14:AK15"/>
    <mergeCell ref="B17:AK17"/>
    <mergeCell ref="B18:AK18"/>
    <mergeCell ref="B20:F21"/>
    <mergeCell ref="G20:I21"/>
    <mergeCell ref="J20:AK21"/>
    <mergeCell ref="AO1:AS2"/>
    <mergeCell ref="Q2:AK2"/>
    <mergeCell ref="AO3:AS6"/>
    <mergeCell ref="B4:AK5"/>
    <mergeCell ref="B7:AK11"/>
    <mergeCell ref="B12:AK12"/>
    <mergeCell ref="B35:AK38"/>
    <mergeCell ref="B39:F41"/>
    <mergeCell ref="G39:AK39"/>
    <mergeCell ref="B22:E24"/>
    <mergeCell ref="F22:F24"/>
    <mergeCell ref="G22:O24"/>
    <mergeCell ref="P22:AK24"/>
    <mergeCell ref="B29:AK30"/>
    <mergeCell ref="B31:AK31"/>
    <mergeCell ref="B32:AK32"/>
    <mergeCell ref="B33:AK33"/>
    <mergeCell ref="B34:AK34"/>
    <mergeCell ref="G40:AK41"/>
    <mergeCell ref="B69:F72"/>
    <mergeCell ref="G69:AK72"/>
    <mergeCell ref="B73:F75"/>
    <mergeCell ref="G73:AK73"/>
    <mergeCell ref="G74:AK75"/>
    <mergeCell ref="B76:G76"/>
    <mergeCell ref="B52:F55"/>
    <mergeCell ref="G52:AK55"/>
    <mergeCell ref="B56:F58"/>
    <mergeCell ref="G56:AK56"/>
    <mergeCell ref="G57:AK58"/>
    <mergeCell ref="B59:G59"/>
    <mergeCell ref="H59:AK59"/>
    <mergeCell ref="B60:E61"/>
    <mergeCell ref="F60:F61"/>
    <mergeCell ref="G60:J61"/>
    <mergeCell ref="K60:O61"/>
    <mergeCell ref="P60:U61"/>
    <mergeCell ref="V60:AC61"/>
    <mergeCell ref="AD60:AK61"/>
    <mergeCell ref="B62:F63"/>
    <mergeCell ref="G62:O63"/>
    <mergeCell ref="P62:U63"/>
    <mergeCell ref="V62:Y63"/>
    <mergeCell ref="B42:G42"/>
    <mergeCell ref="H42:AK42"/>
    <mergeCell ref="B43:E44"/>
    <mergeCell ref="F43:F44"/>
    <mergeCell ref="G43:J44"/>
    <mergeCell ref="K43:O44"/>
    <mergeCell ref="P43:U44"/>
    <mergeCell ref="V43:AC44"/>
    <mergeCell ref="AD43:AK44"/>
    <mergeCell ref="B45:F46"/>
    <mergeCell ref="G45:O46"/>
    <mergeCell ref="P45:U46"/>
    <mergeCell ref="V45:Y46"/>
    <mergeCell ref="Z45:AC46"/>
    <mergeCell ref="AD45:AG46"/>
    <mergeCell ref="AH45:AK46"/>
    <mergeCell ref="B47:F51"/>
    <mergeCell ref="G47:O51"/>
    <mergeCell ref="P47:U51"/>
    <mergeCell ref="V47:Y51"/>
    <mergeCell ref="Z47:AC51"/>
    <mergeCell ref="AD47:AG51"/>
    <mergeCell ref="AH47:AK51"/>
    <mergeCell ref="Z62:AC63"/>
    <mergeCell ref="AD62:AG63"/>
    <mergeCell ref="AH62:AK63"/>
    <mergeCell ref="B64:F68"/>
    <mergeCell ref="G64:O68"/>
    <mergeCell ref="P64:U68"/>
    <mergeCell ref="V64:Y68"/>
    <mergeCell ref="Z64:AC68"/>
    <mergeCell ref="AD64:AG68"/>
    <mergeCell ref="AH64:AK68"/>
    <mergeCell ref="H76:AK76"/>
    <mergeCell ref="B77:E78"/>
    <mergeCell ref="F77:F78"/>
    <mergeCell ref="G77:J78"/>
    <mergeCell ref="K77:O78"/>
    <mergeCell ref="P77:U78"/>
    <mergeCell ref="V77:AC78"/>
    <mergeCell ref="AD77:AK78"/>
    <mergeCell ref="B79:F80"/>
    <mergeCell ref="G79:O80"/>
    <mergeCell ref="P79:U80"/>
    <mergeCell ref="V79:Y80"/>
    <mergeCell ref="Z79:AC80"/>
    <mergeCell ref="AD79:AG80"/>
    <mergeCell ref="AH79:AK80"/>
    <mergeCell ref="C91:AK91"/>
    <mergeCell ref="B92:AK92"/>
    <mergeCell ref="B81:F85"/>
    <mergeCell ref="G81:O85"/>
    <mergeCell ref="P81:U85"/>
    <mergeCell ref="V81:Y85"/>
    <mergeCell ref="Z81:AC85"/>
    <mergeCell ref="AD81:AG85"/>
    <mergeCell ref="AH81:AK85"/>
    <mergeCell ref="B86:F89"/>
    <mergeCell ref="G86:AK89"/>
  </mergeCells>
  <phoneticPr fontId="7"/>
  <conditionalFormatting sqref="B42 H42 V43 AD43 B52">
    <cfRule type="expression" dxfId="174" priority="89">
      <formula>$K$43="Not matched!"</formula>
    </cfRule>
  </conditionalFormatting>
  <conditionalFormatting sqref="B59 H59">
    <cfRule type="expression" dxfId="173" priority="21">
      <formula>$K$60="Not matched!"</formula>
    </cfRule>
  </conditionalFormatting>
  <conditionalFormatting sqref="B69">
    <cfRule type="expression" dxfId="172" priority="26">
      <formula>$K$60="Not matched!"</formula>
    </cfRule>
  </conditionalFormatting>
  <conditionalFormatting sqref="B76 H76">
    <cfRule type="expression" dxfId="171" priority="70">
      <formula>$K$77="Not matched!"</formula>
    </cfRule>
  </conditionalFormatting>
  <conditionalFormatting sqref="B81 G81 P81 V81 Z81 AD81 AH81 B86">
    <cfRule type="expression" dxfId="170" priority="46">
      <formula>$K$77="Not matched!"</formula>
    </cfRule>
  </conditionalFormatting>
  <conditionalFormatting sqref="B47:AK51">
    <cfRule type="expression" dxfId="169" priority="10">
      <formula>$K$43="Not matched!"</formula>
    </cfRule>
  </conditionalFormatting>
  <conditionalFormatting sqref="B64:AK68">
    <cfRule type="expression" dxfId="168" priority="27">
      <formula>$K$60="Not matched!"</formula>
    </cfRule>
  </conditionalFormatting>
  <conditionalFormatting sqref="F22">
    <cfRule type="expression" dxfId="167" priority="114">
      <formula>$F$22=""</formula>
    </cfRule>
  </conditionalFormatting>
  <conditionalFormatting sqref="F43">
    <cfRule type="expression" dxfId="166" priority="19">
      <formula>F43=""</formula>
    </cfRule>
  </conditionalFormatting>
  <conditionalFormatting sqref="F60">
    <cfRule type="expression" dxfId="165" priority="40">
      <formula>F60=""</formula>
    </cfRule>
  </conditionalFormatting>
  <conditionalFormatting sqref="F77">
    <cfRule type="expression" dxfId="164" priority="59">
      <formula>F77=""</formula>
    </cfRule>
  </conditionalFormatting>
  <conditionalFormatting sqref="G40">
    <cfRule type="expression" dxfId="163" priority="117">
      <formula>FIND("Not matched!",K43)</formula>
    </cfRule>
  </conditionalFormatting>
  <conditionalFormatting sqref="G52">
    <cfRule type="expression" dxfId="162" priority="9">
      <formula>FIND("Not matched!",K44)</formula>
    </cfRule>
    <cfRule type="containsBlanks" dxfId="161" priority="8">
      <formula>LEN(TRIM(G52))=0</formula>
    </cfRule>
  </conditionalFormatting>
  <conditionalFormatting sqref="G57">
    <cfRule type="expression" dxfId="160" priority="24">
      <formula>FIND("Not matched!",K60)</formula>
    </cfRule>
  </conditionalFormatting>
  <conditionalFormatting sqref="G69">
    <cfRule type="containsBlanks" dxfId="159" priority="5">
      <formula>LEN(TRIM(G69))=0</formula>
    </cfRule>
    <cfRule type="expression" dxfId="158" priority="6">
      <formula>FIND("Not matched!",K61)</formula>
    </cfRule>
  </conditionalFormatting>
  <conditionalFormatting sqref="G74">
    <cfRule type="expression" dxfId="157" priority="83">
      <formula>FIND("Not matched!",K77)</formula>
    </cfRule>
  </conditionalFormatting>
  <conditionalFormatting sqref="G86">
    <cfRule type="containsBlanks" dxfId="156" priority="2">
      <formula>LEN(TRIM(G86))=0</formula>
    </cfRule>
    <cfRule type="expression" dxfId="155" priority="3">
      <formula>FIND("Not matched!",K78)</formula>
    </cfRule>
  </conditionalFormatting>
  <conditionalFormatting sqref="G39:AK39">
    <cfRule type="expression" dxfId="154" priority="107">
      <formula>$V$44="PhD candidates are not accepted"</formula>
    </cfRule>
    <cfRule type="expression" dxfId="153" priority="108">
      <formula>$V$44="Master's degree candidates are not accepted"</formula>
    </cfRule>
  </conditionalFormatting>
  <conditionalFormatting sqref="G52:AK55">
    <cfRule type="expression" dxfId="152" priority="7">
      <formula>$K$69="Not matched!"</formula>
    </cfRule>
  </conditionalFormatting>
  <conditionalFormatting sqref="G56:AK56">
    <cfRule type="expression" dxfId="151" priority="22">
      <formula>$V$61="PhD candidates are not accepted"</formula>
    </cfRule>
    <cfRule type="expression" dxfId="150" priority="23">
      <formula>$V$61="Master's degree candidates are not accepted"</formula>
    </cfRule>
  </conditionalFormatting>
  <conditionalFormatting sqref="G69:AK72">
    <cfRule type="expression" dxfId="149" priority="4">
      <formula>$K$69="Not matched!"</formula>
    </cfRule>
  </conditionalFormatting>
  <conditionalFormatting sqref="G73:AK73">
    <cfRule type="expression" dxfId="148" priority="77">
      <formula>$V$78="Master's degree candidates are not accepted"</formula>
    </cfRule>
    <cfRule type="expression" dxfId="147" priority="76">
      <formula>$V$78="PhD candidates are not accepted"</formula>
    </cfRule>
  </conditionalFormatting>
  <conditionalFormatting sqref="G86:AK89">
    <cfRule type="expression" dxfId="146" priority="1">
      <formula>$K$69="Not matched!"</formula>
    </cfRule>
  </conditionalFormatting>
  <conditionalFormatting sqref="K43">
    <cfRule type="expression" dxfId="145" priority="17">
      <formula>$K$43="Not matched!"</formula>
    </cfRule>
  </conditionalFormatting>
  <conditionalFormatting sqref="K43:O44">
    <cfRule type="cellIs" dxfId="144" priority="18" operator="equal">
      <formula>"Not matched!"</formula>
    </cfRule>
  </conditionalFormatting>
  <conditionalFormatting sqref="K60:O61">
    <cfRule type="cellIs" dxfId="143" priority="20" operator="equal">
      <formula>"Not matched!"</formula>
    </cfRule>
  </conditionalFormatting>
  <conditionalFormatting sqref="K77:O78">
    <cfRule type="cellIs" dxfId="142" priority="65" operator="equal">
      <formula>"Not matched!"</formula>
    </cfRule>
    <cfRule type="expression" dxfId="141" priority="64">
      <formula>$K$69="Not matched!"</formula>
    </cfRule>
  </conditionalFormatting>
  <conditionalFormatting sqref="Q14">
    <cfRule type="containsBlanks" dxfId="140" priority="115">
      <formula>LEN(TRIM(Q14))=0</formula>
    </cfRule>
  </conditionalFormatting>
  <conditionalFormatting sqref="V43">
    <cfRule type="containsText" dxfId="139" priority="109" operator="containsText" text="Mandatory">
      <formula>NOT(ISERROR(SEARCH("Mandatory",V43)))</formula>
    </cfRule>
    <cfRule type="beginsWith" dxfId="138" priority="110" operator="beginsWith" text="PhD candidates are not accepted">
      <formula>LEFT(V43,LEN("PhD candidates are not accepted"))="PhD candidates are not accepted"</formula>
    </cfRule>
    <cfRule type="containsText" dxfId="137" priority="111" operator="containsText" text="Master's degree candidates are not accepted">
      <formula>NOT(ISERROR(SEARCH("Master's degree candidates are not accepted",V43)))</formula>
    </cfRule>
  </conditionalFormatting>
  <conditionalFormatting sqref="V60 AD60">
    <cfRule type="expression" dxfId="136" priority="36">
      <formula>$K$60="Not matched!"</formula>
    </cfRule>
  </conditionalFormatting>
  <conditionalFormatting sqref="V60">
    <cfRule type="containsText" dxfId="135" priority="39" operator="containsText" text="Master's degree candidates are not accepted">
      <formula>NOT(ISERROR(SEARCH("Master's degree candidates are not accepted",V60)))</formula>
    </cfRule>
    <cfRule type="beginsWith" dxfId="134" priority="38" operator="beginsWith" text="PhD candidates are not accepted">
      <formula>LEFT(V60,LEN("PhD candidates are not accepted"))="PhD candidates are not accepted"</formula>
    </cfRule>
    <cfRule type="containsText" dxfId="133" priority="37" operator="containsText" text="Mandatory">
      <formula>NOT(ISERROR(SEARCH("Mandatory",V60)))</formula>
    </cfRule>
  </conditionalFormatting>
  <conditionalFormatting sqref="V77 AD77">
    <cfRule type="expression" dxfId="132" priority="55">
      <formula>$K$77="Not matched!"</formula>
    </cfRule>
  </conditionalFormatting>
  <conditionalFormatting sqref="V77">
    <cfRule type="containsText" dxfId="131" priority="56" operator="containsText" text="Mandatory">
      <formula>NOT(ISERROR(SEARCH("Mandatory",V77)))</formula>
    </cfRule>
    <cfRule type="beginsWith" dxfId="130" priority="57" operator="beginsWith" text="PhD candidates are not accepted">
      <formula>LEFT(V77,LEN("PhD candidates are not accepted"))="PhD candidates are not accepted"</formula>
    </cfRule>
    <cfRule type="containsText" dxfId="129" priority="58" operator="containsText" text="Master's degree candidates are not accepted">
      <formula>NOT(ISERROR(SEARCH("Master's degree candidates are not accepted",V77)))</formula>
    </cfRule>
  </conditionalFormatting>
  <conditionalFormatting sqref="AD47">
    <cfRule type="expression" dxfId="128" priority="11">
      <formula>$V$44="Master's degree candidates are not accepted"</formula>
    </cfRule>
    <cfRule type="cellIs" dxfId="127" priority="13" operator="equal">
      <formula>""</formula>
    </cfRule>
    <cfRule type="expression" dxfId="126" priority="12">
      <formula>$V$44="PhD candidates are not accepted"</formula>
    </cfRule>
  </conditionalFormatting>
  <conditionalFormatting sqref="AD64">
    <cfRule type="cellIs" dxfId="125" priority="32" operator="equal">
      <formula>""</formula>
    </cfRule>
    <cfRule type="expression" dxfId="124" priority="31">
      <formula>$V$61="PhD candidates are not accepted"</formula>
    </cfRule>
    <cfRule type="expression" dxfId="123" priority="30">
      <formula>$V$61="Master's degree candidates are not accepted"</formula>
    </cfRule>
  </conditionalFormatting>
  <conditionalFormatting sqref="AD81">
    <cfRule type="expression" dxfId="122" priority="50">
      <formula>$V$78="Master's degree candidates are not accepted"</formula>
    </cfRule>
    <cfRule type="expression" dxfId="121" priority="51">
      <formula>$V$78="PhD candidates are not accepted"</formula>
    </cfRule>
    <cfRule type="cellIs" dxfId="120" priority="52" operator="equal">
      <formula>""</formula>
    </cfRule>
  </conditionalFormatting>
  <conditionalFormatting sqref="AH47:AH50">
    <cfRule type="expression" dxfId="119" priority="16">
      <formula>$V$44="PhD candidates are not accepted"</formula>
    </cfRule>
    <cfRule type="expression" dxfId="118" priority="15">
      <formula>$V$44="Master's degree candidates are not accepted"</formula>
    </cfRule>
    <cfRule type="expression" dxfId="117" priority="14">
      <formula>AND($V$44="mandatory",$AH$47="")</formula>
    </cfRule>
  </conditionalFormatting>
  <conditionalFormatting sqref="AH64:AH67">
    <cfRule type="expression" dxfId="116" priority="35">
      <formula>$V$61="PhD candidates are not accepted"</formula>
    </cfRule>
    <cfRule type="expression" dxfId="115" priority="34">
      <formula>$V$61="Master's degree candidates are not accepted"</formula>
    </cfRule>
    <cfRule type="expression" dxfId="114" priority="33">
      <formula>AND($V$61="mandatory",$AH$64="")</formula>
    </cfRule>
  </conditionalFormatting>
  <conditionalFormatting sqref="AH81:AH84">
    <cfRule type="expression" dxfId="113" priority="53">
      <formula>$V$78="Master's degree candidates are not accepted"</formula>
    </cfRule>
    <cfRule type="expression" dxfId="112" priority="54">
      <formula>$V$78="PhD candidates are not accepted"</formula>
    </cfRule>
  </conditionalFormatting>
  <conditionalFormatting sqref="AH81:AK85">
    <cfRule type="expression" dxfId="111" priority="47">
      <formula>AND($V$78="mandatory",$AH$81="")</formula>
    </cfRule>
  </conditionalFormatting>
  <conditionalFormatting sqref="AO41:AS81">
    <cfRule type="expression" dxfId="110" priority="141">
      <formula>COUNTIF(AI41:AN41,"緑")</formula>
    </cfRule>
    <cfRule type="expression" dxfId="109" priority="180">
      <formula>COUNTIF(AH41:AN41,"青")</formula>
    </cfRule>
  </conditionalFormatting>
  <dataValidations count="2">
    <dataValidation type="list" allowBlank="1" showInputMessage="1" showErrorMessage="1" sqref="AD64 AD81 AD47" xr:uid="{53666CE2-BE6D-42F2-AB89-4671E5538C1C}">
      <formula1>"Master,PhD"</formula1>
    </dataValidation>
    <dataValidation type="custom" showInputMessage="1" showErrorMessage="1" errorTitle="Please be noted!" error="Section code is not entered (Cell F22) _x000a_Please enter your section code selected in the List of research fields." sqref="F43:F44" xr:uid="{C6AA18FA-A1DC-4449-882B-99890DF867E1}">
      <formula1>NOT(ISBLANK($F$22))</formula1>
    </dataValidation>
  </dataValidations>
  <hyperlinks>
    <hyperlink ref="H42" r:id="rId1" xr:uid="{69DB8079-D838-4743-A889-F656DADA7D1F}"/>
  </hyperlinks>
  <printOptions horizontalCentered="1"/>
  <pageMargins left="0.23622047244094491" right="0.23622047244094491" top="0.35433070866141736" bottom="0.19685039370078741" header="0.31496062992125984" footer="0.31496062992125984"/>
  <pageSetup paperSize="9" scale="49" fitToWidth="0" fitToHeight="0" orientation="portrait" cellComments="asDisplayed" r:id="rId2"/>
  <headerFooter>
    <oddHeader>&amp;R&amp;"Arial,標準"CONFIDENTIAL</oddHeader>
    <oddFooter>&amp;C&amp;P</oddFooter>
  </headerFooter>
  <colBreaks count="1" manualBreakCount="1">
    <brk id="39" max="82" man="1"/>
  </col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FF66"/>
  </sheetPr>
  <dimension ref="B1:FY101"/>
  <sheetViews>
    <sheetView showRuler="0" zoomScale="80" zoomScaleNormal="80" zoomScaleSheetLayoutView="70" zoomScalePageLayoutView="55" workbookViewId="0">
      <selection activeCell="AO58" sqref="AO58"/>
    </sheetView>
  </sheetViews>
  <sheetFormatPr defaultColWidth="2.42578125" defaultRowHeight="15" customHeight="1" outlineLevelCol="1"/>
  <cols>
    <col min="1" max="1" width="1" style="6" customWidth="1"/>
    <col min="2" max="5" width="2.5703125" style="6" customWidth="1"/>
    <col min="6" max="6" width="13.42578125" style="211" customWidth="1"/>
    <col min="7" max="21" width="2.42578125" style="6" customWidth="1"/>
    <col min="22" max="29" width="3.140625" style="6" customWidth="1"/>
    <col min="30" max="36" width="2.42578125" style="6" customWidth="1"/>
    <col min="37" max="37" width="12.140625" style="6" customWidth="1"/>
    <col min="38" max="39" width="1.42578125" style="6" customWidth="1"/>
    <col min="40" max="40" width="8.42578125" style="249" customWidth="1"/>
    <col min="41" max="41" width="29.140625" style="117" customWidth="1"/>
    <col min="42" max="43" width="24.5703125" style="117" customWidth="1"/>
    <col min="44" max="44" width="24.5703125" style="250" customWidth="1"/>
    <col min="45" max="45" width="4.85546875" style="6" customWidth="1" outlineLevel="1"/>
    <col min="46" max="46" width="6.140625" style="6" customWidth="1" outlineLevel="1"/>
    <col min="47" max="47" width="7.140625" style="6" customWidth="1" outlineLevel="1"/>
    <col min="48" max="48" width="17.140625" style="6" customWidth="1" outlineLevel="1"/>
    <col min="49" max="49" width="9.5703125" style="6" customWidth="1" outlineLevel="1"/>
    <col min="50" max="153" width="5.42578125" style="6" customWidth="1" outlineLevel="1"/>
    <col min="154" max="178" width="5.42578125" style="6" customWidth="1"/>
    <col min="179" max="179" width="7" style="6" customWidth="1"/>
    <col min="180" max="180" width="6.7109375" style="6" customWidth="1"/>
    <col min="181" max="181" width="6.42578125" style="6" customWidth="1"/>
    <col min="182" max="16384" width="2.42578125" style="6"/>
  </cols>
  <sheetData>
    <row r="1" spans="2:47" ht="9" customHeight="1">
      <c r="AN1" s="1188" t="s">
        <v>243</v>
      </c>
      <c r="AO1" s="1188"/>
      <c r="AP1" s="1188"/>
      <c r="AQ1" s="1188"/>
      <c r="AR1" s="1188"/>
      <c r="AS1" s="1"/>
      <c r="AT1" s="1"/>
      <c r="AU1" s="1"/>
    </row>
    <row r="2" spans="2:47" ht="15" customHeight="1">
      <c r="Q2" s="1161" t="s">
        <v>244</v>
      </c>
      <c r="R2" s="1161"/>
      <c r="S2" s="1161"/>
      <c r="T2" s="1161"/>
      <c r="U2" s="1161"/>
      <c r="V2" s="1161"/>
      <c r="W2" s="1161"/>
      <c r="X2" s="1161"/>
      <c r="Y2" s="1161"/>
      <c r="Z2" s="1161"/>
      <c r="AA2" s="1161"/>
      <c r="AB2" s="1161"/>
      <c r="AC2" s="1161"/>
      <c r="AD2" s="1161"/>
      <c r="AE2" s="1161"/>
      <c r="AF2" s="1161"/>
      <c r="AG2" s="1161"/>
      <c r="AH2" s="1161"/>
      <c r="AI2" s="1161"/>
      <c r="AJ2" s="1161"/>
      <c r="AK2" s="1161"/>
      <c r="AN2" s="1188"/>
      <c r="AO2" s="1188"/>
      <c r="AP2" s="1188"/>
      <c r="AQ2" s="1188"/>
      <c r="AR2" s="1188"/>
      <c r="AS2" s="1"/>
      <c r="AT2" s="1"/>
      <c r="AU2" s="1"/>
    </row>
    <row r="3" spans="2:47" ht="9" customHeight="1">
      <c r="X3" s="113"/>
      <c r="Y3" s="113"/>
      <c r="Z3" s="113"/>
      <c r="AA3" s="113"/>
      <c r="AB3" s="113"/>
      <c r="AC3" s="113"/>
      <c r="AD3" s="113"/>
      <c r="AE3" s="113"/>
      <c r="AF3" s="113"/>
      <c r="AG3" s="113"/>
      <c r="AH3" s="113"/>
      <c r="AI3" s="113"/>
      <c r="AJ3" s="113"/>
      <c r="AK3" s="113"/>
      <c r="AN3" s="1189" t="s">
        <v>371</v>
      </c>
      <c r="AO3" s="1189"/>
      <c r="AP3" s="1189"/>
      <c r="AQ3" s="1189"/>
      <c r="AR3" s="1189"/>
      <c r="AS3" s="1"/>
      <c r="AT3" s="1"/>
      <c r="AU3" s="1"/>
    </row>
    <row r="4" spans="2:47" ht="16.350000000000001" customHeight="1">
      <c r="B4" s="954" t="str">
        <f>+'Part B(Personal Information)'!B2</f>
        <v>(Pacific Islands) SDGs Global Leader Enrolment 2027 Autumn</v>
      </c>
      <c r="C4" s="954"/>
      <c r="D4" s="954"/>
      <c r="E4" s="954"/>
      <c r="F4" s="954"/>
      <c r="G4" s="954"/>
      <c r="H4" s="954"/>
      <c r="I4" s="954"/>
      <c r="J4" s="954"/>
      <c r="K4" s="954"/>
      <c r="L4" s="954"/>
      <c r="M4" s="954"/>
      <c r="N4" s="954"/>
      <c r="O4" s="954"/>
      <c r="P4" s="954"/>
      <c r="Q4" s="954"/>
      <c r="R4" s="954"/>
      <c r="S4" s="954"/>
      <c r="T4" s="954"/>
      <c r="U4" s="954"/>
      <c r="V4" s="954"/>
      <c r="W4" s="954"/>
      <c r="X4" s="954"/>
      <c r="Y4" s="954"/>
      <c r="Z4" s="954"/>
      <c r="AA4" s="954"/>
      <c r="AB4" s="954"/>
      <c r="AC4" s="954"/>
      <c r="AD4" s="954"/>
      <c r="AE4" s="954"/>
      <c r="AF4" s="954"/>
      <c r="AG4" s="954"/>
      <c r="AH4" s="954"/>
      <c r="AI4" s="954"/>
      <c r="AJ4" s="954"/>
      <c r="AK4" s="954"/>
      <c r="AN4" s="1189"/>
      <c r="AO4" s="1189"/>
      <c r="AP4" s="1189"/>
      <c r="AQ4" s="1189"/>
      <c r="AR4" s="1189"/>
      <c r="AS4" s="1"/>
      <c r="AT4" s="1"/>
      <c r="AU4" s="1"/>
    </row>
    <row r="5" spans="2:47" ht="16.350000000000001" customHeight="1">
      <c r="B5" s="954"/>
      <c r="C5" s="954"/>
      <c r="D5" s="954"/>
      <c r="E5" s="954"/>
      <c r="F5" s="954"/>
      <c r="G5" s="954"/>
      <c r="H5" s="954"/>
      <c r="I5" s="954"/>
      <c r="J5" s="954"/>
      <c r="K5" s="954"/>
      <c r="L5" s="954"/>
      <c r="M5" s="954"/>
      <c r="N5" s="954"/>
      <c r="O5" s="954"/>
      <c r="P5" s="954"/>
      <c r="Q5" s="954"/>
      <c r="R5" s="954"/>
      <c r="S5" s="954"/>
      <c r="T5" s="954"/>
      <c r="U5" s="954"/>
      <c r="V5" s="954"/>
      <c r="W5" s="954"/>
      <c r="X5" s="954"/>
      <c r="Y5" s="954"/>
      <c r="Z5" s="954"/>
      <c r="AA5" s="954"/>
      <c r="AB5" s="954"/>
      <c r="AC5" s="954"/>
      <c r="AD5" s="954"/>
      <c r="AE5" s="954"/>
      <c r="AF5" s="954"/>
      <c r="AG5" s="954"/>
      <c r="AH5" s="954"/>
      <c r="AI5" s="954"/>
      <c r="AJ5" s="954"/>
      <c r="AK5" s="954"/>
      <c r="AN5" s="1189"/>
      <c r="AO5" s="1189"/>
      <c r="AP5" s="1189"/>
      <c r="AQ5" s="1189"/>
      <c r="AR5" s="1189"/>
      <c r="AS5" s="1"/>
      <c r="AT5" s="1"/>
      <c r="AU5" s="1"/>
    </row>
    <row r="6" spans="2:47" ht="8.1" customHeight="1">
      <c r="U6" s="8"/>
      <c r="V6" s="8"/>
      <c r="W6" s="8"/>
      <c r="X6" s="8"/>
      <c r="Y6" s="9"/>
      <c r="Z6" s="9"/>
      <c r="AA6" s="9"/>
      <c r="AB6" s="9"/>
      <c r="AC6" s="9"/>
      <c r="AD6" s="9"/>
      <c r="AE6" s="9"/>
      <c r="AF6" s="9"/>
      <c r="AG6" s="9"/>
      <c r="AH6" s="9"/>
      <c r="AI6" s="9"/>
      <c r="AJ6" s="9"/>
      <c r="AK6" s="9"/>
      <c r="AN6" s="1190"/>
      <c r="AO6" s="1190"/>
      <c r="AP6" s="1190"/>
      <c r="AQ6" s="1190"/>
      <c r="AR6" s="1190"/>
      <c r="AS6" s="1"/>
      <c r="AT6" s="1"/>
      <c r="AU6" s="1"/>
    </row>
    <row r="7" spans="2:47" ht="18" customHeight="1">
      <c r="B7" s="884" t="s">
        <v>247</v>
      </c>
      <c r="C7" s="884"/>
      <c r="D7" s="884"/>
      <c r="E7" s="884"/>
      <c r="F7" s="884"/>
      <c r="G7" s="884"/>
      <c r="H7" s="884"/>
      <c r="I7" s="884"/>
      <c r="J7" s="884"/>
      <c r="K7" s="884"/>
      <c r="L7" s="884"/>
      <c r="M7" s="884"/>
      <c r="N7" s="884"/>
      <c r="O7" s="884"/>
      <c r="P7" s="884"/>
      <c r="Q7" s="884"/>
      <c r="R7" s="884"/>
      <c r="S7" s="884"/>
      <c r="T7" s="884"/>
      <c r="U7" s="884"/>
      <c r="V7" s="884"/>
      <c r="W7" s="884"/>
      <c r="X7" s="884"/>
      <c r="Y7" s="884"/>
      <c r="Z7" s="884"/>
      <c r="AA7" s="884"/>
      <c r="AB7" s="884"/>
      <c r="AC7" s="884"/>
      <c r="AD7" s="884"/>
      <c r="AE7" s="884"/>
      <c r="AF7" s="884"/>
      <c r="AG7" s="884"/>
      <c r="AH7" s="884"/>
      <c r="AI7" s="884"/>
      <c r="AJ7" s="884"/>
      <c r="AK7" s="884"/>
      <c r="AN7" s="239" t="s">
        <v>248</v>
      </c>
      <c r="AO7" s="240"/>
      <c r="AP7" s="240"/>
      <c r="AQ7" s="241"/>
      <c r="AR7" s="240"/>
      <c r="AS7" s="1"/>
      <c r="AT7" s="1"/>
      <c r="AU7" s="1"/>
    </row>
    <row r="8" spans="2:47" ht="18" customHeight="1">
      <c r="B8" s="884"/>
      <c r="C8" s="884"/>
      <c r="D8" s="884"/>
      <c r="E8" s="884"/>
      <c r="F8" s="884"/>
      <c r="G8" s="884"/>
      <c r="H8" s="884"/>
      <c r="I8" s="884"/>
      <c r="J8" s="884"/>
      <c r="K8" s="884"/>
      <c r="L8" s="884"/>
      <c r="M8" s="884"/>
      <c r="N8" s="884"/>
      <c r="O8" s="884"/>
      <c r="P8" s="884"/>
      <c r="Q8" s="884"/>
      <c r="R8" s="884"/>
      <c r="S8" s="884"/>
      <c r="T8" s="884"/>
      <c r="U8" s="884"/>
      <c r="V8" s="884"/>
      <c r="W8" s="884"/>
      <c r="X8" s="884"/>
      <c r="Y8" s="884"/>
      <c r="Z8" s="884"/>
      <c r="AA8" s="884"/>
      <c r="AB8" s="884"/>
      <c r="AC8" s="884"/>
      <c r="AD8" s="884"/>
      <c r="AE8" s="884"/>
      <c r="AF8" s="884"/>
      <c r="AG8" s="884"/>
      <c r="AH8" s="884"/>
      <c r="AI8" s="884"/>
      <c r="AJ8" s="884"/>
      <c r="AK8" s="884"/>
      <c r="AN8" s="257"/>
      <c r="AO8" s="242" t="s">
        <v>249</v>
      </c>
      <c r="AP8" s="240"/>
      <c r="AQ8" s="241"/>
      <c r="AR8" s="240"/>
      <c r="AS8" s="1"/>
      <c r="AT8" s="1"/>
      <c r="AU8" s="1"/>
    </row>
    <row r="9" spans="2:47" ht="18" customHeight="1">
      <c r="B9" s="884"/>
      <c r="C9" s="884"/>
      <c r="D9" s="884"/>
      <c r="E9" s="884"/>
      <c r="F9" s="884"/>
      <c r="G9" s="884"/>
      <c r="H9" s="884"/>
      <c r="I9" s="884"/>
      <c r="J9" s="884"/>
      <c r="K9" s="884"/>
      <c r="L9" s="884"/>
      <c r="M9" s="884"/>
      <c r="N9" s="884"/>
      <c r="O9" s="884"/>
      <c r="P9" s="884"/>
      <c r="Q9" s="884"/>
      <c r="R9" s="884"/>
      <c r="S9" s="884"/>
      <c r="T9" s="884"/>
      <c r="U9" s="884"/>
      <c r="V9" s="884"/>
      <c r="W9" s="884"/>
      <c r="X9" s="884"/>
      <c r="Y9" s="884"/>
      <c r="Z9" s="884"/>
      <c r="AA9" s="884"/>
      <c r="AB9" s="884"/>
      <c r="AC9" s="884"/>
      <c r="AD9" s="884"/>
      <c r="AE9" s="884"/>
      <c r="AF9" s="884"/>
      <c r="AG9" s="884"/>
      <c r="AH9" s="884"/>
      <c r="AI9" s="884"/>
      <c r="AJ9" s="884"/>
      <c r="AK9" s="884"/>
      <c r="AN9" s="245"/>
      <c r="AO9" s="241" t="s">
        <v>250</v>
      </c>
      <c r="AP9" s="243"/>
      <c r="AQ9" s="243"/>
      <c r="AR9" s="244"/>
      <c r="AS9" s="1"/>
      <c r="AT9" s="1"/>
      <c r="AU9" s="1"/>
    </row>
    <row r="10" spans="2:47" ht="18" customHeight="1">
      <c r="B10" s="884"/>
      <c r="C10" s="884"/>
      <c r="D10" s="884"/>
      <c r="E10" s="884"/>
      <c r="F10" s="884"/>
      <c r="G10" s="884"/>
      <c r="H10" s="884"/>
      <c r="I10" s="884"/>
      <c r="J10" s="884"/>
      <c r="K10" s="884"/>
      <c r="L10" s="884"/>
      <c r="M10" s="884"/>
      <c r="N10" s="884"/>
      <c r="O10" s="884"/>
      <c r="P10" s="884"/>
      <c r="Q10" s="884"/>
      <c r="R10" s="884"/>
      <c r="S10" s="884"/>
      <c r="T10" s="884"/>
      <c r="U10" s="884"/>
      <c r="V10" s="884"/>
      <c r="W10" s="884"/>
      <c r="X10" s="884"/>
      <c r="Y10" s="884"/>
      <c r="Z10" s="884"/>
      <c r="AA10" s="884"/>
      <c r="AB10" s="884"/>
      <c r="AC10" s="884"/>
      <c r="AD10" s="884"/>
      <c r="AE10" s="884"/>
      <c r="AF10" s="884"/>
      <c r="AG10" s="884"/>
      <c r="AH10" s="884"/>
      <c r="AI10" s="884"/>
      <c r="AJ10" s="884"/>
      <c r="AK10" s="884"/>
      <c r="AN10" s="245"/>
      <c r="AO10" s="241"/>
      <c r="AP10" s="243"/>
      <c r="AQ10" s="243"/>
      <c r="AR10" s="244"/>
      <c r="AS10" s="1"/>
      <c r="AT10" s="1"/>
      <c r="AU10" s="1"/>
    </row>
    <row r="11" spans="2:47" ht="18" customHeight="1">
      <c r="B11" s="884"/>
      <c r="C11" s="884"/>
      <c r="D11" s="884"/>
      <c r="E11" s="884"/>
      <c r="F11" s="884"/>
      <c r="G11" s="884"/>
      <c r="H11" s="884"/>
      <c r="I11" s="884"/>
      <c r="J11" s="884"/>
      <c r="K11" s="884"/>
      <c r="L11" s="884"/>
      <c r="M11" s="884"/>
      <c r="N11" s="884"/>
      <c r="O11" s="884"/>
      <c r="P11" s="884"/>
      <c r="Q11" s="884"/>
      <c r="R11" s="884"/>
      <c r="S11" s="884"/>
      <c r="T11" s="884"/>
      <c r="U11" s="884"/>
      <c r="V11" s="884"/>
      <c r="W11" s="884"/>
      <c r="X11" s="884"/>
      <c r="Y11" s="884"/>
      <c r="Z11" s="884"/>
      <c r="AA11" s="884"/>
      <c r="AB11" s="884"/>
      <c r="AC11" s="884"/>
      <c r="AD11" s="884"/>
      <c r="AE11" s="884"/>
      <c r="AF11" s="884"/>
      <c r="AG11" s="884"/>
      <c r="AH11" s="884"/>
      <c r="AI11" s="884"/>
      <c r="AJ11" s="884"/>
      <c r="AK11" s="884"/>
      <c r="AN11" s="245" t="str" cm="1">
        <f t="array" ref="AN11">IF($F$27="","",IFERROR(INDEX('Graduate School Code_FY2027'!$A$2:$A$905,SMALL(IF('Graduate School Code_FY2027'!$GN$2:$GN$905&lt;&gt;"",ROW('Graduate School Code_FY2027'!$GK$2:$GK$905)-ROW('Graduate School Code_FY2027'!$GK$2)+1,""),ROW(A1))),""))</f>
        <v/>
      </c>
      <c r="AO11" s="243" t="str">
        <f>IF(AN11="","",VLOOKUP($AN11,'Graduate School Code_FY2027'!$A$2:$N$902,2,0))</f>
        <v/>
      </c>
      <c r="AP11" s="243" t="str">
        <f>IF(AN11="","",VLOOKUP($AN11,'Graduate School Code_FY2027'!$A$2:$N$902,3,0))</f>
        <v/>
      </c>
      <c r="AQ11" s="243" t="str">
        <f>IF(AN11="","",VLOOKUP($AN11,'Graduate School Code_FY2027'!$A$2:$N$902,4,0))</f>
        <v/>
      </c>
      <c r="AR11" s="244" t="str">
        <f>IF(AN11="","",HYPERLINK(VLOOKUP($AN11,'Graduate School Code_FY2027'!$A$2:$N$902,7,0)))</f>
        <v/>
      </c>
      <c r="AS11" s="1" t="str">
        <f>IF(AN11="","",VLOOKUP($AN11,'Graduate School Code_FY2027'!$A$2:$N$902,12,0))</f>
        <v/>
      </c>
      <c r="AT11" s="1"/>
      <c r="AU11" s="1"/>
    </row>
    <row r="12" spans="2:47" ht="16.350000000000001" customHeight="1">
      <c r="B12" s="653" t="s">
        <v>257</v>
      </c>
      <c r="C12" s="653"/>
      <c r="D12" s="653"/>
      <c r="E12" s="653"/>
      <c r="F12" s="653"/>
      <c r="G12" s="653"/>
      <c r="H12" s="653"/>
      <c r="I12" s="653"/>
      <c r="J12" s="653"/>
      <c r="K12" s="653"/>
      <c r="L12" s="653"/>
      <c r="M12" s="653"/>
      <c r="N12" s="653"/>
      <c r="O12" s="653"/>
      <c r="P12" s="653"/>
      <c r="Q12" s="653"/>
      <c r="R12" s="653"/>
      <c r="S12" s="653"/>
      <c r="T12" s="653"/>
      <c r="U12" s="653"/>
      <c r="V12" s="653"/>
      <c r="W12" s="653"/>
      <c r="X12" s="653"/>
      <c r="Y12" s="653"/>
      <c r="Z12" s="653"/>
      <c r="AA12" s="653"/>
      <c r="AB12" s="653"/>
      <c r="AC12" s="653"/>
      <c r="AD12" s="653"/>
      <c r="AE12" s="653"/>
      <c r="AF12" s="653"/>
      <c r="AG12" s="653"/>
      <c r="AH12" s="653"/>
      <c r="AI12" s="653"/>
      <c r="AJ12" s="653"/>
      <c r="AK12" s="653"/>
      <c r="AN12" s="245" t="str" cm="1">
        <f t="array" ref="AN12">IF($F$27="","",IFERROR(INDEX('Graduate School Code_FY2027'!$A$2:$A$905,SMALL(IF('Graduate School Code_FY2027'!$GN$2:$GN$905&lt;&gt;"",ROW('Graduate School Code_FY2027'!$GK$2:$GK$905)-ROW('Graduate School Code_FY2027'!$GK$2)+1,""),ROW(A2))),""))</f>
        <v/>
      </c>
      <c r="AO12" s="243" t="str">
        <f>IF(AN12="","",VLOOKUP($AN12,'Graduate School Code_FY2027'!$A$2:$N$902,2,0))</f>
        <v/>
      </c>
      <c r="AP12" s="243" t="str">
        <f>IF(AN12="","",VLOOKUP($AN12,'Graduate School Code_FY2027'!$A$2:$N$902,3,0))</f>
        <v/>
      </c>
      <c r="AQ12" s="243" t="str">
        <f>IF(AN12="","",VLOOKUP($AN12,'Graduate School Code_FY2027'!$A$2:$N$902,4,0))</f>
        <v/>
      </c>
      <c r="AR12" s="244" t="str">
        <f>IF(AN12="","",HYPERLINK(VLOOKUP($AN12,'Graduate School Code_FY2027'!$A$2:$N$902,7,0)))</f>
        <v/>
      </c>
      <c r="AS12" s="1" t="str">
        <f>IF(AN12="","",VLOOKUP($AN12,'Graduate School Code_FY2027'!$A$2:$N$902,12,0))</f>
        <v/>
      </c>
      <c r="AT12" s="1"/>
      <c r="AU12" s="1"/>
    </row>
    <row r="13" spans="2:47" ht="16.350000000000001" customHeight="1">
      <c r="B13" s="195"/>
      <c r="C13" s="195"/>
      <c r="D13" s="195"/>
      <c r="E13" s="195"/>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N13" s="245" t="str" cm="1">
        <f t="array" ref="AN13">IF($F$27="","",IFERROR(INDEX('Graduate School Code_FY2027'!$A$2:$A$905,SMALL(IF('Graduate School Code_FY2027'!$GN$2:$GN$905&lt;&gt;"",ROW('Graduate School Code_FY2027'!$GK$2:$GK$905)-ROW('Graduate School Code_FY2027'!$GK$2)+1,""),ROW(A3))),""))</f>
        <v/>
      </c>
      <c r="AO13" s="243" t="str">
        <f>IF(AN13="","",VLOOKUP($AN13,'Graduate School Code_FY2027'!$A$2:$N$902,2,0))</f>
        <v/>
      </c>
      <c r="AP13" s="243" t="str">
        <f>IF(AN13="","",VLOOKUP($AN13,'Graduate School Code_FY2027'!$A$2:$N$902,3,0))</f>
        <v/>
      </c>
      <c r="AQ13" s="243" t="str">
        <f>IF(AN13="","",VLOOKUP($AN13,'Graduate School Code_FY2027'!$A$2:$N$902,4,0))</f>
        <v/>
      </c>
      <c r="AR13" s="244" t="str">
        <f>IF(AN13="","",HYPERLINK(VLOOKUP($AN13,'Graduate School Code_FY2027'!$A$2:$N$902,7,0)))</f>
        <v/>
      </c>
      <c r="AS13" s="1" t="str">
        <f>IF(AN13="","",VLOOKUP($AN13,'Graduate School Code_FY2027'!$A$2:$N$902,12,0))</f>
        <v/>
      </c>
      <c r="AT13" s="1"/>
      <c r="AU13" s="1"/>
    </row>
    <row r="14" spans="2:47" ht="16.350000000000001" customHeight="1">
      <c r="B14" s="1146" t="s">
        <v>260</v>
      </c>
      <c r="C14" s="1146"/>
      <c r="D14" s="1146"/>
      <c r="E14" s="1146"/>
      <c r="F14" s="1148">
        <f>+'Part B(Personal Information)'!AE4</f>
        <v>0</v>
      </c>
      <c r="G14" s="1148"/>
      <c r="H14" s="9"/>
      <c r="I14" s="9"/>
      <c r="Q14" s="1150" t="str">
        <f>'Part B(Personal Information)'!$J$26&amp;IF('Part B(Personal Information)'!$J$28&lt;&gt;""," "&amp;'Part B(Personal Information)'!$J$28,"")&amp;" "&amp;'Part B(Personal Information)'!$J$24</f>
        <v xml:space="preserve"> </v>
      </c>
      <c r="R14" s="1150"/>
      <c r="S14" s="1150"/>
      <c r="T14" s="1150"/>
      <c r="U14" s="1150"/>
      <c r="V14" s="1150"/>
      <c r="W14" s="1150"/>
      <c r="X14" s="1150"/>
      <c r="Y14" s="1150"/>
      <c r="Z14" s="1150"/>
      <c r="AA14" s="1150"/>
      <c r="AB14" s="1150"/>
      <c r="AC14" s="1150"/>
      <c r="AD14" s="1150"/>
      <c r="AE14" s="1150"/>
      <c r="AF14" s="1150"/>
      <c r="AG14" s="1150"/>
      <c r="AH14" s="1150"/>
      <c r="AI14" s="1150"/>
      <c r="AJ14" s="1150"/>
      <c r="AK14" s="1150"/>
      <c r="AN14" s="245" t="str" cm="1">
        <f t="array" ref="AN14">IF($F$27="","",IFERROR(INDEX('Graduate School Code_FY2027'!$A$2:$A$905,SMALL(IF('Graduate School Code_FY2027'!$GN$2:$GN$905&lt;&gt;"",ROW('Graduate School Code_FY2027'!$GK$2:$GK$905)-ROW('Graduate School Code_FY2027'!$GK$2)+1,""),ROW(A4))),""))</f>
        <v/>
      </c>
      <c r="AO14" s="243" t="str">
        <f>IF(AN14="","",VLOOKUP($AN14,'Graduate School Code_FY2027'!$A$2:$N$902,2,0))</f>
        <v/>
      </c>
      <c r="AP14" s="243" t="str">
        <f>IF(AN14="","",VLOOKUP($AN14,'Graduate School Code_FY2027'!$A$2:$N$902,3,0))</f>
        <v/>
      </c>
      <c r="AQ14" s="243" t="str">
        <f>IF(AN14="","",VLOOKUP($AN14,'Graduate School Code_FY2027'!$A$2:$N$902,4,0))</f>
        <v/>
      </c>
      <c r="AR14" s="244" t="str">
        <f>IF(AN14="","",HYPERLINK(VLOOKUP($AN14,'Graduate School Code_FY2027'!$A$2:$N$902,7,0)))</f>
        <v/>
      </c>
      <c r="AS14" s="1" t="str">
        <f>IF(AN14="","",VLOOKUP($AN14,'Graduate School Code_FY2027'!$A$2:$N$902,12,0))</f>
        <v/>
      </c>
      <c r="AT14" s="1"/>
      <c r="AU14" s="1"/>
    </row>
    <row r="15" spans="2:47" ht="16.350000000000001" customHeight="1" thickBot="1">
      <c r="B15" s="1147"/>
      <c r="C15" s="1147"/>
      <c r="D15" s="1147"/>
      <c r="E15" s="1147"/>
      <c r="F15" s="1149"/>
      <c r="G15" s="1149"/>
      <c r="H15" s="9"/>
      <c r="I15" s="9"/>
      <c r="J15" s="114" t="s">
        <v>199</v>
      </c>
      <c r="K15" s="36"/>
      <c r="L15" s="36"/>
      <c r="M15" s="36"/>
      <c r="N15" s="36"/>
      <c r="O15" s="36"/>
      <c r="P15" s="194"/>
      <c r="Q15" s="1151"/>
      <c r="R15" s="1151"/>
      <c r="S15" s="1151"/>
      <c r="T15" s="1151"/>
      <c r="U15" s="1151"/>
      <c r="V15" s="1151"/>
      <c r="W15" s="1151"/>
      <c r="X15" s="1151"/>
      <c r="Y15" s="1151"/>
      <c r="Z15" s="1151"/>
      <c r="AA15" s="1151"/>
      <c r="AB15" s="1151"/>
      <c r="AC15" s="1151"/>
      <c r="AD15" s="1151"/>
      <c r="AE15" s="1151"/>
      <c r="AF15" s="1151"/>
      <c r="AG15" s="1151"/>
      <c r="AH15" s="1151"/>
      <c r="AI15" s="1151"/>
      <c r="AJ15" s="1151"/>
      <c r="AK15" s="1151"/>
      <c r="AN15" s="245" t="str" cm="1">
        <f t="array" ref="AN15">IF($F$27="","",IFERROR(INDEX('Graduate School Code_FY2027'!$A$2:$A$905,SMALL(IF('Graduate School Code_FY2027'!$GN$2:$GN$905&lt;&gt;"",ROW('Graduate School Code_FY2027'!$GK$2:$GK$905)-ROW('Graduate School Code_FY2027'!$GK$2)+1,""),ROW(A5))),""))</f>
        <v/>
      </c>
      <c r="AO15" s="243" t="str">
        <f>IF(AN15="","",VLOOKUP($AN15,'Graduate School Code_FY2027'!$A$2:$N$902,2,0))</f>
        <v/>
      </c>
      <c r="AP15" s="243" t="str">
        <f>IF(AN15="","",VLOOKUP($AN15,'Graduate School Code_FY2027'!$A$2:$N$902,3,0))</f>
        <v/>
      </c>
      <c r="AQ15" s="243" t="str">
        <f>IF(AN15="","",VLOOKUP($AN15,'Graduate School Code_FY2027'!$A$2:$N$902,4,0))</f>
        <v/>
      </c>
      <c r="AR15" s="244" t="str">
        <f>IF(AN15="","",HYPERLINK(VLOOKUP($AN15,'Graduate School Code_FY2027'!$A$2:$N$902,7,0)))</f>
        <v/>
      </c>
      <c r="AS15" s="1" t="str">
        <f>IF(AN15="","",VLOOKUP($AN15,'Graduate School Code_FY2027'!$A$2:$N$902,12,0))</f>
        <v/>
      </c>
      <c r="AT15" s="1"/>
      <c r="AU15" s="1"/>
    </row>
    <row r="16" spans="2:47" ht="16.350000000000001" customHeight="1">
      <c r="B16" s="208" t="s">
        <v>269</v>
      </c>
      <c r="C16" s="208"/>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N16" s="245" t="str" cm="1">
        <f t="array" ref="AN16">IF($F$27="","",IFERROR(INDEX('Graduate School Code_FY2027'!$A$2:$A$905,SMALL(IF('Graduate School Code_FY2027'!$GN$2:$GN$905&lt;&gt;"",ROW('Graduate School Code_FY2027'!$GK$2:$GK$905)-ROW('Graduate School Code_FY2027'!$GK$2)+1,""),ROW(A6))),""))</f>
        <v/>
      </c>
      <c r="AO16" s="243" t="str">
        <f>IF(AN16="","",VLOOKUP($AN16,'Graduate School Code_FY2027'!$A$2:$N$902,2,0))</f>
        <v/>
      </c>
      <c r="AP16" s="243" t="str">
        <f>IF(AN16="","",VLOOKUP($AN16,'Graduate School Code_FY2027'!$A$2:$N$902,3,0))</f>
        <v/>
      </c>
      <c r="AQ16" s="243" t="str">
        <f>IF(AN16="","",VLOOKUP($AN16,'Graduate School Code_FY2027'!$A$2:$N$902,4,0))</f>
        <v/>
      </c>
      <c r="AR16" s="244" t="str">
        <f>IF(AN16="","",HYPERLINK(VLOOKUP($AN16,'Graduate School Code_FY2027'!$A$2:$N$902,7,0)))</f>
        <v/>
      </c>
      <c r="AS16" s="1" t="str">
        <f>IF(AN16="","",VLOOKUP($AN16,'Graduate School Code_FY2027'!$A$2:$N$902,12,0))</f>
        <v/>
      </c>
      <c r="AT16" s="1"/>
      <c r="AU16" s="1"/>
    </row>
    <row r="17" spans="2:52" ht="16.350000000000001" customHeight="1">
      <c r="B17" s="1152" t="s">
        <v>275</v>
      </c>
      <c r="C17" s="1152"/>
      <c r="D17" s="1152"/>
      <c r="E17" s="1152"/>
      <c r="F17" s="1152"/>
      <c r="G17" s="1152"/>
      <c r="H17" s="1152"/>
      <c r="I17" s="1152"/>
      <c r="J17" s="1152"/>
      <c r="K17" s="1152"/>
      <c r="L17" s="1152"/>
      <c r="M17" s="1152"/>
      <c r="N17" s="1152"/>
      <c r="O17" s="1152"/>
      <c r="P17" s="1152"/>
      <c r="Q17" s="1152"/>
      <c r="R17" s="1152"/>
      <c r="S17" s="1152"/>
      <c r="T17" s="1152"/>
      <c r="U17" s="1152"/>
      <c r="V17" s="1152"/>
      <c r="W17" s="1152"/>
      <c r="X17" s="1152"/>
      <c r="Y17" s="1152"/>
      <c r="Z17" s="1152"/>
      <c r="AA17" s="1152"/>
      <c r="AB17" s="1152"/>
      <c r="AC17" s="1152"/>
      <c r="AD17" s="1152"/>
      <c r="AE17" s="1152"/>
      <c r="AF17" s="1152"/>
      <c r="AG17" s="1152"/>
      <c r="AH17" s="1152"/>
      <c r="AI17" s="1152"/>
      <c r="AJ17" s="1152"/>
      <c r="AK17" s="1152"/>
      <c r="AN17" s="245" t="str" cm="1">
        <f t="array" ref="AN17">IF($F$27="","",IFERROR(INDEX('Graduate School Code_FY2027'!$A$2:$A$905,SMALL(IF('Graduate School Code_FY2027'!$GN$2:$GN$905&lt;&gt;"",ROW('Graduate School Code_FY2027'!$GK$2:$GK$905)-ROW('Graduate School Code_FY2027'!$GK$2)+1,""),ROW(A7))),""))</f>
        <v/>
      </c>
      <c r="AO17" s="243" t="str">
        <f>IF(AN17="","",VLOOKUP($AN17,'Graduate School Code_FY2027'!$A$2:$N$902,2,0))</f>
        <v/>
      </c>
      <c r="AP17" s="243" t="str">
        <f>IF(AN17="","",VLOOKUP($AN17,'Graduate School Code_FY2027'!$A$2:$N$902,3,0))</f>
        <v/>
      </c>
      <c r="AQ17" s="243" t="str">
        <f>IF(AN17="","",VLOOKUP($AN17,'Graduate School Code_FY2027'!$A$2:$N$902,4,0))</f>
        <v/>
      </c>
      <c r="AR17" s="244" t="str">
        <f>IF(AN17="","",HYPERLINK(VLOOKUP($AN17,'Graduate School Code_FY2027'!$A$2:$N$902,7,0)))</f>
        <v/>
      </c>
      <c r="AS17" s="1" t="str">
        <f>IF(AN17="","",VLOOKUP($AN17,'Graduate School Code_FY2027'!$A$2:$N$902,12,0))</f>
        <v/>
      </c>
      <c r="AT17" s="1"/>
      <c r="AU17" s="1"/>
    </row>
    <row r="18" spans="2:52" ht="16.350000000000001" customHeight="1">
      <c r="B18" s="1153" t="s">
        <v>372</v>
      </c>
      <c r="C18" s="1153"/>
      <c r="D18" s="1153"/>
      <c r="E18" s="1153"/>
      <c r="F18" s="1153"/>
      <c r="G18" s="1153"/>
      <c r="H18" s="1153"/>
      <c r="I18" s="1153"/>
      <c r="J18" s="1153"/>
      <c r="K18" s="1153"/>
      <c r="L18" s="1153"/>
      <c r="M18" s="1153"/>
      <c r="N18" s="1153"/>
      <c r="O18" s="1153"/>
      <c r="P18" s="1153"/>
      <c r="Q18" s="1153"/>
      <c r="R18" s="1153"/>
      <c r="S18" s="1153"/>
      <c r="T18" s="1153"/>
      <c r="U18" s="1153"/>
      <c r="V18" s="1153"/>
      <c r="W18" s="1153"/>
      <c r="X18" s="1153"/>
      <c r="Y18" s="1153"/>
      <c r="Z18" s="1153"/>
      <c r="AA18" s="1153"/>
      <c r="AB18" s="1153"/>
      <c r="AC18" s="1153"/>
      <c r="AD18" s="1153"/>
      <c r="AE18" s="1153"/>
      <c r="AF18" s="1153"/>
      <c r="AG18" s="1153"/>
      <c r="AH18" s="1153"/>
      <c r="AI18" s="1153"/>
      <c r="AJ18" s="1153"/>
      <c r="AK18" s="1153"/>
      <c r="AN18" s="245" t="str" cm="1">
        <f t="array" ref="AN18">IF($F$27="","",IFERROR(INDEX('Graduate School Code_FY2027'!$A$2:$A$905,SMALL(IF('Graduate School Code_FY2027'!$GN$2:$GN$905&lt;&gt;"",ROW('Graduate School Code_FY2027'!$GK$2:$GK$905)-ROW('Graduate School Code_FY2027'!$GK$2)+1,""),ROW(A8))),""))</f>
        <v/>
      </c>
      <c r="AO18" s="243" t="str">
        <f>IF(AN18="","",VLOOKUP($AN18,'Graduate School Code_FY2027'!$A$2:$N$902,2,0))</f>
        <v/>
      </c>
      <c r="AP18" s="243" t="str">
        <f>IF(AN18="","",VLOOKUP($AN18,'Graduate School Code_FY2027'!$A$2:$N$902,3,0))</f>
        <v/>
      </c>
      <c r="AQ18" s="243" t="str">
        <f>IF(AN18="","",VLOOKUP($AN18,'Graduate School Code_FY2027'!$A$2:$N$902,4,0))</f>
        <v/>
      </c>
      <c r="AR18" s="244" t="str">
        <f>IF(AN18="","",HYPERLINK(VLOOKUP($AN18,'Graduate School Code_FY2027'!$A$2:$N$902,7,0)))</f>
        <v/>
      </c>
      <c r="AS18" s="1" t="str">
        <f>IF(AN18="","",VLOOKUP($AN18,'Graduate School Code_FY2027'!$A$2:$N$902,12,0))</f>
        <v/>
      </c>
      <c r="AT18" s="1"/>
      <c r="AU18" s="1"/>
      <c r="AZ18" s="20"/>
    </row>
    <row r="19" spans="2:52" ht="16.350000000000001" hidden="1" customHeight="1">
      <c r="B19" s="184" t="s">
        <v>373</v>
      </c>
      <c r="C19" s="115"/>
      <c r="F19" s="6"/>
      <c r="AL19" s="39"/>
      <c r="AM19" s="39"/>
      <c r="AN19" s="245" t="str" cm="1">
        <f t="array" ref="AN19">IF($F$27="","",IFERROR(INDEX('Graduate School Code_FY2027'!$A$2:$A$905,SMALL(IF('Graduate School Code_FY2027'!$GN$2:$GN$905&lt;&gt;"",ROW('Graduate School Code_FY2027'!$GK$2:$GK$905)-ROW('Graduate School Code_FY2027'!$GK$2)+1,""),ROW(A9))),""))</f>
        <v/>
      </c>
      <c r="AO19" s="243" t="str">
        <f>IF(AN19="","",VLOOKUP($AN19,'Graduate School Code_FY2027'!$A$2:$N$902,2,0))</f>
        <v/>
      </c>
      <c r="AP19" s="243" t="str">
        <f>IF(AN19="","",VLOOKUP($AN19,'Graduate School Code_FY2027'!$A$2:$N$902,3,0))</f>
        <v/>
      </c>
      <c r="AQ19" s="243" t="str">
        <f>IF(AN19="","",VLOOKUP($AN19,'Graduate School Code_FY2027'!$A$2:$N$902,4,0))</f>
        <v/>
      </c>
      <c r="AR19" s="244" t="str">
        <f>IF(AN19="","",HYPERLINK(VLOOKUP($AN19,'Graduate School Code_FY2027'!$A$2:$N$902,7,0)))</f>
        <v/>
      </c>
      <c r="AS19" s="1" t="str">
        <f>IF(AN19="","",VLOOKUP($AN19,'Graduate School Code_FY2027'!$A$2:$N$902,12,0))</f>
        <v/>
      </c>
      <c r="AT19" s="1"/>
      <c r="AU19" s="1"/>
    </row>
    <row r="20" spans="2:52" ht="16.350000000000001" hidden="1" customHeight="1" thickBot="1">
      <c r="B20" s="184"/>
      <c r="C20" s="115"/>
      <c r="F20" s="6"/>
      <c r="AL20" s="39"/>
      <c r="AM20" s="39"/>
      <c r="AN20" s="245" t="str" cm="1">
        <f t="array" ref="AN20">IF($F$27="","",IFERROR(INDEX('Graduate School Code_FY2027'!$A$2:$A$905,SMALL(IF('Graduate School Code_FY2027'!$GN$2:$GN$905&lt;&gt;"",ROW('Graduate School Code_FY2027'!$GK$2:$GK$905)-ROW('Graduate School Code_FY2027'!$GK$2)+1,""),ROW(A10))),""))</f>
        <v/>
      </c>
      <c r="AO20" s="243" t="str">
        <f>IF(AN20="","",VLOOKUP($AN20,'Graduate School Code_FY2027'!$A$2:$N$902,2,0))</f>
        <v/>
      </c>
      <c r="AP20" s="243" t="str">
        <f>IF(AN20="","",VLOOKUP($AN20,'Graduate School Code_FY2027'!$A$2:$N$902,3,0))</f>
        <v/>
      </c>
      <c r="AQ20" s="243" t="str">
        <f>IF(AN20="","",VLOOKUP($AN20,'Graduate School Code_FY2027'!$A$2:$N$902,4,0))</f>
        <v/>
      </c>
      <c r="AR20" s="244" t="str">
        <f>IF(AN20="","",HYPERLINK(VLOOKUP($AN20,'Graduate School Code_FY2027'!$A$2:$N$902,7,0)))</f>
        <v/>
      </c>
      <c r="AS20" s="1" t="str">
        <f>IF(AN20="","",VLOOKUP($AN20,'Graduate School Code_FY2027'!$A$2:$N$902,12,0))</f>
        <v/>
      </c>
      <c r="AT20" s="1"/>
      <c r="AU20" s="1"/>
    </row>
    <row r="21" spans="2:52" ht="18" hidden="1" customHeight="1">
      <c r="B21" s="1191" t="s">
        <v>374</v>
      </c>
      <c r="C21" s="1192"/>
      <c r="D21" s="1192"/>
      <c r="E21" s="1193"/>
      <c r="F21" s="1200"/>
      <c r="G21" s="1201"/>
      <c r="H21" s="1201"/>
      <c r="I21" s="1201"/>
      <c r="J21" s="1201"/>
      <c r="K21" s="1201"/>
      <c r="L21" s="1201"/>
      <c r="M21" s="1201"/>
      <c r="N21" s="1201"/>
      <c r="O21" s="1201"/>
      <c r="P21" s="1201"/>
      <c r="Q21" s="1201"/>
      <c r="R21" s="1201"/>
      <c r="S21" s="1201"/>
      <c r="T21" s="1201"/>
      <c r="U21" s="1201"/>
      <c r="V21" s="1201"/>
      <c r="W21" s="1201"/>
      <c r="X21" s="1201"/>
      <c r="Y21" s="1201"/>
      <c r="Z21" s="1201"/>
      <c r="AA21" s="1201"/>
      <c r="AB21" s="1201"/>
      <c r="AC21" s="1201"/>
      <c r="AD21" s="1201"/>
      <c r="AE21" s="1201"/>
      <c r="AF21" s="1201"/>
      <c r="AG21" s="1201"/>
      <c r="AH21" s="1201"/>
      <c r="AI21" s="1201"/>
      <c r="AJ21" s="1201"/>
      <c r="AK21" s="1202"/>
      <c r="AL21" s="39"/>
      <c r="AM21" s="39"/>
      <c r="AN21" s="245" t="str" cm="1">
        <f t="array" ref="AN21">IF($F$27="","",IFERROR(INDEX('Graduate School Code_FY2027'!$A$2:$A$905,SMALL(IF('Graduate School Code_FY2027'!$GN$2:$GN$905&lt;&gt;"",ROW('Graduate School Code_FY2027'!$GK$2:$GK$905)-ROW('Graduate School Code_FY2027'!$GK$2)+1,""),ROW(A11))),""))</f>
        <v/>
      </c>
      <c r="AO21" s="243" t="str">
        <f>IF(AN21="","",VLOOKUP($AN21,'Graduate School Code_FY2027'!$A$2:$N$902,2,0))</f>
        <v/>
      </c>
      <c r="AP21" s="243" t="str">
        <f>IF(AN21="","",VLOOKUP($AN21,'Graduate School Code_FY2027'!$A$2:$N$902,3,0))</f>
        <v/>
      </c>
      <c r="AQ21" s="243" t="str">
        <f>IF(AN21="","",VLOOKUP($AN21,'Graduate School Code_FY2027'!$A$2:$N$902,4,0))</f>
        <v/>
      </c>
      <c r="AR21" s="244" t="str">
        <f>IF(AN21="","",HYPERLINK(VLOOKUP($AN21,'Graduate School Code_FY2027'!$A$2:$N$902,7,0)))</f>
        <v/>
      </c>
      <c r="AS21" s="1" t="str">
        <f>IF(AN21="","",VLOOKUP($AN21,'Graduate School Code_FY2027'!$A$2:$N$902,12,0))</f>
        <v/>
      </c>
      <c r="AT21" s="1"/>
      <c r="AU21" s="1"/>
    </row>
    <row r="22" spans="2:52" s="178" customFormat="1" ht="18" hidden="1" customHeight="1">
      <c r="B22" s="1194"/>
      <c r="C22" s="1195"/>
      <c r="D22" s="1195"/>
      <c r="E22" s="1196"/>
      <c r="F22" s="1203"/>
      <c r="G22" s="1204"/>
      <c r="H22" s="1204"/>
      <c r="I22" s="1204"/>
      <c r="J22" s="1204"/>
      <c r="K22" s="1204"/>
      <c r="L22" s="1204"/>
      <c r="M22" s="1204"/>
      <c r="N22" s="1204"/>
      <c r="O22" s="1204"/>
      <c r="P22" s="1204"/>
      <c r="Q22" s="1204"/>
      <c r="R22" s="1204"/>
      <c r="S22" s="1204"/>
      <c r="T22" s="1204"/>
      <c r="U22" s="1204"/>
      <c r="V22" s="1204"/>
      <c r="W22" s="1204"/>
      <c r="X22" s="1204"/>
      <c r="Y22" s="1204"/>
      <c r="Z22" s="1204"/>
      <c r="AA22" s="1204"/>
      <c r="AB22" s="1204"/>
      <c r="AC22" s="1204"/>
      <c r="AD22" s="1204"/>
      <c r="AE22" s="1204"/>
      <c r="AF22" s="1204"/>
      <c r="AG22" s="1204"/>
      <c r="AH22" s="1204"/>
      <c r="AI22" s="1204"/>
      <c r="AJ22" s="1204"/>
      <c r="AK22" s="1205"/>
      <c r="AN22" s="245" t="str" cm="1">
        <f t="array" ref="AN22">IF($F$27="","",IFERROR(INDEX('Graduate School Code_FY2027'!$A$2:$A$905,SMALL(IF('Graduate School Code_FY2027'!$GN$2:$GN$905&lt;&gt;"",ROW('Graduate School Code_FY2027'!$GK$2:$GK$905)-ROW('Graduate School Code_FY2027'!$GK$2)+1,""),ROW(A12))),""))</f>
        <v/>
      </c>
      <c r="AO22" s="243" t="str">
        <f>IF(AN22="","",VLOOKUP($AN22,'Graduate School Code_FY2027'!$A$2:$N$902,2,0))</f>
        <v/>
      </c>
      <c r="AP22" s="243" t="str">
        <f>IF(AN22="","",VLOOKUP($AN22,'Graduate School Code_FY2027'!$A$2:$N$902,3,0))</f>
        <v/>
      </c>
      <c r="AQ22" s="243" t="str">
        <f>IF(AN22="","",VLOOKUP($AN22,'Graduate School Code_FY2027'!$A$2:$N$902,4,0))</f>
        <v/>
      </c>
      <c r="AR22" s="244" t="str">
        <f>IF(AN22="","",HYPERLINK(VLOOKUP($AN22,'Graduate School Code_FY2027'!$A$2:$N$902,7,0)))</f>
        <v/>
      </c>
      <c r="AS22" s="1" t="str">
        <f>IF(AN22="","",VLOOKUP($AN22,'Graduate School Code_FY2027'!$A$2:$N$902,12,0))</f>
        <v/>
      </c>
      <c r="AT22" s="1"/>
      <c r="AU22" s="1"/>
      <c r="AV22" s="6"/>
    </row>
    <row r="23" spans="2:52" s="178" customFormat="1" ht="18" hidden="1" customHeight="1" thickBot="1">
      <c r="B23" s="1197"/>
      <c r="C23" s="1198"/>
      <c r="D23" s="1198"/>
      <c r="E23" s="1199"/>
      <c r="F23" s="1206"/>
      <c r="G23" s="1207"/>
      <c r="H23" s="1207"/>
      <c r="I23" s="1207"/>
      <c r="J23" s="1207"/>
      <c r="K23" s="1207"/>
      <c r="L23" s="1207"/>
      <c r="M23" s="1207"/>
      <c r="N23" s="1207"/>
      <c r="O23" s="1207"/>
      <c r="P23" s="1207"/>
      <c r="Q23" s="1207"/>
      <c r="R23" s="1207"/>
      <c r="S23" s="1207"/>
      <c r="T23" s="1207"/>
      <c r="U23" s="1207"/>
      <c r="V23" s="1207"/>
      <c r="W23" s="1207"/>
      <c r="X23" s="1207"/>
      <c r="Y23" s="1207"/>
      <c r="Z23" s="1207"/>
      <c r="AA23" s="1207"/>
      <c r="AB23" s="1207"/>
      <c r="AC23" s="1207"/>
      <c r="AD23" s="1207"/>
      <c r="AE23" s="1207"/>
      <c r="AF23" s="1207"/>
      <c r="AG23" s="1207"/>
      <c r="AH23" s="1207"/>
      <c r="AI23" s="1207"/>
      <c r="AJ23" s="1207"/>
      <c r="AK23" s="1208"/>
      <c r="AN23" s="245" t="str" cm="1">
        <f t="array" ref="AN23">IF($F$27="","",IFERROR(INDEX('Graduate School Code_FY2027'!$A$2:$A$905,SMALL(IF('Graduate School Code_FY2027'!$GN$2:$GN$905&lt;&gt;"",ROW('Graduate School Code_FY2027'!$GK$2:$GK$905)-ROW('Graduate School Code_FY2027'!$GK$2)+1,""),ROW(A13))),""))</f>
        <v/>
      </c>
      <c r="AO23" s="243" t="str">
        <f>IF(AN23="","",VLOOKUP($AN23,'Graduate School Code_FY2027'!$A$2:$N$902,2,0))</f>
        <v/>
      </c>
      <c r="AP23" s="243" t="str">
        <f>IF(AN23="","",VLOOKUP($AN23,'Graduate School Code_FY2027'!$A$2:$N$902,3,0))</f>
        <v/>
      </c>
      <c r="AQ23" s="243" t="str">
        <f>IF(AN23="","",VLOOKUP($AN23,'Graduate School Code_FY2027'!$A$2:$N$902,4,0))</f>
        <v/>
      </c>
      <c r="AR23" s="244" t="str">
        <f>IF(AN23="","",HYPERLINK(VLOOKUP($AN23,'Graduate School Code_FY2027'!$A$2:$N$902,7,0)))</f>
        <v/>
      </c>
      <c r="AS23" s="1" t="str">
        <f>IF(AN23="","",VLOOKUP($AN23,'Graduate School Code_FY2027'!$A$2:$N$902,12,0))</f>
        <v/>
      </c>
      <c r="AT23" s="1"/>
      <c r="AU23" s="1"/>
      <c r="AV23" s="6"/>
    </row>
    <row r="24" spans="2:52" ht="16.350000000000001" hidden="1" customHeight="1">
      <c r="B24" s="184"/>
      <c r="C24" s="115"/>
      <c r="F24" s="6"/>
      <c r="AL24" s="39"/>
      <c r="AM24" s="39"/>
      <c r="AN24" s="245" t="str" cm="1">
        <f t="array" ref="AN24">IF($F$27="","",IFERROR(INDEX('Graduate School Code_FY2027'!$A$2:$A$905,SMALL(IF('Graduate School Code_FY2027'!$GN$2:$GN$905&lt;&gt;"",ROW('Graduate School Code_FY2027'!$GK$2:$GK$905)-ROW('Graduate School Code_FY2027'!$GK$2)+1,""),ROW(A14))),""))</f>
        <v/>
      </c>
      <c r="AO24" s="243" t="str">
        <f>IF(AN24="","",VLOOKUP($AN24,'Graduate School Code_FY2027'!$A$2:$N$902,2,0))</f>
        <v/>
      </c>
      <c r="AP24" s="243" t="str">
        <f>IF(AN24="","",VLOOKUP($AN24,'Graduate School Code_FY2027'!$A$2:$N$902,3,0))</f>
        <v/>
      </c>
      <c r="AQ24" s="243" t="str">
        <f>IF(AN24="","",VLOOKUP($AN24,'Graduate School Code_FY2027'!$A$2:$N$902,4,0))</f>
        <v/>
      </c>
      <c r="AR24" s="244" t="str">
        <f>IF(AN24="","",HYPERLINK(VLOOKUP($AN24,'Graduate School Code_FY2027'!$A$2:$N$902,7,0)))</f>
        <v/>
      </c>
      <c r="AS24" s="1" t="str">
        <f>IF(AN24="","",VLOOKUP($AN24,'Graduate School Code_FY2027'!$A$2:$N$902,12,0))</f>
        <v/>
      </c>
      <c r="AT24" s="1"/>
      <c r="AU24" s="1"/>
    </row>
    <row r="25" spans="2:52" ht="16.350000000000001" hidden="1" customHeight="1">
      <c r="B25" s="1154" t="s">
        <v>287</v>
      </c>
      <c r="C25" s="1154"/>
      <c r="D25" s="1154"/>
      <c r="E25" s="1154"/>
      <c r="F25" s="1154"/>
      <c r="G25" s="1156" t="str">
        <f>IF($F$27="","",VLOOKUP($F$27,'List of research fields '!C7:K500,8,0))</f>
        <v/>
      </c>
      <c r="H25" s="1156"/>
      <c r="I25" s="1156"/>
      <c r="J25" s="1158" t="str">
        <f>IF($F$27="","",VLOOKUP($F$27,'List of research fields '!C7:K500,9,0))</f>
        <v/>
      </c>
      <c r="K25" s="1158"/>
      <c r="L25" s="1158"/>
      <c r="M25" s="1158"/>
      <c r="N25" s="1158"/>
      <c r="O25" s="1158"/>
      <c r="P25" s="1158"/>
      <c r="Q25" s="1158"/>
      <c r="R25" s="1158"/>
      <c r="S25" s="1158"/>
      <c r="T25" s="1158"/>
      <c r="U25" s="1158"/>
      <c r="V25" s="1158"/>
      <c r="W25" s="1158"/>
      <c r="X25" s="1158"/>
      <c r="Y25" s="1158"/>
      <c r="Z25" s="1158"/>
      <c r="AA25" s="1158"/>
      <c r="AB25" s="1158"/>
      <c r="AC25" s="1158"/>
      <c r="AD25" s="1158"/>
      <c r="AE25" s="1158"/>
      <c r="AF25" s="1158"/>
      <c r="AG25" s="1158"/>
      <c r="AH25" s="1158"/>
      <c r="AI25" s="1158"/>
      <c r="AJ25" s="1158"/>
      <c r="AK25" s="1158"/>
      <c r="AL25" s="39"/>
      <c r="AM25" s="39"/>
      <c r="AN25" s="245" t="str" cm="1">
        <f t="array" ref="AN25">IF($F$27="","",IFERROR(INDEX('Graduate School Code_FY2027'!$A$2:$A$905,SMALL(IF('Graduate School Code_FY2027'!$GN$2:$GN$905&lt;&gt;"",ROW('Graduate School Code_FY2027'!$GK$2:$GK$905)-ROW('Graduate School Code_FY2027'!$GK$2)+1,""),ROW(A15))),""))</f>
        <v/>
      </c>
      <c r="AO25" s="243" t="str">
        <f>IF(AN25="","",VLOOKUP($AN25,'Graduate School Code_FY2027'!$A$2:$N$902,2,0))</f>
        <v/>
      </c>
      <c r="AP25" s="243" t="str">
        <f>IF(AN25="","",VLOOKUP($AN25,'Graduate School Code_FY2027'!$A$2:$N$902,3,0))</f>
        <v/>
      </c>
      <c r="AQ25" s="243" t="str">
        <f>IF(AN25="","",VLOOKUP($AN25,'Graduate School Code_FY2027'!$A$2:$N$902,4,0))</f>
        <v/>
      </c>
      <c r="AR25" s="244" t="str">
        <f>IF(AN25="","",HYPERLINK(VLOOKUP($AN25,'Graduate School Code_FY2027'!$A$2:$N$902,7,0)))</f>
        <v/>
      </c>
      <c r="AS25" s="1" t="str">
        <f>IF(AN25="","",VLOOKUP($AN25,'Graduate School Code_FY2027'!$A$2:$N$902,12,0))</f>
        <v/>
      </c>
      <c r="AT25" s="1"/>
      <c r="AU25" s="1"/>
    </row>
    <row r="26" spans="2:52" ht="16.350000000000001" hidden="1" customHeight="1" thickBot="1">
      <c r="B26" s="1155"/>
      <c r="C26" s="1155"/>
      <c r="D26" s="1155"/>
      <c r="E26" s="1155"/>
      <c r="F26" s="1155"/>
      <c r="G26" s="1157"/>
      <c r="H26" s="1157"/>
      <c r="I26" s="1157"/>
      <c r="J26" s="1159"/>
      <c r="K26" s="1159"/>
      <c r="L26" s="1159"/>
      <c r="M26" s="1159"/>
      <c r="N26" s="1159"/>
      <c r="O26" s="1159"/>
      <c r="P26" s="1159"/>
      <c r="Q26" s="1159"/>
      <c r="R26" s="1159"/>
      <c r="S26" s="1159"/>
      <c r="T26" s="1159"/>
      <c r="U26" s="1159"/>
      <c r="V26" s="1159"/>
      <c r="W26" s="1159"/>
      <c r="X26" s="1159"/>
      <c r="Y26" s="1159"/>
      <c r="Z26" s="1159"/>
      <c r="AA26" s="1159"/>
      <c r="AB26" s="1159"/>
      <c r="AC26" s="1159"/>
      <c r="AD26" s="1159"/>
      <c r="AE26" s="1159"/>
      <c r="AF26" s="1159"/>
      <c r="AG26" s="1159"/>
      <c r="AH26" s="1159"/>
      <c r="AI26" s="1159"/>
      <c r="AJ26" s="1159"/>
      <c r="AK26" s="1159"/>
      <c r="AL26" s="39"/>
      <c r="AM26" s="39"/>
      <c r="AN26" s="245" t="str" cm="1">
        <f t="array" ref="AN26">IF($F$27="","",IFERROR(INDEX('Graduate School Code_FY2027'!$A$2:$A$905,SMALL(IF('Graduate School Code_FY2027'!$GN$2:$GN$905&lt;&gt;"",ROW('Graduate School Code_FY2027'!$GK$2:$GK$905)-ROW('Graduate School Code_FY2027'!$GK$2)+1,""),ROW(A16))),""))</f>
        <v/>
      </c>
      <c r="AO26" s="243" t="str">
        <f>IF(AN26="","",VLOOKUP($AN26,'Graduate School Code_FY2027'!$A$2:$N$902,2,0))</f>
        <v/>
      </c>
      <c r="AP26" s="243" t="str">
        <f>IF(AN26="","",VLOOKUP($AN26,'Graduate School Code_FY2027'!$A$2:$N$902,3,0))</f>
        <v/>
      </c>
      <c r="AQ26" s="243" t="str">
        <f>IF(AN26="","",VLOOKUP($AN26,'Graduate School Code_FY2027'!$A$2:$N$902,4,0))</f>
        <v/>
      </c>
      <c r="AR26" s="244" t="str">
        <f>IF(AN26="","",HYPERLINK(VLOOKUP($AN26,'Graduate School Code_FY2027'!$A$2:$N$902,7,0)))</f>
        <v/>
      </c>
      <c r="AS26" s="1" t="str">
        <f>IF(AN26="","",VLOOKUP($AN26,'Graduate School Code_FY2027'!$A$2:$N$902,12,0))</f>
        <v/>
      </c>
      <c r="AT26" s="1"/>
      <c r="AU26" s="1"/>
    </row>
    <row r="27" spans="2:52" s="178" customFormat="1" ht="16.350000000000001" hidden="1" customHeight="1">
      <c r="B27" s="1209" t="s">
        <v>297</v>
      </c>
      <c r="C27" s="1210"/>
      <c r="D27" s="1210"/>
      <c r="E27" s="1210"/>
      <c r="F27" s="1215"/>
      <c r="G27" s="1137" t="str">
        <f>IF($F$27="","",VLOOKUP($F$27,'List of research fields '!C7:K500,2,0))</f>
        <v/>
      </c>
      <c r="H27" s="1137"/>
      <c r="I27" s="1137"/>
      <c r="J27" s="1137"/>
      <c r="K27" s="1137"/>
      <c r="L27" s="1137"/>
      <c r="M27" s="1137"/>
      <c r="N27" s="1137"/>
      <c r="O27" s="1137"/>
      <c r="P27" s="1140" t="str">
        <f>IF($F$27="","",VLOOKUP($F$27,'List of research fields '!C7:K500,3,0))</f>
        <v/>
      </c>
      <c r="Q27" s="1140"/>
      <c r="R27" s="1140"/>
      <c r="S27" s="1140"/>
      <c r="T27" s="1140"/>
      <c r="U27" s="1140"/>
      <c r="V27" s="1140"/>
      <c r="W27" s="1140"/>
      <c r="X27" s="1140"/>
      <c r="Y27" s="1140"/>
      <c r="Z27" s="1140"/>
      <c r="AA27" s="1140"/>
      <c r="AB27" s="1140"/>
      <c r="AC27" s="1140"/>
      <c r="AD27" s="1140"/>
      <c r="AE27" s="1140"/>
      <c r="AF27" s="1140"/>
      <c r="AG27" s="1140"/>
      <c r="AH27" s="1140"/>
      <c r="AI27" s="1140"/>
      <c r="AJ27" s="1140"/>
      <c r="AK27" s="1141"/>
      <c r="AN27" s="245" t="str" cm="1">
        <f t="array" ref="AN27">IF($F$27="","",IFERROR(INDEX('Graduate School Code_FY2027'!$A$2:$A$905,SMALL(IF('Graduate School Code_FY2027'!$GN$2:$GN$905&lt;&gt;"",ROW('Graduate School Code_FY2027'!$GK$2:$GK$905)-ROW('Graduate School Code_FY2027'!$GK$2)+1,""),ROW(A17))),""))</f>
        <v/>
      </c>
      <c r="AO27" s="243" t="str">
        <f>IF(AN27="","",VLOOKUP($AN27,'Graduate School Code_FY2027'!$A$2:$N$902,2,0))</f>
        <v/>
      </c>
      <c r="AP27" s="243" t="str">
        <f>IF(AN27="","",VLOOKUP($AN27,'Graduate School Code_FY2027'!$A$2:$N$902,3,0))</f>
        <v/>
      </c>
      <c r="AQ27" s="243" t="str">
        <f>IF(AN27="","",VLOOKUP($AN27,'Graduate School Code_FY2027'!$A$2:$N$902,4,0))</f>
        <v/>
      </c>
      <c r="AR27" s="244" t="str">
        <f>IF(AN27="","",HYPERLINK(VLOOKUP($AN27,'Graduate School Code_FY2027'!$A$2:$N$902,7,0)))</f>
        <v/>
      </c>
      <c r="AS27" s="1" t="str">
        <f>IF(AN27="","",VLOOKUP($AN27,'Graduate School Code_FY2027'!$A$2:$N$902,12,0))</f>
        <v/>
      </c>
      <c r="AT27" s="1"/>
      <c r="AU27" s="1"/>
      <c r="AV27" s="6"/>
    </row>
    <row r="28" spans="2:52" s="178" customFormat="1" ht="16.350000000000001" hidden="1" customHeight="1">
      <c r="B28" s="1211"/>
      <c r="C28" s="1212"/>
      <c r="D28" s="1212"/>
      <c r="E28" s="1212"/>
      <c r="F28" s="1216"/>
      <c r="G28" s="1138"/>
      <c r="H28" s="1138"/>
      <c r="I28" s="1138"/>
      <c r="J28" s="1138"/>
      <c r="K28" s="1138"/>
      <c r="L28" s="1138"/>
      <c r="M28" s="1138"/>
      <c r="N28" s="1138"/>
      <c r="O28" s="1138"/>
      <c r="P28" s="1142"/>
      <c r="Q28" s="1142"/>
      <c r="R28" s="1142"/>
      <c r="S28" s="1142"/>
      <c r="T28" s="1142"/>
      <c r="U28" s="1142"/>
      <c r="V28" s="1142"/>
      <c r="W28" s="1142"/>
      <c r="X28" s="1142"/>
      <c r="Y28" s="1142"/>
      <c r="Z28" s="1142"/>
      <c r="AA28" s="1142"/>
      <c r="AB28" s="1142"/>
      <c r="AC28" s="1142"/>
      <c r="AD28" s="1142"/>
      <c r="AE28" s="1142"/>
      <c r="AF28" s="1142"/>
      <c r="AG28" s="1142"/>
      <c r="AH28" s="1142"/>
      <c r="AI28" s="1142"/>
      <c r="AJ28" s="1142"/>
      <c r="AK28" s="1143"/>
      <c r="AN28" s="245" t="str" cm="1">
        <f t="array" ref="AN28">IF($F$27="","",IFERROR(INDEX('Graduate School Code_FY2027'!$A$2:$A$905,SMALL(IF('Graduate School Code_FY2027'!$GN$2:$GN$905&lt;&gt;"",ROW('Graduate School Code_FY2027'!$GK$2:$GK$905)-ROW('Graduate School Code_FY2027'!$GK$2)+1,""),ROW(A18))),""))</f>
        <v/>
      </c>
      <c r="AO28" s="243" t="str">
        <f>IF(AN28="","",VLOOKUP($AN28,'Graduate School Code_FY2027'!$A$2:$N$902,2,0))</f>
        <v/>
      </c>
      <c r="AP28" s="243" t="str">
        <f>IF(AN28="","",VLOOKUP($AN28,'Graduate School Code_FY2027'!$A$2:$N$902,3,0))</f>
        <v/>
      </c>
      <c r="AQ28" s="243" t="str">
        <f>IF(AN28="","",VLOOKUP($AN28,'Graduate School Code_FY2027'!$A$2:$N$902,4,0))</f>
        <v/>
      </c>
      <c r="AR28" s="244" t="str">
        <f>IF(AN28="","",HYPERLINK(VLOOKUP($AN28,'Graduate School Code_FY2027'!$A$2:$N$902,7,0)))</f>
        <v/>
      </c>
      <c r="AS28" s="1" t="str">
        <f>IF(AN28="","",VLOOKUP($AN28,'Graduate School Code_FY2027'!$A$2:$N$902,12,0))</f>
        <v/>
      </c>
      <c r="AT28" s="1"/>
      <c r="AU28" s="1"/>
      <c r="AV28" s="6"/>
    </row>
    <row r="29" spans="2:52" s="178" customFormat="1" ht="16.350000000000001" hidden="1" customHeight="1" thickBot="1">
      <c r="B29" s="1213"/>
      <c r="C29" s="1214"/>
      <c r="D29" s="1214"/>
      <c r="E29" s="1214"/>
      <c r="F29" s="1216"/>
      <c r="G29" s="1139"/>
      <c r="H29" s="1139"/>
      <c r="I29" s="1139"/>
      <c r="J29" s="1139"/>
      <c r="K29" s="1139"/>
      <c r="L29" s="1139"/>
      <c r="M29" s="1139"/>
      <c r="N29" s="1139"/>
      <c r="O29" s="1139"/>
      <c r="P29" s="1144"/>
      <c r="Q29" s="1144"/>
      <c r="R29" s="1144"/>
      <c r="S29" s="1144"/>
      <c r="T29" s="1144"/>
      <c r="U29" s="1144"/>
      <c r="V29" s="1144"/>
      <c r="W29" s="1144"/>
      <c r="X29" s="1144"/>
      <c r="Y29" s="1144"/>
      <c r="Z29" s="1144"/>
      <c r="AA29" s="1144"/>
      <c r="AB29" s="1144"/>
      <c r="AC29" s="1144"/>
      <c r="AD29" s="1144"/>
      <c r="AE29" s="1144"/>
      <c r="AF29" s="1144"/>
      <c r="AG29" s="1144"/>
      <c r="AH29" s="1144"/>
      <c r="AI29" s="1144"/>
      <c r="AJ29" s="1144"/>
      <c r="AK29" s="1145"/>
      <c r="AN29" s="245" t="str" cm="1">
        <f t="array" ref="AN29">IF($F$27="","",IFERROR(INDEX('Graduate School Code_FY2027'!$A$2:$A$905,SMALL(IF('Graduate School Code_FY2027'!$GN$2:$GN$905&lt;&gt;"",ROW('Graduate School Code_FY2027'!$GK$2:$GK$905)-ROW('Graduate School Code_FY2027'!$GK$2)+1,""),ROW(A19))),""))</f>
        <v/>
      </c>
      <c r="AO29" s="243" t="str">
        <f>IF(AN29="","",VLOOKUP($AN29,'Graduate School Code_FY2027'!$A$2:$N$902,2,0))</f>
        <v/>
      </c>
      <c r="AP29" s="243" t="str">
        <f>IF(AN29="","",VLOOKUP($AN29,'Graduate School Code_FY2027'!$A$2:$N$902,3,0))</f>
        <v/>
      </c>
      <c r="AQ29" s="243" t="str">
        <f>IF(AN29="","",VLOOKUP($AN29,'Graduate School Code_FY2027'!$A$2:$N$902,4,0))</f>
        <v/>
      </c>
      <c r="AR29" s="244" t="str">
        <f>IF(AN29="","",HYPERLINK(VLOOKUP($AN29,'Graduate School Code_FY2027'!$A$2:$N$902,7,0)))</f>
        <v/>
      </c>
      <c r="AS29" s="1" t="str">
        <f>IF(AN29="","",VLOOKUP($AN29,'Graduate School Code_FY2027'!$A$2:$N$902,12,0))</f>
        <v/>
      </c>
      <c r="AT29" s="1"/>
      <c r="AU29" s="1"/>
      <c r="AV29" s="6"/>
    </row>
    <row r="30" spans="2:52" ht="18" hidden="1" customHeight="1">
      <c r="B30" s="180"/>
      <c r="C30" s="116"/>
      <c r="D30" s="116"/>
      <c r="E30" s="116"/>
      <c r="F30" s="354"/>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N30" s="245" t="str" cm="1">
        <f t="array" ref="AN30">IF($F$27="","",IFERROR(INDEX('Graduate School Code_FY2027'!$A$2:$A$905,SMALL(IF('Graduate School Code_FY2027'!$GN$2:$GN$905&lt;&gt;"",ROW('Graduate School Code_FY2027'!$GK$2:$GK$905)-ROW('Graduate School Code_FY2027'!$GK$2)+1,""),ROW(A20))),""))</f>
        <v/>
      </c>
      <c r="AO30" s="243" t="str">
        <f>IF(AN30="","",VLOOKUP($AN30,'Graduate School Code_FY2027'!$A$2:$N$902,2,0))</f>
        <v/>
      </c>
      <c r="AP30" s="243" t="str">
        <f>IF(AN30="","",VLOOKUP($AN30,'Graduate School Code_FY2027'!$A$2:$N$902,3,0))</f>
        <v/>
      </c>
      <c r="AQ30" s="243" t="str">
        <f>IF(AN30="","",VLOOKUP($AN30,'Graduate School Code_FY2027'!$A$2:$N$902,4,0))</f>
        <v/>
      </c>
      <c r="AR30" s="244" t="str">
        <f>IF(AN30="","",HYPERLINK(VLOOKUP($AN30,'Graduate School Code_FY2027'!$A$2:$N$902,7,0)))</f>
        <v/>
      </c>
      <c r="AS30" s="1" t="str">
        <f>IF(AN30="","",VLOOKUP($AN30,'Graduate School Code_FY2027'!$A$2:$N$902,12,0))</f>
        <v/>
      </c>
      <c r="AT30" s="1"/>
      <c r="AU30" s="1"/>
    </row>
    <row r="31" spans="2:52" ht="18" hidden="1" customHeight="1">
      <c r="B31" s="252" t="s">
        <v>314</v>
      </c>
      <c r="C31" s="116"/>
      <c r="D31" s="116"/>
      <c r="E31" s="116"/>
      <c r="F31" s="39"/>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N31" s="245" t="str" cm="1">
        <f t="array" ref="AN31">IF($F$27="","",IFERROR(INDEX('Graduate School Code_FY2027'!$A$2:$A$905,SMALL(IF('Graduate School Code_FY2027'!$GN$2:$GN$905&lt;&gt;"",ROW('Graduate School Code_FY2027'!$GK$2:$GK$905)-ROW('Graduate School Code_FY2027'!$GK$2)+1,""),ROW(A21))),""))</f>
        <v/>
      </c>
      <c r="AO31" s="243" t="str">
        <f>IF(AN31="","",VLOOKUP($AN31,'Graduate School Code_FY2027'!$A$2:$N$902,2,0))</f>
        <v/>
      </c>
      <c r="AP31" s="243" t="str">
        <f>IF(AN31="","",VLOOKUP($AN31,'Graduate School Code_FY2027'!$A$2:$N$902,3,0))</f>
        <v/>
      </c>
      <c r="AQ31" s="243" t="str">
        <f>IF(AN31="","",VLOOKUP($AN31,'Graduate School Code_FY2027'!$A$2:$N$902,4,0))</f>
        <v/>
      </c>
      <c r="AR31" s="244" t="str">
        <f>IF(AN31="","",HYPERLINK(VLOOKUP($AN31,'Graduate School Code_FY2027'!$A$2:$N$902,7,0)))</f>
        <v/>
      </c>
      <c r="AS31" s="1" t="str">
        <f>IF(AN31="","",VLOOKUP($AN31,'Graduate School Code_FY2027'!$A$2:$N$902,12,0))</f>
        <v/>
      </c>
      <c r="AT31" s="1"/>
      <c r="AU31" s="1"/>
    </row>
    <row r="32" spans="2:52" ht="18" hidden="1" customHeight="1">
      <c r="B32" s="253" t="s">
        <v>315</v>
      </c>
      <c r="C32" s="116"/>
      <c r="D32" s="116"/>
      <c r="E32" s="116"/>
      <c r="F32" s="39"/>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N32" s="245" t="str" cm="1">
        <f t="array" ref="AN32">IF($F$27="","",IFERROR(INDEX('Graduate School Code_FY2027'!$A$2:$A$905,SMALL(IF('Graduate School Code_FY2027'!$GN$2:$GN$905&lt;&gt;"",ROW('Graduate School Code_FY2027'!$GK$2:$GK$905)-ROW('Graduate School Code_FY2027'!$GK$2)+1,""),ROW(A22))),""))</f>
        <v/>
      </c>
      <c r="AO32" s="243" t="str">
        <f>IF(AN32="","",VLOOKUP($AN32,'Graduate School Code_FY2027'!$A$2:$N$902,2,0))</f>
        <v/>
      </c>
      <c r="AP32" s="243" t="str">
        <f>IF(AN32="","",VLOOKUP($AN32,'Graduate School Code_FY2027'!$A$2:$N$902,3,0))</f>
        <v/>
      </c>
      <c r="AQ32" s="243" t="str">
        <f>IF(AN32="","",VLOOKUP($AN32,'Graduate School Code_FY2027'!$A$2:$N$902,4,0))</f>
        <v/>
      </c>
      <c r="AR32" s="244" t="str">
        <f>IF(AN32="","",HYPERLINK(VLOOKUP($AN32,'Graduate School Code_FY2027'!$A$2:$N$902,7,0)))</f>
        <v/>
      </c>
      <c r="AS32" s="1" t="str">
        <f>IF(AN32="","",VLOOKUP($AN32,'Graduate School Code_FY2027'!$A$2:$N$902,12,0))</f>
        <v/>
      </c>
      <c r="AT32" s="1"/>
      <c r="AU32" s="1"/>
    </row>
    <row r="33" spans="2:181" ht="18" hidden="1" customHeight="1">
      <c r="B33" s="254" t="s">
        <v>316</v>
      </c>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N33" s="245" t="str" cm="1">
        <f t="array" ref="AN33">IF($F$27="","",IFERROR(INDEX('Graduate School Code_FY2027'!$A$2:$A$905,SMALL(IF('Graduate School Code_FY2027'!$GN$2:$GN$905&lt;&gt;"",ROW('Graduate School Code_FY2027'!$GK$2:$GK$905)-ROW('Graduate School Code_FY2027'!$GK$2)+1,""),ROW(A23))),""))</f>
        <v/>
      </c>
      <c r="AO33" s="243" t="str">
        <f>IF(AN33="","",VLOOKUP($AN33,'Graduate School Code_FY2027'!$A$2:$N$902,2,0))</f>
        <v/>
      </c>
      <c r="AP33" s="243" t="str">
        <f>IF(AN33="","",VLOOKUP($AN33,'Graduate School Code_FY2027'!$A$2:$N$902,3,0))</f>
        <v/>
      </c>
      <c r="AQ33" s="243" t="str">
        <f>IF(AN33="","",VLOOKUP($AN33,'Graduate School Code_FY2027'!$A$2:$N$902,4,0))</f>
        <v/>
      </c>
      <c r="AR33" s="244" t="str">
        <f>IF(AN33="","",HYPERLINK(VLOOKUP($AN33,'Graduate School Code_FY2027'!$A$2:$N$902,7,0)))</f>
        <v/>
      </c>
      <c r="AS33" s="1" t="str">
        <f>IF(AN33="","",VLOOKUP($AN33,'Graduate School Code_FY2027'!$A$2:$N$902,12,0))</f>
        <v/>
      </c>
      <c r="AT33" s="1"/>
      <c r="AU33" s="1"/>
    </row>
    <row r="34" spans="2:181" ht="15.95" hidden="1" customHeight="1">
      <c r="B34" s="426" t="s">
        <v>317</v>
      </c>
      <c r="C34" s="426"/>
      <c r="D34" s="426"/>
      <c r="E34" s="426"/>
      <c r="F34" s="426"/>
      <c r="G34" s="426"/>
      <c r="H34" s="426"/>
      <c r="I34" s="426"/>
      <c r="J34" s="426"/>
      <c r="K34" s="426"/>
      <c r="L34" s="426"/>
      <c r="M34" s="426"/>
      <c r="N34" s="426"/>
      <c r="O34" s="426"/>
      <c r="P34" s="426"/>
      <c r="Q34" s="426"/>
      <c r="R34" s="426"/>
      <c r="S34" s="426"/>
      <c r="T34" s="426"/>
      <c r="U34" s="426"/>
      <c r="V34" s="426"/>
      <c r="W34" s="426"/>
      <c r="X34" s="426"/>
      <c r="Y34" s="426"/>
      <c r="Z34" s="426"/>
      <c r="AA34" s="426"/>
      <c r="AB34" s="426"/>
      <c r="AC34" s="426"/>
      <c r="AD34" s="426"/>
      <c r="AE34" s="426"/>
      <c r="AF34" s="426"/>
      <c r="AG34" s="426"/>
      <c r="AH34" s="426"/>
      <c r="AI34" s="426"/>
      <c r="AJ34" s="426"/>
      <c r="AK34" s="426"/>
      <c r="AN34" s="245" t="str" cm="1">
        <f t="array" ref="AN34">IF($F$27="","",IFERROR(INDEX('Graduate School Code_FY2027'!$A$2:$A$905,SMALL(IF('Graduate School Code_FY2027'!$GN$2:$GN$905&lt;&gt;"",ROW('Graduate School Code_FY2027'!$GK$2:$GK$905)-ROW('Graduate School Code_FY2027'!$GK$2)+1,""),ROW(A24))),""))</f>
        <v/>
      </c>
      <c r="AO34" s="243" t="str">
        <f>IF(AN34="","",VLOOKUP($AN34,'Graduate School Code_FY2027'!$A$2:$N$902,2,0))</f>
        <v/>
      </c>
      <c r="AP34" s="243" t="str">
        <f>IF(AN34="","",VLOOKUP($AN34,'Graduate School Code_FY2027'!$A$2:$N$902,3,0))</f>
        <v/>
      </c>
      <c r="AQ34" s="243" t="str">
        <f>IF(AN34="","",VLOOKUP($AN34,'Graduate School Code_FY2027'!$A$2:$N$902,4,0))</f>
        <v/>
      </c>
      <c r="AR34" s="244" t="str">
        <f>IF(AN34="","",HYPERLINK(VLOOKUP($AN34,'Graduate School Code_FY2027'!$A$2:$N$902,7,0)))</f>
        <v/>
      </c>
      <c r="AS34" s="1" t="str">
        <f>IF(AN34="","",VLOOKUP($AN34,'Graduate School Code_FY2027'!$A$2:$N$902,12,0))</f>
        <v/>
      </c>
      <c r="AT34" s="1"/>
      <c r="AU34" s="1"/>
    </row>
    <row r="35" spans="2:181" ht="15.95" hidden="1" customHeight="1">
      <c r="B35" s="426"/>
      <c r="C35" s="426"/>
      <c r="D35" s="426"/>
      <c r="E35" s="426"/>
      <c r="F35" s="426"/>
      <c r="G35" s="426"/>
      <c r="H35" s="426"/>
      <c r="I35" s="426"/>
      <c r="J35" s="426"/>
      <c r="K35" s="426"/>
      <c r="L35" s="426"/>
      <c r="M35" s="426"/>
      <c r="N35" s="426"/>
      <c r="O35" s="426"/>
      <c r="P35" s="426"/>
      <c r="Q35" s="426"/>
      <c r="R35" s="426"/>
      <c r="S35" s="426"/>
      <c r="T35" s="426"/>
      <c r="U35" s="426"/>
      <c r="V35" s="426"/>
      <c r="W35" s="426"/>
      <c r="X35" s="426"/>
      <c r="Y35" s="426"/>
      <c r="Z35" s="426"/>
      <c r="AA35" s="426"/>
      <c r="AB35" s="426"/>
      <c r="AC35" s="426"/>
      <c r="AD35" s="426"/>
      <c r="AE35" s="426"/>
      <c r="AF35" s="426"/>
      <c r="AG35" s="426"/>
      <c r="AH35" s="426"/>
      <c r="AI35" s="426"/>
      <c r="AJ35" s="426"/>
      <c r="AK35" s="426"/>
      <c r="AN35" s="245" t="str" cm="1">
        <f t="array" ref="AN35">IF($F$27="","",IFERROR(INDEX('Graduate School Code_FY2027'!$A$2:$A$905,SMALL(IF('Graduate School Code_FY2027'!$GN$2:$GN$905&lt;&gt;"",ROW('Graduate School Code_FY2027'!$GK$2:$GK$905)-ROW('Graduate School Code_FY2027'!$GK$2)+1,""),ROW(A25))),""))</f>
        <v/>
      </c>
      <c r="AO35" s="243" t="str">
        <f>IF(AN35="","",VLOOKUP($AN35,'Graduate School Code_FY2027'!$A$2:$N$902,2,0))</f>
        <v/>
      </c>
      <c r="AP35" s="243" t="str">
        <f>IF(AN35="","",VLOOKUP($AN35,'Graduate School Code_FY2027'!$A$2:$N$902,3,0))</f>
        <v/>
      </c>
      <c r="AQ35" s="243" t="str">
        <f>IF(AN35="","",VLOOKUP($AN35,'Graduate School Code_FY2027'!$A$2:$N$902,4,0))</f>
        <v/>
      </c>
      <c r="AR35" s="244" t="str">
        <f>IF(AN35="","",HYPERLINK(VLOOKUP($AN35,'Graduate School Code_FY2027'!$A$2:$N$902,7,0)))</f>
        <v/>
      </c>
      <c r="AS35" s="1" t="str">
        <f>IF(AN35="","",(VLOOKUP(AN35,#REF!,12,0)))</f>
        <v/>
      </c>
      <c r="AT35" s="1"/>
      <c r="AU35" s="1"/>
    </row>
    <row r="36" spans="2:181" ht="15.95" hidden="1" customHeight="1">
      <c r="B36" s="426" t="s">
        <v>318</v>
      </c>
      <c r="C36" s="426"/>
      <c r="D36" s="426"/>
      <c r="E36" s="426"/>
      <c r="F36" s="426"/>
      <c r="G36" s="426"/>
      <c r="H36" s="426"/>
      <c r="I36" s="426"/>
      <c r="J36" s="426"/>
      <c r="K36" s="426"/>
      <c r="L36" s="426"/>
      <c r="M36" s="426"/>
      <c r="N36" s="426"/>
      <c r="O36" s="426"/>
      <c r="P36" s="426"/>
      <c r="Q36" s="426"/>
      <c r="R36" s="426"/>
      <c r="S36" s="426"/>
      <c r="T36" s="426"/>
      <c r="U36" s="426"/>
      <c r="V36" s="426"/>
      <c r="W36" s="426"/>
      <c r="X36" s="426"/>
      <c r="Y36" s="426"/>
      <c r="Z36" s="426"/>
      <c r="AA36" s="426"/>
      <c r="AB36" s="426"/>
      <c r="AC36" s="426"/>
      <c r="AD36" s="426"/>
      <c r="AE36" s="426"/>
      <c r="AF36" s="426"/>
      <c r="AG36" s="426"/>
      <c r="AH36" s="426"/>
      <c r="AI36" s="426"/>
      <c r="AJ36" s="426"/>
      <c r="AK36" s="426"/>
      <c r="AN36" s="245" t="str" cm="1">
        <f t="array" ref="AN36">IF($F$27="","",IFERROR(INDEX('Graduate School Code_FY2027'!$A$2:$A$905,SMALL(IF('Graduate School Code_FY2027'!$GN$2:$GN$905&lt;&gt;"",ROW('Graduate School Code_FY2027'!$GK$2:$GK$905)-ROW('Graduate School Code_FY2027'!$GK$2)+1,""),ROW(A26))),""))</f>
        <v/>
      </c>
      <c r="AO36" s="243" t="str">
        <f>IF(AN36="","",VLOOKUP($AN36,'Graduate School Code_FY2027'!$A$2:$N$902,2,0))</f>
        <v/>
      </c>
      <c r="AP36" s="243" t="str">
        <f>IF(AN36="","",VLOOKUP($AN36,'Graduate School Code_FY2027'!$A$2:$N$902,3,0))</f>
        <v/>
      </c>
      <c r="AQ36" s="243" t="str">
        <f>IF(AN36="","",VLOOKUP($AN36,'Graduate School Code_FY2027'!$A$2:$N$902,4,0))</f>
        <v/>
      </c>
      <c r="AR36" s="244" t="str">
        <f>IF(AN36="","",HYPERLINK(VLOOKUP($AN36,'Graduate School Code_FY2027'!$A$2:$N$902,7,0)))</f>
        <v/>
      </c>
      <c r="AS36" s="1" t="str">
        <f>IF(AN36="","",(VLOOKUP(AN36,#REF!,12,0)))</f>
        <v/>
      </c>
      <c r="AT36" s="1"/>
      <c r="AU36" s="1"/>
    </row>
    <row r="37" spans="2:181" ht="15.95" hidden="1" customHeight="1">
      <c r="B37" s="426"/>
      <c r="C37" s="426"/>
      <c r="D37" s="426"/>
      <c r="E37" s="426"/>
      <c r="F37" s="426"/>
      <c r="G37" s="426"/>
      <c r="H37" s="426"/>
      <c r="I37" s="426"/>
      <c r="J37" s="426"/>
      <c r="K37" s="426"/>
      <c r="L37" s="426"/>
      <c r="M37" s="426"/>
      <c r="N37" s="426"/>
      <c r="O37" s="426"/>
      <c r="P37" s="426"/>
      <c r="Q37" s="426"/>
      <c r="R37" s="426"/>
      <c r="S37" s="426"/>
      <c r="T37" s="426"/>
      <c r="U37" s="426"/>
      <c r="V37" s="426"/>
      <c r="W37" s="426"/>
      <c r="X37" s="426"/>
      <c r="Y37" s="426"/>
      <c r="Z37" s="426"/>
      <c r="AA37" s="426"/>
      <c r="AB37" s="426"/>
      <c r="AC37" s="426"/>
      <c r="AD37" s="426"/>
      <c r="AE37" s="426"/>
      <c r="AF37" s="426"/>
      <c r="AG37" s="426"/>
      <c r="AH37" s="426"/>
      <c r="AI37" s="426"/>
      <c r="AJ37" s="426"/>
      <c r="AK37" s="426"/>
      <c r="AN37" s="245" t="str" cm="1">
        <f t="array" ref="AN37">IF($F$27="","",IFERROR(INDEX('Graduate School Code_FY2027'!$A$2:$A$905,SMALL(IF('Graduate School Code_FY2027'!$GN$2:$GN$905&lt;&gt;"",ROW('Graduate School Code_FY2027'!$GK$2:$GK$905)-ROW('Graduate School Code_FY2027'!$GK$2)+1,""),ROW(A27))),""))</f>
        <v/>
      </c>
      <c r="AO37" s="243" t="str">
        <f>IF(AN37="","",VLOOKUP($AN37,'Graduate School Code_FY2027'!$A$2:$N$902,2,0))</f>
        <v/>
      </c>
      <c r="AP37" s="243" t="str">
        <f>IF(AN37="","",VLOOKUP($AN37,'Graduate School Code_FY2027'!$A$2:$N$902,3,0))</f>
        <v/>
      </c>
      <c r="AQ37" s="243" t="str">
        <f>IF(AN37="","",VLOOKUP($AN37,'Graduate School Code_FY2027'!$A$2:$N$902,4,0))</f>
        <v/>
      </c>
      <c r="AR37" s="244" t="str">
        <f>IF(AN37="","",HYPERLINK(VLOOKUP($AN37,'Graduate School Code_FY2027'!$A$2:$N$902,7,0)))</f>
        <v/>
      </c>
      <c r="AS37" s="1" t="str">
        <f>IF(AN37="","",(VLOOKUP(AN37,#REF!,12,0)))</f>
        <v/>
      </c>
      <c r="AT37" s="1"/>
      <c r="AU37" s="1"/>
    </row>
    <row r="38" spans="2:181" ht="15.95" hidden="1" customHeight="1">
      <c r="B38" s="374" t="s">
        <v>319</v>
      </c>
      <c r="C38" s="374"/>
      <c r="D38" s="374"/>
      <c r="E38" s="374"/>
      <c r="F38" s="374"/>
      <c r="G38" s="374"/>
      <c r="H38" s="374"/>
      <c r="I38" s="374"/>
      <c r="J38" s="374"/>
      <c r="K38" s="374"/>
      <c r="L38" s="374"/>
      <c r="M38" s="374"/>
      <c r="N38" s="374"/>
      <c r="O38" s="374"/>
      <c r="P38" s="374"/>
      <c r="Q38" s="374"/>
      <c r="R38" s="374"/>
      <c r="S38" s="374"/>
      <c r="T38" s="374"/>
      <c r="U38" s="374"/>
      <c r="V38" s="374"/>
      <c r="W38" s="374"/>
      <c r="X38" s="374"/>
      <c r="Y38" s="374"/>
      <c r="Z38" s="374"/>
      <c r="AA38" s="374"/>
      <c r="AB38" s="374"/>
      <c r="AC38" s="374"/>
      <c r="AD38" s="374"/>
      <c r="AE38" s="374"/>
      <c r="AF38" s="374"/>
      <c r="AG38" s="374"/>
      <c r="AH38" s="374"/>
      <c r="AI38" s="374"/>
      <c r="AJ38" s="374"/>
      <c r="AK38" s="374"/>
      <c r="AN38" s="245" t="str" cm="1">
        <f t="array" ref="AN38">IF($F$27="","",IFERROR(INDEX('Graduate School Code_FY2027'!$A$2:$A$905,SMALL(IF('Graduate School Code_FY2027'!$GN$2:$GN$905&lt;&gt;"",ROW('Graduate School Code_FY2027'!$GK$2:$GK$905)-ROW('Graduate School Code_FY2027'!$GK$2)+1,""),ROW(A28))),""))</f>
        <v/>
      </c>
      <c r="AO38" s="243" t="str">
        <f>IF(AN38="","",VLOOKUP($AN38,'Graduate School Code_FY2027'!$A$2:$N$902,2,0))</f>
        <v/>
      </c>
      <c r="AP38" s="243" t="str">
        <f>IF(AN38="","",VLOOKUP($AN38,'Graduate School Code_FY2027'!$A$2:$N$902,3,0))</f>
        <v/>
      </c>
      <c r="AQ38" s="243" t="str">
        <f>IF(AN38="","",VLOOKUP($AN38,'Graduate School Code_FY2027'!$A$2:$N$902,4,0))</f>
        <v/>
      </c>
      <c r="AR38" s="244" t="str">
        <f>IF(AN38="","",HYPERLINK(VLOOKUP($AN38,'Graduate School Code_FY2027'!$A$2:$N$902,7,0)))</f>
        <v/>
      </c>
      <c r="AS38" s="1" t="str">
        <f>IF(AN38="","",(VLOOKUP(AN38,#REF!,12,0)))</f>
        <v/>
      </c>
      <c r="AT38" s="1"/>
      <c r="AU38" s="1"/>
    </row>
    <row r="39" spans="2:181" ht="15.95" hidden="1" customHeight="1">
      <c r="B39" s="426" t="s">
        <v>320</v>
      </c>
      <c r="C39" s="426"/>
      <c r="D39" s="426"/>
      <c r="E39" s="426"/>
      <c r="F39" s="426"/>
      <c r="G39" s="426"/>
      <c r="H39" s="426"/>
      <c r="I39" s="426"/>
      <c r="J39" s="426"/>
      <c r="K39" s="426"/>
      <c r="L39" s="426"/>
      <c r="M39" s="426"/>
      <c r="N39" s="426"/>
      <c r="O39" s="426"/>
      <c r="P39" s="426"/>
      <c r="Q39" s="426"/>
      <c r="R39" s="426"/>
      <c r="S39" s="426"/>
      <c r="T39" s="426"/>
      <c r="U39" s="426"/>
      <c r="V39" s="426"/>
      <c r="W39" s="426"/>
      <c r="X39" s="426"/>
      <c r="Y39" s="426"/>
      <c r="Z39" s="426"/>
      <c r="AA39" s="426"/>
      <c r="AB39" s="426"/>
      <c r="AC39" s="426"/>
      <c r="AD39" s="426"/>
      <c r="AE39" s="426"/>
      <c r="AF39" s="426"/>
      <c r="AG39" s="426"/>
      <c r="AH39" s="426"/>
      <c r="AI39" s="426"/>
      <c r="AJ39" s="426"/>
      <c r="AK39" s="426"/>
      <c r="AN39" s="245" t="str" cm="1">
        <f t="array" ref="AN39">IF($F$27="","",IFERROR(INDEX('Graduate School Code_FY2027'!$A$2:$A$905,SMALL(IF('Graduate School Code_FY2027'!$GN$2:$GN$905&lt;&gt;"",ROW('Graduate School Code_FY2027'!$GK$2:$GK$905)-ROW('Graduate School Code_FY2027'!$GK$2)+1,""),ROW(A29))),""))</f>
        <v/>
      </c>
      <c r="AO39" s="243" t="str">
        <f>IF(AN39="","",VLOOKUP($AN39,'Graduate School Code_FY2027'!$A$2:$N$902,2,0))</f>
        <v/>
      </c>
      <c r="AP39" s="243" t="str">
        <f>IF(AN39="","",VLOOKUP($AN39,'Graduate School Code_FY2027'!$A$2:$N$902,3,0))</f>
        <v/>
      </c>
      <c r="AQ39" s="243" t="str">
        <f>IF(AN39="","",VLOOKUP($AN39,'Graduate School Code_FY2027'!$A$2:$N$902,4,0))</f>
        <v/>
      </c>
      <c r="AR39" s="244" t="str">
        <f>IF(AN39="","",HYPERLINK(VLOOKUP($AN39,'Graduate School Code_FY2027'!$A$2:$N$902,7,0)))</f>
        <v/>
      </c>
      <c r="AS39" s="1" t="str">
        <f>IF(AN39="","",(VLOOKUP(AN39,#REF!,12,0)))</f>
        <v/>
      </c>
      <c r="AT39" s="1"/>
      <c r="AU39" s="1"/>
    </row>
    <row r="40" spans="2:181" ht="15.95" hidden="1" customHeight="1">
      <c r="B40" s="426"/>
      <c r="C40" s="426"/>
      <c r="D40" s="426"/>
      <c r="E40" s="426"/>
      <c r="F40" s="426"/>
      <c r="G40" s="426"/>
      <c r="H40" s="426"/>
      <c r="I40" s="426"/>
      <c r="J40" s="426"/>
      <c r="K40" s="426"/>
      <c r="L40" s="426"/>
      <c r="M40" s="426"/>
      <c r="N40" s="426"/>
      <c r="O40" s="426"/>
      <c r="P40" s="426"/>
      <c r="Q40" s="426"/>
      <c r="R40" s="426"/>
      <c r="S40" s="426"/>
      <c r="T40" s="426"/>
      <c r="U40" s="426"/>
      <c r="V40" s="426"/>
      <c r="W40" s="426"/>
      <c r="X40" s="426"/>
      <c r="Y40" s="426"/>
      <c r="Z40" s="426"/>
      <c r="AA40" s="426"/>
      <c r="AB40" s="426"/>
      <c r="AC40" s="426"/>
      <c r="AD40" s="426"/>
      <c r="AE40" s="426"/>
      <c r="AF40" s="426"/>
      <c r="AG40" s="426"/>
      <c r="AH40" s="426"/>
      <c r="AI40" s="426"/>
      <c r="AJ40" s="426"/>
      <c r="AK40" s="426"/>
      <c r="AL40" s="118"/>
      <c r="AM40" s="118"/>
      <c r="AN40" s="245" t="str" cm="1">
        <f t="array" ref="AN40">IF($F$27="","",IFERROR(INDEX('Graduate School Code_FY2027'!$A$2:$A$905,SMALL(IF('Graduate School Code_FY2027'!$GN$2:$GN$905&lt;&gt;"",ROW('Graduate School Code_FY2027'!$GK$2:$GK$905)-ROW('Graduate School Code_FY2027'!$GK$2)+1,""),ROW(A30))),""))</f>
        <v/>
      </c>
      <c r="AO40" s="243" t="str">
        <f>IF(AN40="","",VLOOKUP($AN40,'Graduate School Code_FY2027'!$A$2:$N$902,2,0))</f>
        <v/>
      </c>
      <c r="AP40" s="243" t="str">
        <f>IF(AN40="","",VLOOKUP($AN40,'Graduate School Code_FY2027'!$A$2:$N$902,3,0))</f>
        <v/>
      </c>
      <c r="AQ40" s="243" t="str">
        <f>IF(AN40="","",VLOOKUP($AN40,'Graduate School Code_FY2027'!$A$2:$N$902,4,0))</f>
        <v/>
      </c>
      <c r="AR40" s="244" t="str">
        <f>IF(AN40="","",HYPERLINK(VLOOKUP($AN40,'Graduate School Code_FY2027'!$A$2:$N$902,7,0)))</f>
        <v/>
      </c>
      <c r="AS40" s="1" t="str">
        <f>IF(AN40="","",(VLOOKUP(AN40,#REF!,12,0)))</f>
        <v/>
      </c>
      <c r="AT40" s="1"/>
      <c r="AU40" s="1"/>
    </row>
    <row r="41" spans="2:181" ht="15.95" hidden="1" customHeight="1">
      <c r="B41" s="1128" t="s">
        <v>321</v>
      </c>
      <c r="C41" s="1128"/>
      <c r="D41" s="1128"/>
      <c r="E41" s="1128"/>
      <c r="F41" s="1128"/>
      <c r="G41" s="1128"/>
      <c r="H41" s="1128"/>
      <c r="I41" s="1128"/>
      <c r="J41" s="1128"/>
      <c r="K41" s="1128"/>
      <c r="L41" s="1128"/>
      <c r="M41" s="1128"/>
      <c r="N41" s="1128"/>
      <c r="O41" s="1128"/>
      <c r="P41" s="1128"/>
      <c r="Q41" s="1128"/>
      <c r="R41" s="1128"/>
      <c r="S41" s="1128"/>
      <c r="T41" s="1128"/>
      <c r="U41" s="1128"/>
      <c r="V41" s="1128"/>
      <c r="W41" s="1128"/>
      <c r="X41" s="1128"/>
      <c r="Y41" s="1128"/>
      <c r="Z41" s="1128"/>
      <c r="AA41" s="1128"/>
      <c r="AB41" s="1128"/>
      <c r="AC41" s="1128"/>
      <c r="AD41" s="1128"/>
      <c r="AE41" s="1128"/>
      <c r="AF41" s="1128"/>
      <c r="AG41" s="1128"/>
      <c r="AH41" s="1128"/>
      <c r="AI41" s="1128"/>
      <c r="AJ41" s="1128"/>
      <c r="AK41" s="1128"/>
      <c r="AL41" s="118"/>
      <c r="AM41" s="118"/>
      <c r="AN41" s="245" t="str" cm="1">
        <f t="array" ref="AN41">IF($F$27="","",IFERROR(INDEX('Graduate School Code_FY2027'!$A$2:$A$905,SMALL(IF('Graduate School Code_FY2027'!$GN$2:$GN$905&lt;&gt;"",ROW('Graduate School Code_FY2027'!$GK$2:$GK$905)-ROW('Graduate School Code_FY2027'!$GK$2)+1,""),ROW(A31))),""))</f>
        <v/>
      </c>
      <c r="AO41" s="243" t="str">
        <f>IF(AN41="","",VLOOKUP($AN41,'Graduate School Code_FY2027'!$A$2:$N$902,2,0))</f>
        <v/>
      </c>
      <c r="AP41" s="243" t="str">
        <f>IF(AN41="","",VLOOKUP($AN41,'Graduate School Code_FY2027'!$A$2:$N$902,3,0))</f>
        <v/>
      </c>
      <c r="AQ41" s="243" t="str">
        <f>IF(AN41="","",VLOOKUP($AN41,'Graduate School Code_FY2027'!$A$2:$N$902,4,0))</f>
        <v/>
      </c>
      <c r="AR41" s="244" t="str">
        <f>IF(AN41="","",HYPERLINK(VLOOKUP($AN41,'Graduate School Code_FY2027'!$A$2:$N$902,7,0)))</f>
        <v/>
      </c>
      <c r="AS41" s="1" t="str">
        <f>IF(AN41="","",(VLOOKUP(AN41,#REF!,12,0)))</f>
        <v/>
      </c>
      <c r="AT41" s="1"/>
      <c r="AU41" s="1"/>
    </row>
    <row r="42" spans="2:181" s="211" customFormat="1" ht="15.95" hidden="1" customHeight="1">
      <c r="B42" s="1128"/>
      <c r="C42" s="1128"/>
      <c r="D42" s="1128"/>
      <c r="E42" s="1128"/>
      <c r="F42" s="1128"/>
      <c r="G42" s="1128"/>
      <c r="H42" s="1128"/>
      <c r="I42" s="1128"/>
      <c r="J42" s="1128"/>
      <c r="K42" s="1128"/>
      <c r="L42" s="1128"/>
      <c r="M42" s="1128"/>
      <c r="N42" s="1128"/>
      <c r="O42" s="1128"/>
      <c r="P42" s="1128"/>
      <c r="Q42" s="1128"/>
      <c r="R42" s="1128"/>
      <c r="S42" s="1128"/>
      <c r="T42" s="1128"/>
      <c r="U42" s="1128"/>
      <c r="V42" s="1128"/>
      <c r="W42" s="1128"/>
      <c r="X42" s="1128"/>
      <c r="Y42" s="1128"/>
      <c r="Z42" s="1128"/>
      <c r="AA42" s="1128"/>
      <c r="AB42" s="1128"/>
      <c r="AC42" s="1128"/>
      <c r="AD42" s="1128"/>
      <c r="AE42" s="1128"/>
      <c r="AF42" s="1128"/>
      <c r="AG42" s="1128"/>
      <c r="AH42" s="1128"/>
      <c r="AI42" s="1128"/>
      <c r="AJ42" s="1128"/>
      <c r="AK42" s="1128"/>
      <c r="AL42" s="179"/>
      <c r="AM42" s="179"/>
      <c r="AN42" s="245" t="str" cm="1">
        <f t="array" ref="AN42">IF($F$27="","",IFERROR(INDEX('Graduate School Code_FY2027'!$A$2:$A$905,SMALL(IF('Graduate School Code_FY2027'!$GN$2:$GN$905&lt;&gt;"",ROW('Graduate School Code_FY2027'!$GK$2:$GK$905)-ROW('Graduate School Code_FY2027'!$GK$2)+1,""),ROW(A32))),""))</f>
        <v/>
      </c>
      <c r="AO42" s="243" t="str">
        <f>IF(AN42="","",VLOOKUP($AN42,'Graduate School Code_FY2027'!$A$2:$N$902,2,0))</f>
        <v/>
      </c>
      <c r="AP42" s="243" t="str">
        <f>IF(AN42="","",VLOOKUP($AN42,'Graduate School Code_FY2027'!$A$2:$N$902,3,0))</f>
        <v/>
      </c>
      <c r="AQ42" s="243" t="str">
        <f>IF(AN42="","",VLOOKUP($AN42,'Graduate School Code_FY2027'!$A$2:$N$902,4,0))</f>
        <v/>
      </c>
      <c r="AR42" s="244" t="str">
        <f>IF(AN42="","",HYPERLINK(VLOOKUP($AN42,'Graduate School Code_FY2027'!$A$2:$N$902,7,0)))</f>
        <v/>
      </c>
      <c r="AS42" s="1" t="str">
        <f>IF(AN42="","",(VLOOKUP(AN42,#REF!,12,0)))</f>
        <v/>
      </c>
      <c r="AT42" s="1"/>
      <c r="AU42" s="1"/>
      <c r="AV42" s="6"/>
    </row>
    <row r="43" spans="2:181" s="211" customFormat="1" ht="15.95" hidden="1" customHeight="1">
      <c r="B43" s="1128"/>
      <c r="C43" s="1128"/>
      <c r="D43" s="1128"/>
      <c r="E43" s="1128"/>
      <c r="F43" s="1128"/>
      <c r="G43" s="1128"/>
      <c r="H43" s="1128"/>
      <c r="I43" s="1128"/>
      <c r="J43" s="1128"/>
      <c r="K43" s="1128"/>
      <c r="L43" s="1128"/>
      <c r="M43" s="1128"/>
      <c r="N43" s="1128"/>
      <c r="O43" s="1128"/>
      <c r="P43" s="1128"/>
      <c r="Q43" s="1128"/>
      <c r="R43" s="1128"/>
      <c r="S43" s="1128"/>
      <c r="T43" s="1128"/>
      <c r="U43" s="1128"/>
      <c r="V43" s="1128"/>
      <c r="W43" s="1128"/>
      <c r="X43" s="1128"/>
      <c r="Y43" s="1128"/>
      <c r="Z43" s="1128"/>
      <c r="AA43" s="1128"/>
      <c r="AB43" s="1128"/>
      <c r="AC43" s="1128"/>
      <c r="AD43" s="1128"/>
      <c r="AE43" s="1128"/>
      <c r="AF43" s="1128"/>
      <c r="AG43" s="1128"/>
      <c r="AH43" s="1128"/>
      <c r="AI43" s="1128"/>
      <c r="AJ43" s="1128"/>
      <c r="AK43" s="1128"/>
      <c r="AL43" s="179"/>
      <c r="AM43" s="179"/>
      <c r="AN43" s="245" t="str" cm="1">
        <f t="array" ref="AN43">IF($F$27="","",IFERROR(INDEX('Graduate School Code_FY2027'!$A$2:$A$905,SMALL(IF('Graduate School Code_FY2027'!$GN$2:$GN$905&lt;&gt;"",ROW('Graduate School Code_FY2027'!$GK$2:$GK$905)-ROW('Graduate School Code_FY2027'!$GK$2)+1,""),ROW(A33))),""))</f>
        <v/>
      </c>
      <c r="AO43" s="243" t="str">
        <f>IF(AN43="","",VLOOKUP($AN43,'Graduate School Code_FY2027'!$A$2:$N$902,2,0))</f>
        <v/>
      </c>
      <c r="AP43" s="243" t="str">
        <f>IF(AN43="","",VLOOKUP($AN43,'Graduate School Code_FY2027'!$A$2:$N$902,3,0))</f>
        <v/>
      </c>
      <c r="AQ43" s="243" t="str">
        <f>IF(AN43="","",VLOOKUP($AN43,'Graduate School Code_FY2027'!$A$2:$N$902,4,0))</f>
        <v/>
      </c>
      <c r="AR43" s="244" t="str">
        <f>IF(AN43="","",HYPERLINK(VLOOKUP($AN43,'Graduate School Code_FY2027'!$A$2:$N$902,7,0)))</f>
        <v/>
      </c>
      <c r="AS43" s="1" t="str">
        <f>IF(AN43="","",(VLOOKUP(AN43,#REF!,12,0)))</f>
        <v/>
      </c>
      <c r="AT43" s="1"/>
      <c r="AU43" s="1"/>
      <c r="AV43" s="6"/>
    </row>
    <row r="44" spans="2:181" ht="15.95" hidden="1" customHeight="1">
      <c r="B44" s="1128"/>
      <c r="C44" s="1128"/>
      <c r="D44" s="1128"/>
      <c r="E44" s="1128"/>
      <c r="F44" s="1128"/>
      <c r="G44" s="1128"/>
      <c r="H44" s="1128"/>
      <c r="I44" s="1128"/>
      <c r="J44" s="1128"/>
      <c r="K44" s="1128"/>
      <c r="L44" s="1128"/>
      <c r="M44" s="1128"/>
      <c r="N44" s="1128"/>
      <c r="O44" s="1128"/>
      <c r="P44" s="1128"/>
      <c r="Q44" s="1128"/>
      <c r="R44" s="1128"/>
      <c r="S44" s="1128"/>
      <c r="T44" s="1128"/>
      <c r="U44" s="1128"/>
      <c r="V44" s="1128"/>
      <c r="W44" s="1128"/>
      <c r="X44" s="1128"/>
      <c r="Y44" s="1128"/>
      <c r="Z44" s="1128"/>
      <c r="AA44" s="1128"/>
      <c r="AB44" s="1128"/>
      <c r="AC44" s="1128"/>
      <c r="AD44" s="1128"/>
      <c r="AE44" s="1128"/>
      <c r="AF44" s="1128"/>
      <c r="AG44" s="1128"/>
      <c r="AH44" s="1128"/>
      <c r="AI44" s="1128"/>
      <c r="AJ44" s="1128"/>
      <c r="AK44" s="1128"/>
      <c r="AN44" s="245" t="str" cm="1">
        <f t="array" ref="AN44">IF($F$27="","",IFERROR(INDEX('Graduate School Code_FY2027'!$A$2:$A$905,SMALL(IF('Graduate School Code_FY2027'!$GN$2:$GN$905&lt;&gt;"",ROW('Graduate School Code_FY2027'!$GK$2:$GK$905)-ROW('Graduate School Code_FY2027'!$GK$2)+1,""),ROW(A34))),""))</f>
        <v/>
      </c>
      <c r="AO44" s="243" t="str">
        <f>IF(AN44="","",VLOOKUP($AN44,'Graduate School Code_FY2027'!$A$2:$N$902,2,0))</f>
        <v/>
      </c>
      <c r="AP44" s="243" t="str">
        <f>IF(AN44="","",VLOOKUP($AN44,'Graduate School Code_FY2027'!$A$2:$N$902,3,0))</f>
        <v/>
      </c>
      <c r="AQ44" s="243" t="str">
        <f>IF(AN44="","",VLOOKUP($AN44,'Graduate School Code_FY2027'!$A$2:$N$902,4,0))</f>
        <v/>
      </c>
      <c r="AR44" s="244" t="str">
        <f>IF(AN44="","",HYPERLINK(VLOOKUP($AN44,'Graduate School Code_FY2027'!$A$2:$N$902,7,0)))</f>
        <v/>
      </c>
      <c r="AS44" s="1" t="str">
        <f>IF(AN44="","",(VLOOKUP(AN44,#REF!,12,0)))</f>
        <v/>
      </c>
      <c r="AT44" s="1"/>
      <c r="AU44" s="1"/>
    </row>
    <row r="45" spans="2:181" ht="16.350000000000001" hidden="1" customHeight="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355"/>
      <c r="AC45" s="355"/>
      <c r="AD45" s="355"/>
      <c r="AE45" s="355"/>
      <c r="AF45" s="355"/>
      <c r="AG45" s="355"/>
      <c r="AH45" s="355"/>
      <c r="AI45" s="355"/>
      <c r="AJ45" s="355"/>
      <c r="AK45" s="355"/>
      <c r="AL45" s="39"/>
      <c r="AM45" s="39"/>
      <c r="AN45" s="245" t="str" cm="1">
        <f t="array" ref="AN45">IF($F$27="","",IFERROR(INDEX('Graduate School Code_FY2027'!$A$2:$A$905,SMALL(IF('Graduate School Code_FY2027'!$GN$2:$GN$905&lt;&gt;"",ROW('Graduate School Code_FY2027'!$GK$2:$GK$905)-ROW('Graduate School Code_FY2027'!$GK$2)+1,""),ROW(A35))),""))</f>
        <v/>
      </c>
      <c r="AO45" s="243" t="str">
        <f>IF(AN45="","",VLOOKUP($AN45,'Graduate School Code_FY2027'!$A$2:$N$902,2,0))</f>
        <v/>
      </c>
      <c r="AP45" s="243" t="str">
        <f>IF(AN45="","",VLOOKUP($AN45,'Graduate School Code_FY2027'!$A$2:$N$902,3,0))</f>
        <v/>
      </c>
      <c r="AQ45" s="243" t="str">
        <f>IF(AN45="","",VLOOKUP($AN45,'Graduate School Code_FY2027'!$A$2:$N$902,4,0))</f>
        <v/>
      </c>
      <c r="AR45" s="244" t="str">
        <f>IF(AN45="","",HYPERLINK(VLOOKUP($AN45,'Graduate School Code_FY2027'!$A$2:$N$902,7,0)))</f>
        <v/>
      </c>
      <c r="AS45" s="1" t="str">
        <f>IF(AN45="","",(VLOOKUP(AN45,#REF!,12,0)))</f>
        <v/>
      </c>
      <c r="AT45" s="1"/>
      <c r="AU45" s="1"/>
      <c r="AV45" s="6" t="s">
        <v>375</v>
      </c>
      <c r="AW45" s="113">
        <v>1</v>
      </c>
      <c r="AX45" s="113">
        <v>2</v>
      </c>
      <c r="AY45" s="113">
        <v>3</v>
      </c>
      <c r="AZ45" s="113">
        <v>4</v>
      </c>
      <c r="BA45" s="113">
        <v>5</v>
      </c>
      <c r="BB45" s="113">
        <v>6</v>
      </c>
      <c r="BC45" s="113">
        <v>7</v>
      </c>
      <c r="BD45" s="113">
        <v>8</v>
      </c>
      <c r="BE45" s="113">
        <v>9</v>
      </c>
      <c r="BF45" s="113">
        <v>10</v>
      </c>
      <c r="BG45" s="113">
        <v>11</v>
      </c>
      <c r="BH45" s="113">
        <v>12</v>
      </c>
      <c r="BI45" s="113">
        <v>13</v>
      </c>
      <c r="BJ45" s="113">
        <v>14</v>
      </c>
      <c r="BK45" s="113">
        <v>15</v>
      </c>
      <c r="BL45" s="113">
        <v>16</v>
      </c>
      <c r="BM45" s="113">
        <v>17</v>
      </c>
      <c r="BN45" s="113">
        <v>18</v>
      </c>
      <c r="BO45" s="113">
        <v>19</v>
      </c>
      <c r="BP45" s="113">
        <v>20</v>
      </c>
      <c r="BQ45" s="113">
        <v>21</v>
      </c>
      <c r="BR45" s="113">
        <v>22</v>
      </c>
      <c r="BS45" s="113">
        <v>23</v>
      </c>
      <c r="BT45" s="113">
        <v>24</v>
      </c>
      <c r="BU45" s="113">
        <v>25</v>
      </c>
      <c r="BV45" s="113">
        <v>26</v>
      </c>
      <c r="BW45" s="113">
        <v>27</v>
      </c>
      <c r="BX45" s="113">
        <v>28</v>
      </c>
      <c r="BY45" s="113">
        <v>29</v>
      </c>
      <c r="BZ45" s="113">
        <v>30</v>
      </c>
      <c r="CA45" s="113">
        <v>31</v>
      </c>
      <c r="CB45" s="113">
        <v>32</v>
      </c>
      <c r="CC45" s="113">
        <v>33</v>
      </c>
      <c r="CD45" s="113">
        <v>34</v>
      </c>
      <c r="CE45" s="113">
        <v>35</v>
      </c>
      <c r="CF45" s="113">
        <v>36</v>
      </c>
      <c r="CG45" s="113">
        <v>37</v>
      </c>
      <c r="CH45" s="113">
        <v>38</v>
      </c>
      <c r="CI45" s="113">
        <v>39</v>
      </c>
      <c r="CJ45" s="113">
        <v>40</v>
      </c>
      <c r="CK45" s="113">
        <v>41</v>
      </c>
      <c r="CL45" s="113">
        <v>42</v>
      </c>
      <c r="CM45" s="113">
        <v>43</v>
      </c>
      <c r="CN45" s="113">
        <v>44</v>
      </c>
      <c r="CO45" s="113">
        <v>45</v>
      </c>
      <c r="CP45" s="113">
        <v>46</v>
      </c>
      <c r="CQ45" s="113">
        <v>47</v>
      </c>
      <c r="CR45" s="113">
        <v>48</v>
      </c>
      <c r="CS45" s="113">
        <v>49</v>
      </c>
      <c r="CT45" s="113">
        <v>50</v>
      </c>
      <c r="CU45" s="113">
        <v>51</v>
      </c>
      <c r="CV45" s="113">
        <v>52</v>
      </c>
      <c r="CW45" s="113">
        <v>53</v>
      </c>
      <c r="CX45" s="113">
        <v>54</v>
      </c>
      <c r="CY45" s="113">
        <v>55</v>
      </c>
      <c r="CZ45" s="113">
        <v>56</v>
      </c>
      <c r="DA45" s="113">
        <v>57</v>
      </c>
      <c r="DB45" s="113">
        <v>58</v>
      </c>
      <c r="DC45" s="113">
        <v>59</v>
      </c>
      <c r="DD45" s="113">
        <v>60</v>
      </c>
      <c r="DE45" s="113">
        <v>61</v>
      </c>
      <c r="DF45" s="113">
        <v>62</v>
      </c>
      <c r="DG45" s="113">
        <v>63</v>
      </c>
      <c r="DH45" s="113">
        <v>64</v>
      </c>
      <c r="DI45" s="113">
        <v>65</v>
      </c>
      <c r="DJ45" s="113">
        <v>66</v>
      </c>
      <c r="DK45" s="113">
        <v>67</v>
      </c>
      <c r="DL45" s="113">
        <v>68</v>
      </c>
      <c r="DM45" s="113">
        <v>69</v>
      </c>
      <c r="DN45" s="113">
        <v>70</v>
      </c>
      <c r="DO45" s="113">
        <v>71</v>
      </c>
      <c r="DP45" s="113">
        <v>72</v>
      </c>
      <c r="DQ45" s="113">
        <v>73</v>
      </c>
      <c r="DR45" s="113">
        <v>74</v>
      </c>
      <c r="DS45" s="113">
        <v>75</v>
      </c>
      <c r="DT45" s="113">
        <v>76</v>
      </c>
      <c r="DU45" s="113">
        <v>77</v>
      </c>
      <c r="DV45" s="113">
        <v>78</v>
      </c>
      <c r="DW45" s="113">
        <v>79</v>
      </c>
      <c r="DX45" s="113">
        <v>80</v>
      </c>
      <c r="DY45" s="113">
        <v>81</v>
      </c>
      <c r="DZ45" s="113">
        <v>82</v>
      </c>
      <c r="EA45" s="113">
        <v>83</v>
      </c>
      <c r="EB45" s="113">
        <v>84</v>
      </c>
      <c r="EC45" s="113">
        <v>85</v>
      </c>
      <c r="ED45" s="113">
        <v>86</v>
      </c>
      <c r="EE45" s="113">
        <v>87</v>
      </c>
      <c r="EF45" s="113">
        <v>88</v>
      </c>
      <c r="EG45" s="113">
        <v>89</v>
      </c>
      <c r="EH45" s="113">
        <v>90</v>
      </c>
      <c r="EI45" s="113">
        <v>91</v>
      </c>
      <c r="EJ45" s="113">
        <v>92</v>
      </c>
      <c r="EK45" s="113">
        <v>93</v>
      </c>
      <c r="EL45" s="113">
        <v>94</v>
      </c>
      <c r="EM45" s="113">
        <v>95</v>
      </c>
      <c r="EN45" s="113">
        <v>96</v>
      </c>
      <c r="EO45" s="113">
        <v>97</v>
      </c>
      <c r="EP45" s="113">
        <v>98</v>
      </c>
      <c r="EQ45" s="113">
        <v>99</v>
      </c>
      <c r="ER45" s="113">
        <v>100</v>
      </c>
      <c r="ES45" s="113">
        <v>101</v>
      </c>
      <c r="ET45" s="113">
        <v>102</v>
      </c>
      <c r="EU45" s="113">
        <v>103</v>
      </c>
      <c r="EV45" s="113">
        <v>104</v>
      </c>
      <c r="EW45" s="113">
        <v>105</v>
      </c>
      <c r="EX45" s="113">
        <v>106</v>
      </c>
      <c r="EY45" s="113">
        <v>107</v>
      </c>
      <c r="EZ45" s="113">
        <v>108</v>
      </c>
      <c r="FA45" s="113">
        <v>109</v>
      </c>
      <c r="FB45" s="113">
        <v>110</v>
      </c>
      <c r="FC45" s="113">
        <v>111</v>
      </c>
      <c r="FD45" s="113">
        <v>112</v>
      </c>
      <c r="FE45" s="113">
        <v>113</v>
      </c>
      <c r="FF45" s="113">
        <v>114</v>
      </c>
      <c r="FG45" s="113">
        <v>115</v>
      </c>
      <c r="FH45" s="113">
        <v>116</v>
      </c>
      <c r="FI45" s="113">
        <v>117</v>
      </c>
      <c r="FJ45" s="113">
        <v>118</v>
      </c>
      <c r="FK45" s="113">
        <v>119</v>
      </c>
      <c r="FL45" s="113">
        <v>120</v>
      </c>
      <c r="FM45" s="113">
        <v>121</v>
      </c>
      <c r="FN45" s="113">
        <v>122</v>
      </c>
      <c r="FO45" s="113">
        <v>123</v>
      </c>
      <c r="FP45" s="113">
        <v>124</v>
      </c>
      <c r="FQ45" s="113">
        <v>125</v>
      </c>
      <c r="FR45" s="113">
        <v>126</v>
      </c>
      <c r="FS45" s="113">
        <v>127</v>
      </c>
      <c r="FT45" s="113">
        <v>128</v>
      </c>
      <c r="FU45" s="113">
        <v>129</v>
      </c>
      <c r="FV45" s="113">
        <v>130</v>
      </c>
      <c r="FW45" s="6">
        <v>131</v>
      </c>
      <c r="FX45" s="6">
        <v>132</v>
      </c>
      <c r="FY45" s="6">
        <v>133</v>
      </c>
    </row>
    <row r="46" spans="2:181" ht="18" customHeight="1">
      <c r="B46" s="1125" t="s">
        <v>322</v>
      </c>
      <c r="C46" s="1125"/>
      <c r="D46" s="1125"/>
      <c r="E46" s="1125"/>
      <c r="F46" s="1125"/>
      <c r="G46" s="1129">
        <f>(IF(V50="Master's degree candidates are not accepted","Notes ! The graduate school doesn't accept Master's degrees, so please select your application again",IF(V50="PhD candidates are not accepted","Notes ! The graduate school does'nt accept phD degrees, so please select your application again",)))</f>
        <v>0</v>
      </c>
      <c r="H46" s="1129"/>
      <c r="I46" s="1129"/>
      <c r="J46" s="1129"/>
      <c r="K46" s="1129"/>
      <c r="L46" s="1129"/>
      <c r="M46" s="1129"/>
      <c r="N46" s="1129"/>
      <c r="O46" s="1129"/>
      <c r="P46" s="1129"/>
      <c r="Q46" s="1129"/>
      <c r="R46" s="1129"/>
      <c r="S46" s="1129"/>
      <c r="T46" s="1129"/>
      <c r="U46" s="1129"/>
      <c r="V46" s="1129"/>
      <c r="W46" s="1129"/>
      <c r="X46" s="1129"/>
      <c r="Y46" s="1129"/>
      <c r="Z46" s="1129"/>
      <c r="AA46" s="1129"/>
      <c r="AB46" s="1129"/>
      <c r="AC46" s="1129"/>
      <c r="AD46" s="1129"/>
      <c r="AE46" s="1129"/>
      <c r="AF46" s="1129"/>
      <c r="AG46" s="1129"/>
      <c r="AH46" s="1129"/>
      <c r="AI46" s="1129"/>
      <c r="AJ46" s="1129"/>
      <c r="AK46" s="1129"/>
      <c r="AL46" s="39"/>
      <c r="AM46" s="39"/>
      <c r="AN46" s="245" t="str" cm="1">
        <f t="array" ref="AN46">IF($F$27="","",IFERROR(INDEX('Graduate School Code_FY2027'!$A$2:$A$905,SMALL(IF('Graduate School Code_FY2027'!$GN$2:$GN$905&lt;&gt;"",ROW('Graduate School Code_FY2027'!$GK$2:$GK$905)-ROW('Graduate School Code_FY2027'!$GK$2)+1,""),ROW(A36))),""))</f>
        <v/>
      </c>
      <c r="AO46" s="243" t="str">
        <f>IF(AN46="","",VLOOKUP($AN46,'Graduate School Code_FY2027'!$A$2:$N$902,2,0))</f>
        <v/>
      </c>
      <c r="AP46" s="243" t="str">
        <f>IF(AN46="","",VLOOKUP($AN46,'Graduate School Code_FY2027'!$A$2:$N$902,3,0))</f>
        <v/>
      </c>
      <c r="AQ46" s="243" t="str">
        <f>IF(AN46="","",VLOOKUP($AN46,'Graduate School Code_FY2027'!$A$2:$N$902,4,0))</f>
        <v/>
      </c>
      <c r="AR46" s="244" t="str">
        <f>IF(AN46="","",HYPERLINK(VLOOKUP($AN46,'Graduate School Code_FY2027'!$A$2:$N$902,7,0)))</f>
        <v/>
      </c>
      <c r="AS46" s="1" t="str">
        <f>IF(AN46="","",(VLOOKUP(AN46,#REF!,12,0)))</f>
        <v/>
      </c>
      <c r="AT46" s="1"/>
      <c r="AU46" s="1"/>
      <c r="AV46" s="259" t="s">
        <v>376</v>
      </c>
      <c r="AW46" s="260">
        <v>1</v>
      </c>
      <c r="AX46" s="260">
        <v>2</v>
      </c>
      <c r="AY46" s="260">
        <v>3</v>
      </c>
      <c r="AZ46" s="260">
        <v>4</v>
      </c>
      <c r="BA46" s="260">
        <v>5</v>
      </c>
      <c r="BB46" s="260">
        <v>6</v>
      </c>
      <c r="BC46" s="260">
        <v>7</v>
      </c>
      <c r="BD46" s="260">
        <v>8</v>
      </c>
      <c r="BE46" s="260">
        <v>9</v>
      </c>
      <c r="BF46" s="260">
        <v>10</v>
      </c>
      <c r="BG46" s="260">
        <v>11</v>
      </c>
      <c r="BH46" s="260">
        <v>12</v>
      </c>
      <c r="BI46" s="260">
        <v>13</v>
      </c>
      <c r="BJ46" s="260">
        <v>14</v>
      </c>
      <c r="BK46" s="260">
        <v>15</v>
      </c>
      <c r="BL46" s="260">
        <v>16</v>
      </c>
      <c r="BM46" s="260">
        <v>17</v>
      </c>
      <c r="BN46" s="260">
        <v>18</v>
      </c>
      <c r="BO46" s="260">
        <v>19</v>
      </c>
      <c r="BP46" s="260">
        <v>20</v>
      </c>
      <c r="BQ46" s="260">
        <v>21</v>
      </c>
      <c r="BR46" s="260">
        <v>22</v>
      </c>
      <c r="BS46" s="260">
        <v>23</v>
      </c>
      <c r="BT46" s="260">
        <v>24</v>
      </c>
      <c r="BU46" s="260">
        <v>25</v>
      </c>
      <c r="BV46" s="260">
        <v>26</v>
      </c>
      <c r="BW46" s="260">
        <v>27</v>
      </c>
      <c r="BX46" s="260">
        <v>28</v>
      </c>
      <c r="BY46" s="260">
        <v>29</v>
      </c>
      <c r="BZ46" s="260">
        <v>30</v>
      </c>
      <c r="CA46" s="260">
        <v>31</v>
      </c>
      <c r="CB46" s="260">
        <v>32</v>
      </c>
      <c r="CC46" s="260">
        <v>33</v>
      </c>
      <c r="CD46" s="260">
        <v>34</v>
      </c>
      <c r="CE46" s="260">
        <v>35</v>
      </c>
      <c r="CF46" s="260">
        <v>36</v>
      </c>
      <c r="CG46" s="260">
        <v>37</v>
      </c>
      <c r="CH46" s="260">
        <v>38</v>
      </c>
      <c r="CI46" s="260">
        <v>39</v>
      </c>
      <c r="CJ46" s="260">
        <v>40</v>
      </c>
      <c r="CK46" s="260">
        <v>41</v>
      </c>
      <c r="CL46" s="260">
        <v>42</v>
      </c>
      <c r="CM46" s="260">
        <v>43</v>
      </c>
      <c r="CN46" s="260">
        <v>44</v>
      </c>
      <c r="CO46" s="260">
        <v>45</v>
      </c>
      <c r="CP46" s="260">
        <v>46</v>
      </c>
      <c r="CQ46" s="260">
        <v>47</v>
      </c>
      <c r="CR46" s="260">
        <v>48</v>
      </c>
      <c r="CS46" s="260"/>
      <c r="CT46" s="260"/>
      <c r="CU46" s="260"/>
      <c r="CV46" s="260"/>
      <c r="CW46" s="260"/>
      <c r="CX46" s="260"/>
      <c r="CY46" s="260"/>
      <c r="CZ46" s="260"/>
      <c r="DA46" s="260"/>
      <c r="DB46" s="260"/>
      <c r="DC46" s="260"/>
      <c r="DD46" s="260"/>
      <c r="DE46" s="260"/>
      <c r="DF46" s="260"/>
      <c r="DG46" s="260"/>
      <c r="DH46" s="260"/>
      <c r="DI46" s="113"/>
      <c r="DJ46" s="113"/>
      <c r="DK46" s="113"/>
      <c r="DL46" s="113"/>
      <c r="DM46" s="113"/>
      <c r="DN46" s="113"/>
      <c r="DO46" s="113"/>
      <c r="DP46" s="113"/>
      <c r="DQ46" s="113"/>
      <c r="DR46" s="113"/>
      <c r="DS46" s="113"/>
      <c r="DT46" s="113"/>
      <c r="DU46" s="113"/>
      <c r="DV46" s="113"/>
      <c r="DW46" s="113"/>
      <c r="DX46" s="113"/>
      <c r="DY46" s="113"/>
      <c r="DZ46" s="113"/>
      <c r="EA46" s="113"/>
      <c r="EB46" s="113"/>
      <c r="EC46" s="113"/>
      <c r="ED46" s="113"/>
      <c r="EE46" s="113"/>
      <c r="EF46" s="113"/>
      <c r="EG46" s="113"/>
      <c r="EH46" s="113"/>
      <c r="EI46" s="113"/>
      <c r="EJ46" s="113"/>
      <c r="EK46" s="113"/>
      <c r="EL46" s="113"/>
      <c r="EM46" s="113"/>
      <c r="EN46" s="113"/>
      <c r="EO46" s="113"/>
      <c r="EP46" s="113"/>
      <c r="EQ46" s="113"/>
      <c r="ER46" s="113"/>
    </row>
    <row r="47" spans="2:181" ht="18" customHeight="1">
      <c r="B47" s="1125"/>
      <c r="C47" s="1125"/>
      <c r="D47" s="1125"/>
      <c r="E47" s="1125"/>
      <c r="F47" s="1125"/>
      <c r="G47" s="1127">
        <f>IF(K50="Low Correlation","*Your research topic may not correlate well with the university's field of study. We recommend that you reconsider your choice of institution. ",)</f>
        <v>0</v>
      </c>
      <c r="H47" s="1127"/>
      <c r="I47" s="1127"/>
      <c r="J47" s="1127"/>
      <c r="K47" s="1127"/>
      <c r="L47" s="1127"/>
      <c r="M47" s="1127"/>
      <c r="N47" s="1127"/>
      <c r="O47" s="1127"/>
      <c r="P47" s="1127"/>
      <c r="Q47" s="1127"/>
      <c r="R47" s="1127"/>
      <c r="S47" s="1127"/>
      <c r="T47" s="1127"/>
      <c r="U47" s="1127"/>
      <c r="V47" s="1127"/>
      <c r="W47" s="1127"/>
      <c r="X47" s="1127"/>
      <c r="Y47" s="1127"/>
      <c r="Z47" s="1127"/>
      <c r="AA47" s="1127"/>
      <c r="AB47" s="1127"/>
      <c r="AC47" s="1127"/>
      <c r="AD47" s="1127"/>
      <c r="AE47" s="1127"/>
      <c r="AF47" s="1127"/>
      <c r="AG47" s="1127"/>
      <c r="AH47" s="1127"/>
      <c r="AI47" s="1127"/>
      <c r="AJ47" s="1127"/>
      <c r="AK47" s="1127"/>
      <c r="AL47" s="39"/>
      <c r="AM47" s="39"/>
      <c r="AN47" s="245" t="str" cm="1">
        <f t="array" ref="AN47">IF($F$27="","",IFERROR(INDEX('Graduate School Code_FY2027'!$A$2:$A$905,SMALL(IF('Graduate School Code_FY2027'!$GN$2:$GN$905&lt;&gt;"",ROW('Graduate School Code_FY2027'!$GK$2:$GK$905)-ROW('Graduate School Code_FY2027'!$GK$2)+1,""),ROW(A37))),""))</f>
        <v/>
      </c>
      <c r="AO47" s="243" t="str">
        <f>IF(AN47="","",VLOOKUP($AN47,'Graduate School Code_FY2027'!$A$2:$N$902,2,0))</f>
        <v/>
      </c>
      <c r="AP47" s="243" t="str">
        <f>IF(AN47="","",VLOOKUP($AN47,'Graduate School Code_FY2027'!$A$2:$N$902,3,0))</f>
        <v/>
      </c>
      <c r="AQ47" s="243" t="str">
        <f>IF(AN47="","",VLOOKUP($AN47,'Graduate School Code_FY2027'!$A$2:$N$902,4,0))</f>
        <v/>
      </c>
      <c r="AR47" s="244" t="str">
        <f>IF(AN47="","",HYPERLINK(VLOOKUP($AN47,'Graduate School Code_FY2027'!$A$2:$N$902,7,0)))</f>
        <v/>
      </c>
      <c r="AS47" s="1" t="str">
        <f>IF(AN47="","",(VLOOKUP(AN47,#REF!,12,0)))</f>
        <v/>
      </c>
      <c r="AT47" s="1"/>
      <c r="AU47" s="1"/>
      <c r="AW47" s="6" t="s">
        <v>377</v>
      </c>
    </row>
    <row r="48" spans="2:181" ht="18" customHeight="1">
      <c r="B48" s="1125"/>
      <c r="C48" s="1125"/>
      <c r="D48" s="1125"/>
      <c r="E48" s="1125"/>
      <c r="F48" s="1125"/>
      <c r="G48" s="1127"/>
      <c r="H48" s="1127"/>
      <c r="I48" s="1127"/>
      <c r="J48" s="1127"/>
      <c r="K48" s="1127"/>
      <c r="L48" s="1127"/>
      <c r="M48" s="1127"/>
      <c r="N48" s="1127"/>
      <c r="O48" s="1127"/>
      <c r="P48" s="1127"/>
      <c r="Q48" s="1127"/>
      <c r="R48" s="1127"/>
      <c r="S48" s="1127"/>
      <c r="T48" s="1127"/>
      <c r="U48" s="1127"/>
      <c r="V48" s="1127"/>
      <c r="W48" s="1127"/>
      <c r="X48" s="1127"/>
      <c r="Y48" s="1127"/>
      <c r="Z48" s="1127"/>
      <c r="AA48" s="1127"/>
      <c r="AB48" s="1127"/>
      <c r="AC48" s="1127"/>
      <c r="AD48" s="1127"/>
      <c r="AE48" s="1127"/>
      <c r="AF48" s="1127"/>
      <c r="AG48" s="1127"/>
      <c r="AH48" s="1127"/>
      <c r="AI48" s="1127"/>
      <c r="AJ48" s="1127"/>
      <c r="AK48" s="1127"/>
      <c r="AN48" s="245" t="str" cm="1">
        <f t="array" ref="AN48">IF($F$27="","",IFERROR(INDEX('Graduate School Code_FY2027'!$A$2:$A$905,SMALL(IF('Graduate School Code_FY2027'!$GN$2:$GN$905&lt;&gt;"",ROW('Graduate School Code_FY2027'!$GK$2:$GK$905)-ROW('Graduate School Code_FY2027'!$GK$2)+1,""),ROW(A38))),""))</f>
        <v/>
      </c>
      <c r="AO48" s="243" t="str">
        <f>IF(AN48="","",VLOOKUP($AN48,#REF!,2,0))</f>
        <v/>
      </c>
      <c r="AP48" s="243" t="str">
        <f>IF(AN48="","",VLOOKUP($AN48,'Graduate School Code_FY2027'!$A$2:$N$902,3,0))</f>
        <v/>
      </c>
      <c r="AQ48" s="243" t="str">
        <f>IF(AN48="","",VLOOKUP($AN48,'Graduate School Code_FY2027'!$A$2:$N$902,4,0))</f>
        <v/>
      </c>
      <c r="AR48" s="244" t="str">
        <f>IF(AN48="","",HYPERLINK(VLOOKUP($AN48,'Graduate School Code_FY2027'!$A$2:$N$902,7,0)))</f>
        <v/>
      </c>
      <c r="AS48" s="1" t="str">
        <f>IF(AN48="","",(VLOOKUP(AN48,#REF!,12,0)))</f>
        <v/>
      </c>
      <c r="AT48" s="1"/>
      <c r="AU48" s="1"/>
      <c r="AW48" s="258" t="str">
        <f>IF($F50="","",_xlfn.XLOOKUP($F50,'Graduate School Code_FY2027'!$A:$A,'Graduate School Code_FY2027'!BK:BK,0))</f>
        <v/>
      </c>
      <c r="AX48" s="258" t="str">
        <f>IF($F50="","",_xlfn.XLOOKUP($F50,'Graduate School Code_FY2027'!$A:$A,'Graduate School Code_FY2027'!BL:BL,0))</f>
        <v/>
      </c>
      <c r="AY48" s="258" t="str">
        <f>IF($F50="","",_xlfn.XLOOKUP($F50,'Graduate School Code_FY2027'!$A:$A,'Graduate School Code_FY2027'!BM:BM,0))</f>
        <v/>
      </c>
      <c r="AZ48" s="258" t="str">
        <f>IF($F50="","",_xlfn.XLOOKUP($F50,'Graduate School Code_FY2027'!$A:$A,'Graduate School Code_FY2027'!BN:BN,0))</f>
        <v/>
      </c>
      <c r="BA48" s="258" t="str">
        <f>IF($F50="","",_xlfn.XLOOKUP($F50,'Graduate School Code_FY2027'!$A:$A,'Graduate School Code_FY2027'!BO:BO,0))</f>
        <v/>
      </c>
      <c r="BB48" s="258" t="str">
        <f>IF($F50="","",_xlfn.XLOOKUP($F50,'Graduate School Code_FY2027'!$A:$A,'Graduate School Code_FY2027'!BP:BP,0))</f>
        <v/>
      </c>
      <c r="BC48" s="258" t="str">
        <f>IF($F50="","",_xlfn.XLOOKUP($F50,'Graduate School Code_FY2027'!$A:$A,'Graduate School Code_FY2027'!BQ:BQ,0))</f>
        <v/>
      </c>
      <c r="BD48" s="258" t="str">
        <f>IF($F50="","",_xlfn.XLOOKUP($F50,'Graduate School Code_FY2027'!$A:$A,'Graduate School Code_FY2027'!BR:BR,0))</f>
        <v/>
      </c>
      <c r="BE48" s="258" t="str">
        <f>IF($F50="","",_xlfn.XLOOKUP($F50,'Graduate School Code_FY2027'!$A:$A,'Graduate School Code_FY2027'!BS:BS,0))</f>
        <v/>
      </c>
      <c r="BF48" s="258" t="str">
        <f>IF($F50="","",_xlfn.XLOOKUP($F50,'Graduate School Code_FY2027'!$A:$A,'Graduate School Code_FY2027'!BT:BT,0))</f>
        <v/>
      </c>
      <c r="BG48" s="258" t="str">
        <f>IF($F50="","",_xlfn.XLOOKUP($F50,'Graduate School Code_FY2027'!$A:$A,'Graduate School Code_FY2027'!BU:BU,0))</f>
        <v/>
      </c>
      <c r="BH48" s="258" t="str">
        <f>IF($F50="","",_xlfn.XLOOKUP($F50,'Graduate School Code_FY2027'!$A:$A,'Graduate School Code_FY2027'!BV:BV,0))</f>
        <v/>
      </c>
      <c r="BI48" s="258" t="str">
        <f>IF($F50="","",_xlfn.XLOOKUP($F50,'Graduate School Code_FY2027'!$A:$A,'Graduate School Code_FY2027'!BW:BW,0))</f>
        <v/>
      </c>
      <c r="BJ48" s="258" t="str">
        <f>IF($F50="","",_xlfn.XLOOKUP($F50,'Graduate School Code_FY2027'!$A:$A,'Graduate School Code_FY2027'!BX:BX,0))</f>
        <v/>
      </c>
      <c r="BK48" s="258" t="str">
        <f>IF($F50="","",_xlfn.XLOOKUP($F50,'Graduate School Code_FY2027'!$A:$A,'Graduate School Code_FY2027'!BY:BY,0))</f>
        <v/>
      </c>
      <c r="BL48" s="258" t="str">
        <f>IF($F50="","",_xlfn.XLOOKUP($F50,'Graduate School Code_FY2027'!$A:$A,'Graduate School Code_FY2027'!BZ:BZ,0))</f>
        <v/>
      </c>
      <c r="BM48" s="258" t="str">
        <f>IF($F50="","",_xlfn.XLOOKUP($F50,'Graduate School Code_FY2027'!$A:$A,'Graduate School Code_FY2027'!CA:CA,0))</f>
        <v/>
      </c>
      <c r="BN48" s="258" t="str">
        <f>IF($F50="","",_xlfn.XLOOKUP($F50,'Graduate School Code_FY2027'!$A:$A,'Graduate School Code_FY2027'!CB:CB,0))</f>
        <v/>
      </c>
      <c r="BO48" s="258" t="str">
        <f>IF($F50="","",_xlfn.XLOOKUP($F50,'Graduate School Code_FY2027'!$A:$A,'Graduate School Code_FY2027'!CC:CC,0))</f>
        <v/>
      </c>
      <c r="BP48" s="258" t="str">
        <f>IF($F50="","",_xlfn.XLOOKUP($F50,'Graduate School Code_FY2027'!$A:$A,'Graduate School Code_FY2027'!CD:CD,0))</f>
        <v/>
      </c>
      <c r="BQ48" s="258" t="str">
        <f>IF($F50="","",_xlfn.XLOOKUP($F50,'Graduate School Code_FY2027'!$A:$A,'Graduate School Code_FY2027'!CE:CE,0))</f>
        <v/>
      </c>
      <c r="BR48" s="258" t="str">
        <f>IF($F50="","",_xlfn.XLOOKUP($F50,'Graduate School Code_FY2027'!$A:$A,'Graduate School Code_FY2027'!CF:CF,0))</f>
        <v/>
      </c>
      <c r="BS48" s="258" t="str">
        <f>IF($F50="","",_xlfn.XLOOKUP($F50,'Graduate School Code_FY2027'!$A:$A,'Graduate School Code_FY2027'!CG:CG,0))</f>
        <v/>
      </c>
      <c r="BT48" s="258" t="str">
        <f>IF($F50="","",_xlfn.XLOOKUP($F50,'Graduate School Code_FY2027'!$A:$A,'Graduate School Code_FY2027'!CH:CH,0))</f>
        <v/>
      </c>
      <c r="BU48" s="258" t="str">
        <f>IF($F50="","",_xlfn.XLOOKUP($F50,'Graduate School Code_FY2027'!$A:$A,'Graduate School Code_FY2027'!CI:CI,0))</f>
        <v/>
      </c>
      <c r="BV48" s="258" t="str">
        <f>IF($F50="","",_xlfn.XLOOKUP($F50,'Graduate School Code_FY2027'!$A:$A,'Graduate School Code_FY2027'!CJ:CJ,0))</f>
        <v/>
      </c>
      <c r="BW48" s="258" t="str">
        <f>IF($F50="","",_xlfn.XLOOKUP($F50,'Graduate School Code_FY2027'!$A:$A,'Graduate School Code_FY2027'!CK:CK,0))</f>
        <v/>
      </c>
      <c r="BX48" s="258" t="str">
        <f>IF($F50="","",_xlfn.XLOOKUP($F50,'Graduate School Code_FY2027'!$A:$A,'Graduate School Code_FY2027'!CL:CL,0))</f>
        <v/>
      </c>
      <c r="BY48" s="258" t="str">
        <f>IF($F50="","",_xlfn.XLOOKUP($F50,'Graduate School Code_FY2027'!$A:$A,'Graduate School Code_FY2027'!CM:CM,0))</f>
        <v/>
      </c>
      <c r="BZ48" s="258" t="str">
        <f>IF($F50="","",_xlfn.XLOOKUP($F50,'Graduate School Code_FY2027'!$A:$A,'Graduate School Code_FY2027'!CN:CN,0))</f>
        <v/>
      </c>
      <c r="CA48" s="258" t="str">
        <f>IF($F50="","",_xlfn.XLOOKUP($F50,'Graduate School Code_FY2027'!$A:$A,'Graduate School Code_FY2027'!CO:CO,0))</f>
        <v/>
      </c>
      <c r="CB48" s="258" t="str">
        <f>IF($F50="","",_xlfn.XLOOKUP($F50,'Graduate School Code_FY2027'!$A:$A,'Graduate School Code_FY2027'!CP:CP,0))</f>
        <v/>
      </c>
      <c r="CC48" s="258" t="str">
        <f>IF($F50="","",_xlfn.XLOOKUP($F50,'Graduate School Code_FY2027'!$A:$A,'Graduate School Code_FY2027'!CQ:CQ,0))</f>
        <v/>
      </c>
      <c r="CD48" s="258" t="str">
        <f>IF($F50="","",_xlfn.XLOOKUP($F50,'Graduate School Code_FY2027'!$A:$A,'Graduate School Code_FY2027'!CR:CR,0))</f>
        <v/>
      </c>
      <c r="CE48" s="258" t="str">
        <f>IF($F50="","",_xlfn.XLOOKUP($F50,'Graduate School Code_FY2027'!$A:$A,'Graduate School Code_FY2027'!CS:CS,0))</f>
        <v/>
      </c>
      <c r="CF48" s="258" t="str">
        <f>IF($F50="","",_xlfn.XLOOKUP($F50,'Graduate School Code_FY2027'!$A:$A,'Graduate School Code_FY2027'!CT:CT,0))</f>
        <v/>
      </c>
      <c r="CG48" s="258" t="str">
        <f>IF($F50="","",_xlfn.XLOOKUP($F50,'Graduate School Code_FY2027'!$A:$A,'Graduate School Code_FY2027'!CU:CU,0))</f>
        <v/>
      </c>
      <c r="CH48" s="258" t="str">
        <f>IF($F50="","",_xlfn.XLOOKUP($F50,'Graduate School Code_FY2027'!$A:$A,'Graduate School Code_FY2027'!CV:CV,0))</f>
        <v/>
      </c>
      <c r="CI48" s="258" t="str">
        <f>IF($F50="","",_xlfn.XLOOKUP($F50,'Graduate School Code_FY2027'!$A:$A,'Graduate School Code_FY2027'!CW:CW,0))</f>
        <v/>
      </c>
      <c r="CJ48" s="258" t="str">
        <f>IF($F50="","",_xlfn.XLOOKUP($F50,'Graduate School Code_FY2027'!$A:$A,'Graduate School Code_FY2027'!CX:CX,0))</f>
        <v/>
      </c>
      <c r="CK48" s="258" t="str">
        <f>IF($F50="","",_xlfn.XLOOKUP($F50,'Graduate School Code_FY2027'!$A:$A,'Graduate School Code_FY2027'!CY:CY,0))</f>
        <v/>
      </c>
      <c r="CL48" s="258" t="str">
        <f>IF($F50="","",_xlfn.XLOOKUP($F50,'Graduate School Code_FY2027'!$A:$A,'Graduate School Code_FY2027'!CZ:CZ,0))</f>
        <v/>
      </c>
      <c r="CM48" s="258" t="str">
        <f>IF($F50="","",_xlfn.XLOOKUP($F50,'Graduate School Code_FY2027'!$A:$A,'Graduate School Code_FY2027'!DA:DA,0))</f>
        <v/>
      </c>
      <c r="CN48" s="258" t="str">
        <f>IF($F50="","",_xlfn.XLOOKUP($F50,'Graduate School Code_FY2027'!$A:$A,'Graduate School Code_FY2027'!DB:DB,0))</f>
        <v/>
      </c>
      <c r="CO48" s="258" t="str">
        <f>IF($F50="","",_xlfn.XLOOKUP($F50,'Graduate School Code_FY2027'!$A:$A,'Graduate School Code_FY2027'!DC:DC,0))</f>
        <v/>
      </c>
      <c r="CP48" s="258" t="str">
        <f>IF($F50="","",_xlfn.XLOOKUP($F50,'Graduate School Code_FY2027'!$A:$A,'Graduate School Code_FY2027'!DD:DD,0))</f>
        <v/>
      </c>
      <c r="CQ48" s="258" t="str">
        <f>IF($F50="","",_xlfn.XLOOKUP($F50,'Graduate School Code_FY2027'!$A:$A,'Graduate School Code_FY2027'!DE:DE,0))</f>
        <v/>
      </c>
      <c r="CR48" s="258" t="str">
        <f>IF($F50="","",_xlfn.XLOOKUP($F50,'Graduate School Code_FY2027'!$A:$A,'Graduate School Code_FY2027'!DF:DF,0))</f>
        <v/>
      </c>
      <c r="CS48" s="258" t="str">
        <f>IF($F50="","",_xlfn.XLOOKUP($F50,'Graduate School Code_FY2027'!$A:$A,'Graduate School Code_FY2027'!DG:DG,0))</f>
        <v/>
      </c>
      <c r="CT48" s="258" t="str">
        <f>IF($F50="","",_xlfn.XLOOKUP($F50,'Graduate School Code_FY2027'!$A:$A,'Graduate School Code_FY2027'!DH:DH,0))</f>
        <v/>
      </c>
      <c r="CU48" s="258" t="str">
        <f>IF($F50="","",_xlfn.XLOOKUP($F50,'Graduate School Code_FY2027'!$A:$A,'Graduate School Code_FY2027'!DI:DI,0))</f>
        <v/>
      </c>
      <c r="CV48" s="258" t="str">
        <f>IF($F50="","",_xlfn.XLOOKUP($F50,'Graduate School Code_FY2027'!$A:$A,'Graduate School Code_FY2027'!DJ:DJ,0))</f>
        <v/>
      </c>
      <c r="CW48" s="258" t="str">
        <f>IF($F50="","",_xlfn.XLOOKUP($F50,'Graduate School Code_FY2027'!$A:$A,'Graduate School Code_FY2027'!DK:DK,0))</f>
        <v/>
      </c>
      <c r="CX48" s="258" t="str">
        <f>IF($F50="","",_xlfn.XLOOKUP($F50,'Graduate School Code_FY2027'!$A:$A,'Graduate School Code_FY2027'!DL:DL,0))</f>
        <v/>
      </c>
      <c r="CY48" s="258" t="str">
        <f>IF($F50="","",_xlfn.XLOOKUP($F50,'Graduate School Code_FY2027'!$A:$A,'Graduate School Code_FY2027'!DM:DM,0))</f>
        <v/>
      </c>
      <c r="CZ48" s="258" t="str">
        <f>IF($F50="","",_xlfn.XLOOKUP($F50,'Graduate School Code_FY2027'!$A:$A,'Graduate School Code_FY2027'!DN:DN,0))</f>
        <v/>
      </c>
      <c r="DA48" s="258" t="str">
        <f>IF($F50="","",_xlfn.XLOOKUP($F50,'Graduate School Code_FY2027'!$A:$A,'Graduate School Code_FY2027'!DO:DO,0))</f>
        <v/>
      </c>
      <c r="DB48" s="258" t="str">
        <f>IF($F50="","",_xlfn.XLOOKUP($F50,'Graduate School Code_FY2027'!$A:$A,'Graduate School Code_FY2027'!DP:DP,0))</f>
        <v/>
      </c>
      <c r="DC48" s="258" t="str">
        <f>IF($F50="","",_xlfn.XLOOKUP($F50,'Graduate School Code_FY2027'!$A:$A,'Graduate School Code_FY2027'!DQ:DQ,0))</f>
        <v/>
      </c>
      <c r="DD48" s="258" t="str">
        <f>IF($F50="","",_xlfn.XLOOKUP($F50,'Graduate School Code_FY2027'!$A:$A,'Graduate School Code_FY2027'!DR:DR,0))</f>
        <v/>
      </c>
      <c r="DE48" s="258" t="str">
        <f>IF($F50="","",_xlfn.XLOOKUP($F50,'Graduate School Code_FY2027'!$A:$A,'Graduate School Code_FY2027'!DS:DS,0))</f>
        <v/>
      </c>
      <c r="DF48" s="258" t="str">
        <f>IF($F50="","",_xlfn.XLOOKUP($F50,'Graduate School Code_FY2027'!$A:$A,'Graduate School Code_FY2027'!DT:DT,0))</f>
        <v/>
      </c>
      <c r="DG48" s="258" t="str">
        <f>IF($F50="","",_xlfn.XLOOKUP($F50,'Graduate School Code_FY2027'!$A:$A,'Graduate School Code_FY2027'!DU:DU,0))</f>
        <v/>
      </c>
      <c r="DH48" s="258" t="str">
        <f>IF($F50="","",_xlfn.XLOOKUP($F50,'Graduate School Code_FY2027'!$A:$A,'Graduate School Code_FY2027'!DV:DV,0))</f>
        <v/>
      </c>
      <c r="DI48" s="258" t="str">
        <f>IF($F50="","",_xlfn.XLOOKUP($F50,'Graduate School Code_FY2027'!$A:$A,'Graduate School Code_FY2027'!DW:DW,0))</f>
        <v/>
      </c>
      <c r="DJ48" s="258" t="str">
        <f>IF($F50="","",_xlfn.XLOOKUP($F50,'Graduate School Code_FY2027'!$A:$A,'Graduate School Code_FY2027'!DX:DX,0))</f>
        <v/>
      </c>
      <c r="DK48" s="258" t="str">
        <f>IF($F50="","",_xlfn.XLOOKUP($F50,'Graduate School Code_FY2027'!$A:$A,'Graduate School Code_FY2027'!DY:DY,0))</f>
        <v/>
      </c>
      <c r="DL48" s="258" t="str">
        <f>IF($F50="","",_xlfn.XLOOKUP($F50,'Graduate School Code_FY2027'!$A:$A,'Graduate School Code_FY2027'!DZ:DZ,0))</f>
        <v/>
      </c>
      <c r="DM48" s="258" t="str">
        <f>IF($F50="","",_xlfn.XLOOKUP($F50,'Graduate School Code_FY2027'!$A:$A,'Graduate School Code_FY2027'!EA:EA,0))</f>
        <v/>
      </c>
      <c r="DN48" s="258" t="str">
        <f>IF($F50="","",_xlfn.XLOOKUP($F50,'Graduate School Code_FY2027'!$A:$A,'Graduate School Code_FY2027'!EB:EB,0))</f>
        <v/>
      </c>
      <c r="DO48" s="258" t="str">
        <f>IF($F50="","",_xlfn.XLOOKUP($F50,'Graduate School Code_FY2027'!$A:$A,'Graduate School Code_FY2027'!EC:EC,0))</f>
        <v/>
      </c>
      <c r="DP48" s="258" t="str">
        <f>IF($F50="","",_xlfn.XLOOKUP($F50,'Graduate School Code_FY2027'!$A:$A,'Graduate School Code_FY2027'!ED:ED,0))</f>
        <v/>
      </c>
      <c r="DQ48" s="258" t="str">
        <f>IF($F50="","",_xlfn.XLOOKUP($F50,'Graduate School Code_FY2027'!$A:$A,'Graduate School Code_FY2027'!EE:EE,0))</f>
        <v/>
      </c>
      <c r="DR48" s="258" t="str">
        <f>IF($F50="","",_xlfn.XLOOKUP($F50,'Graduate School Code_FY2027'!$A:$A,'Graduate School Code_FY2027'!EF:EF,0))</f>
        <v/>
      </c>
      <c r="DS48" s="258" t="str">
        <f>IF($F50="","",_xlfn.XLOOKUP($F50,'Graduate School Code_FY2027'!$A:$A,'Graduate School Code_FY2027'!EG:EG,0))</f>
        <v/>
      </c>
      <c r="DT48" s="258" t="str">
        <f>IF($F50="","",_xlfn.XLOOKUP($F50,'Graduate School Code_FY2027'!$A:$A,'Graduate School Code_FY2027'!EH:EH,0))</f>
        <v/>
      </c>
      <c r="DU48" s="258" t="str">
        <f>IF($F50="","",_xlfn.XLOOKUP($F50,'Graduate School Code_FY2027'!$A:$A,'Graduate School Code_FY2027'!EI:EI,0))</f>
        <v/>
      </c>
      <c r="DV48" s="258" t="str">
        <f>IF($F50="","",_xlfn.XLOOKUP($F50,'Graduate School Code_FY2027'!$A:$A,'Graduate School Code_FY2027'!EJ:EJ,0))</f>
        <v/>
      </c>
      <c r="DW48" s="258" t="str">
        <f>IF($F50="","",_xlfn.XLOOKUP($F50,'Graduate School Code_FY2027'!$A:$A,'Graduate School Code_FY2027'!EK:EK,0))</f>
        <v/>
      </c>
      <c r="DX48" s="258" t="str">
        <f>IF($F50="","",_xlfn.XLOOKUP($F50,'Graduate School Code_FY2027'!$A:$A,'Graduate School Code_FY2027'!EL:EL,0))</f>
        <v/>
      </c>
      <c r="DY48" s="258" t="str">
        <f>IF($F50="","",_xlfn.XLOOKUP($F50,'Graduate School Code_FY2027'!$A:$A,'Graduate School Code_FY2027'!EM:EM,0))</f>
        <v/>
      </c>
      <c r="DZ48" s="258" t="str">
        <f>IF($F50="","",_xlfn.XLOOKUP($F50,'Graduate School Code_FY2027'!$A:$A,'Graduate School Code_FY2027'!EN:EN,0))</f>
        <v/>
      </c>
      <c r="EA48" s="258" t="str">
        <f>IF($F50="","",_xlfn.XLOOKUP($F50,'Graduate School Code_FY2027'!$A:$A,'Graduate School Code_FY2027'!EO:EO,0))</f>
        <v/>
      </c>
      <c r="EB48" s="258" t="str">
        <f>IF($F50="","",_xlfn.XLOOKUP($F50,'Graduate School Code_FY2027'!$A:$A,'Graduate School Code_FY2027'!EP:EP,0))</f>
        <v/>
      </c>
      <c r="EC48" s="258" t="str">
        <f>IF($F50="","",_xlfn.XLOOKUP($F50,'Graduate School Code_FY2027'!$A:$A,'Graduate School Code_FY2027'!EQ:EQ,0))</f>
        <v/>
      </c>
      <c r="ED48" s="258" t="str">
        <f>IF($F50="","",_xlfn.XLOOKUP($F50,'Graduate School Code_FY2027'!$A:$A,'Graduate School Code_FY2027'!ER:ER,0))</f>
        <v/>
      </c>
      <c r="EE48" s="258" t="str">
        <f>IF($F50="","",_xlfn.XLOOKUP($F50,'Graduate School Code_FY2027'!$A:$A,'Graduate School Code_FY2027'!ES:ES,0))</f>
        <v/>
      </c>
      <c r="EF48" s="258" t="str">
        <f>IF($F50="","",_xlfn.XLOOKUP($F50,'Graduate School Code_FY2027'!$A:$A,'Graduate School Code_FY2027'!ET:ET,0))</f>
        <v/>
      </c>
      <c r="EG48" s="258" t="str">
        <f>IF($F50="","",_xlfn.XLOOKUP($F50,'Graduate School Code_FY2027'!$A:$A,'Graduate School Code_FY2027'!EU:EU,0))</f>
        <v/>
      </c>
      <c r="EH48" s="258" t="str">
        <f>IF($F50="","",_xlfn.XLOOKUP($F50,'Graduate School Code_FY2027'!$A:$A,'Graduate School Code_FY2027'!EV:EV,0))</f>
        <v/>
      </c>
      <c r="EI48" s="258" t="str">
        <f>IF($F50="","",_xlfn.XLOOKUP($F50,'Graduate School Code_FY2027'!$A:$A,'Graduate School Code_FY2027'!EW:EW,0))</f>
        <v/>
      </c>
      <c r="EJ48" s="258" t="str">
        <f>IF($F50="","",_xlfn.XLOOKUP($F50,'Graduate School Code_FY2027'!$A:$A,'Graduate School Code_FY2027'!EX:EX,0))</f>
        <v/>
      </c>
      <c r="EK48" s="258" t="str">
        <f>IF($F50="","",_xlfn.XLOOKUP($F50,'Graduate School Code_FY2027'!$A:$A,'Graduate School Code_FY2027'!EY:EY,0))</f>
        <v/>
      </c>
      <c r="EL48" s="258" t="str">
        <f>IF($F50="","",_xlfn.XLOOKUP($F50,'Graduate School Code_FY2027'!$A:$A,'Graduate School Code_FY2027'!EZ:EZ,0))</f>
        <v/>
      </c>
      <c r="EM48" s="258" t="str">
        <f>IF($F50="","",_xlfn.XLOOKUP($F50,'Graduate School Code_FY2027'!$A:$A,'Graduate School Code_FY2027'!FA:FA,0))</f>
        <v/>
      </c>
      <c r="EN48" s="258" t="str">
        <f>IF($F50="","",_xlfn.XLOOKUP($F50,'Graduate School Code_FY2027'!$A:$A,'Graduate School Code_FY2027'!FB:FB,0))</f>
        <v/>
      </c>
      <c r="EO48" s="258" t="str">
        <f>IF($F50="","",_xlfn.XLOOKUP($F50,'Graduate School Code_FY2027'!$A:$A,'Graduate School Code_FY2027'!FC:FC,0))</f>
        <v/>
      </c>
      <c r="EP48" s="258" t="str">
        <f>IF($F50="","",_xlfn.XLOOKUP($F50,'Graduate School Code_FY2027'!$A:$A,'Graduate School Code_FY2027'!FD:FD,0))</f>
        <v/>
      </c>
      <c r="EQ48" s="258" t="str">
        <f>IF($F50="","",_xlfn.XLOOKUP($F50,'Graduate School Code_FY2027'!$A:$A,'Graduate School Code_FY2027'!FE:FE,0))</f>
        <v/>
      </c>
      <c r="ER48" s="258" t="str">
        <f>IF($F50="","",_xlfn.XLOOKUP($F50,'Graduate School Code_FY2027'!$A:$A,'Graduate School Code_FY2027'!FF:FF,0))</f>
        <v/>
      </c>
      <c r="ES48" s="258" t="str">
        <f>IF($F50="","",_xlfn.XLOOKUP($F50,'Graduate School Code_FY2027'!$A:$A,'Graduate School Code_FY2027'!FG:FG,0))</f>
        <v/>
      </c>
      <c r="ET48" s="258" t="str">
        <f>IF($F50="","",_xlfn.XLOOKUP($F50,'Graduate School Code_FY2027'!$A:$A,'Graduate School Code_FY2027'!FH:FH,0))</f>
        <v/>
      </c>
      <c r="EU48" s="258" t="str">
        <f>IF($F50="","",_xlfn.XLOOKUP($F50,'Graduate School Code_FY2027'!$A:$A,'Graduate School Code_FY2027'!FI:FI,0))</f>
        <v/>
      </c>
      <c r="EV48" s="258" t="str">
        <f>IF($F50="","",_xlfn.XLOOKUP($F50,'Graduate School Code_FY2027'!$A:$A,'Graduate School Code_FY2027'!FJ:FJ,0))</f>
        <v/>
      </c>
      <c r="EW48" s="258" t="str">
        <f>IF($F50="","",_xlfn.XLOOKUP($F50,'Graduate School Code_FY2027'!$A:$A,'Graduate School Code_FY2027'!FK:FK,0))</f>
        <v/>
      </c>
      <c r="EX48" s="258" t="str">
        <f>IF($F50="","",_xlfn.XLOOKUP($F50,'Graduate School Code_FY2027'!$A:$A,'Graduate School Code_FY2027'!FL:FL,0))</f>
        <v/>
      </c>
      <c r="EY48" s="258" t="str">
        <f>IF($F50="","",_xlfn.XLOOKUP($F50,'Graduate School Code_FY2027'!$A:$A,'Graduate School Code_FY2027'!FM:FM,0))</f>
        <v/>
      </c>
      <c r="EZ48" s="258" t="str">
        <f>IF($F50="","",_xlfn.XLOOKUP($F50,'Graduate School Code_FY2027'!$A:$A,'Graduate School Code_FY2027'!FN:FN,0))</f>
        <v/>
      </c>
      <c r="FA48" s="258" t="str">
        <f>IF($F50="","",_xlfn.XLOOKUP($F50,'Graduate School Code_FY2027'!$A:$A,'Graduate School Code_FY2027'!FO:FO,0))</f>
        <v/>
      </c>
      <c r="FB48" s="258" t="str">
        <f>IF($F50="","",_xlfn.XLOOKUP($F50,'Graduate School Code_FY2027'!$A:$A,'Graduate School Code_FY2027'!FP:FP,0))</f>
        <v/>
      </c>
      <c r="FC48" s="258" t="str">
        <f>IF($F50="","",_xlfn.XLOOKUP($F50,'Graduate School Code_FY2027'!$A:$A,'Graduate School Code_FY2027'!FQ:FQ,0))</f>
        <v/>
      </c>
      <c r="FD48" s="258" t="str">
        <f>IF($F50="","",_xlfn.XLOOKUP($F50,'Graduate School Code_FY2027'!$A:$A,'Graduate School Code_FY2027'!FR:FR,0))</f>
        <v/>
      </c>
      <c r="FE48" s="258" t="str">
        <f>IF($F50="","",_xlfn.XLOOKUP($F50,'Graduate School Code_FY2027'!$A:$A,'Graduate School Code_FY2027'!FS:FS,0))</f>
        <v/>
      </c>
      <c r="FF48" s="258" t="str">
        <f>IF($F50="","",_xlfn.XLOOKUP($F50,'Graduate School Code_FY2027'!$A:$A,'Graduate School Code_FY2027'!FT:FT,0))</f>
        <v/>
      </c>
      <c r="FG48" s="258" t="str">
        <f>IF($F50="","",_xlfn.XLOOKUP($F50,'Graduate School Code_FY2027'!$A:$A,'Graduate School Code_FY2027'!FU:FU,0))</f>
        <v/>
      </c>
      <c r="FH48" s="258" t="str">
        <f>IF($F50="","",_xlfn.XLOOKUP($F50,'Graduate School Code_FY2027'!$A:$A,'Graduate School Code_FY2027'!FV:FV,0))</f>
        <v/>
      </c>
      <c r="FI48" s="258" t="str">
        <f>IF($F50="","",_xlfn.XLOOKUP($F50,'Graduate School Code_FY2027'!$A:$A,'Graduate School Code_FY2027'!FW:FW,0))</f>
        <v/>
      </c>
      <c r="FJ48" s="258" t="str">
        <f>IF($F50="","",_xlfn.XLOOKUP($F50,'Graduate School Code_FY2027'!$A:$A,'Graduate School Code_FY2027'!FX:FX,0))</f>
        <v/>
      </c>
      <c r="FK48" s="258" t="str">
        <f>IF($F50="","",_xlfn.XLOOKUP($F50,'Graduate School Code_FY2027'!$A:$A,'Graduate School Code_FY2027'!FY:FY,0))</f>
        <v/>
      </c>
      <c r="FL48" s="258" t="str">
        <f>IF($F50="","",_xlfn.XLOOKUP($F50,'Graduate School Code_FY2027'!$A:$A,'Graduate School Code_FY2027'!FZ:FZ,0))</f>
        <v/>
      </c>
      <c r="FM48" s="258" t="str">
        <f>IF($F50="","",_xlfn.XLOOKUP($F50,'Graduate School Code_FY2027'!$A:$A,'Graduate School Code_FY2027'!GA:GA,0))</f>
        <v/>
      </c>
      <c r="FN48" s="258" t="str">
        <f>IF($F50="","",_xlfn.XLOOKUP($F50,'Graduate School Code_FY2027'!$A:$A,'Graduate School Code_FY2027'!GB:GB,0))</f>
        <v/>
      </c>
      <c r="FO48" s="258" t="str">
        <f>IF($F50="","",_xlfn.XLOOKUP($F50,'Graduate School Code_FY2027'!$A:$A,'Graduate School Code_FY2027'!GC:GC,0))</f>
        <v/>
      </c>
      <c r="FP48" s="258" t="str">
        <f>IF($F50="","",_xlfn.XLOOKUP($F50,'Graduate School Code_FY2027'!$A:$A,'Graduate School Code_FY2027'!GD:GD,0))</f>
        <v/>
      </c>
      <c r="FQ48" s="258" t="str">
        <f>IF($F50="","",_xlfn.XLOOKUP($F50,'Graduate School Code_FY2027'!$A:$A,'Graduate School Code_FY2027'!GE:GE,0))</f>
        <v/>
      </c>
      <c r="FR48" s="258" t="str">
        <f>IF($F50="","",_xlfn.XLOOKUP($F50,'Graduate School Code_FY2027'!$A:$A,'Graduate School Code_FY2027'!GF:GF,0))</f>
        <v/>
      </c>
      <c r="FS48" s="258" t="str">
        <f>IF($F50="","",_xlfn.XLOOKUP($F50,'Graduate School Code_FY2027'!$A:$A,'Graduate School Code_FY2027'!GG:GG,0))</f>
        <v/>
      </c>
      <c r="FT48" s="258" t="str">
        <f>IF($F50="","",_xlfn.XLOOKUP($F50,'Graduate School Code_FY2027'!$A:$A,'Graduate School Code_FY2027'!GH:GH,0))</f>
        <v/>
      </c>
      <c r="FU48" s="258" t="str">
        <f>IF($F50="","",_xlfn.XLOOKUP($F50,'Graduate School Code_FY2027'!$A:$A,'Graduate School Code_FY2027'!GI:GI,0))</f>
        <v/>
      </c>
      <c r="FV48" s="258" t="str">
        <f>IF($F50="","",_xlfn.XLOOKUP($F50,'Graduate School Code_FY2027'!$A:$A,'Graduate School Code_FY2027'!GJ:GJ,0))</f>
        <v/>
      </c>
      <c r="FW48" s="258" t="str">
        <f>IF($F50="","",_xlfn.XLOOKUP($F50,'Graduate School Code_FY2027'!$A:$A,'Graduate School Code_FY2027'!GK:GK,0))</f>
        <v/>
      </c>
      <c r="FX48" s="258" t="str">
        <f>IF($F50="","",_xlfn.XLOOKUP($F50,'Graduate School Code_FY2027'!$A:$A,'Graduate School Code_FY2027'!GL:GL,0))</f>
        <v/>
      </c>
      <c r="FY48" s="258" t="str">
        <f>IF($F50="","",_xlfn.XLOOKUP($F50,'Graduate School Code_FY2027'!$A:$A,'Graduate School Code_FY2027'!GM:GM,0))</f>
        <v/>
      </c>
    </row>
    <row r="49" spans="2:148" ht="42.95" hidden="1" customHeight="1" thickBot="1">
      <c r="B49" s="1116" t="s">
        <v>324</v>
      </c>
      <c r="C49" s="1116"/>
      <c r="D49" s="1116"/>
      <c r="E49" s="1116"/>
      <c r="F49" s="1116"/>
      <c r="G49" s="1116"/>
      <c r="H49" s="1225" t="str">
        <f>IF(F50="","",HYPERLINK(VLOOKUP(F50,'Graduate School Code_FY2027'!$A$2:$N$902,7,0)))</f>
        <v/>
      </c>
      <c r="I49" s="1225"/>
      <c r="J49" s="1225"/>
      <c r="K49" s="1225"/>
      <c r="L49" s="1225"/>
      <c r="M49" s="1225"/>
      <c r="N49" s="1225"/>
      <c r="O49" s="1225"/>
      <c r="P49" s="1225"/>
      <c r="Q49" s="1225"/>
      <c r="R49" s="1225"/>
      <c r="S49" s="1225"/>
      <c r="T49" s="1225"/>
      <c r="U49" s="1225"/>
      <c r="V49" s="1225"/>
      <c r="W49" s="1225"/>
      <c r="X49" s="1225"/>
      <c r="Y49" s="1225"/>
      <c r="Z49" s="1225"/>
      <c r="AA49" s="1225"/>
      <c r="AB49" s="1225"/>
      <c r="AC49" s="1225"/>
      <c r="AD49" s="1172" t="s">
        <v>378</v>
      </c>
      <c r="AE49" s="1172"/>
      <c r="AF49" s="1172"/>
      <c r="AG49" s="1172"/>
      <c r="AH49" s="1172"/>
      <c r="AI49" s="1172"/>
      <c r="AJ49" s="1172"/>
      <c r="AK49" s="1172"/>
      <c r="AN49" s="245" t="str" cm="1">
        <f t="array" ref="AN49">IF($F$27="","",IFERROR(INDEX('Graduate School Code_FY2027'!$A$2:$A$905,SMALL(IF('Graduate School Code_FY2027'!$GN$2:$GN$905&lt;&gt;"",ROW('Graduate School Code_FY2027'!$GK$2:$GK$905)-ROW('Graduate School Code_FY2027'!$GK$2)+1,""),ROW(A39))),""))</f>
        <v/>
      </c>
      <c r="AO49" s="243" t="str">
        <f>IF(AN49="","",VLOOKUP($AN49,#REF!,2,0))</f>
        <v/>
      </c>
      <c r="AP49" s="243" t="str">
        <f>IF(AN49="","",VLOOKUP($AN49,'Graduate School Code_FY2027'!$A$2:$N$902,3,0))</f>
        <v/>
      </c>
      <c r="AQ49" s="243" t="str">
        <f>IF(AN49="","",VLOOKUP($AN49,'Graduate School Code_FY2027'!$A$2:$N$902,4,0))</f>
        <v/>
      </c>
      <c r="AR49" s="244" t="str">
        <f>IF(AN49="","",HYPERLINK(VLOOKUP($AN49,'Graduate School Code_FY2027'!$A$2:$N$902,7,0)))</f>
        <v/>
      </c>
      <c r="AS49" s="1" t="str">
        <f>IF(AN49="","",(VLOOKUP(AN49,#REF!,12,0)))</f>
        <v/>
      </c>
      <c r="AT49" s="1"/>
      <c r="AU49" s="1"/>
      <c r="AW49" s="181" t="str">
        <f>IF($F50="","",_xlfn.XLOOKUP($F50,'Graduate School Code_FY2027'!$A:$A,'Graduate School Code_FY2027'!N:N,0))</f>
        <v/>
      </c>
      <c r="AX49" s="181" t="str">
        <f>IF($F50="","",_xlfn.XLOOKUP($F50,'Graduate School Code_FY2027'!$A:$A,'Graduate School Code_FY2027'!O:O,0))</f>
        <v/>
      </c>
      <c r="AY49" s="181" t="str">
        <f>IF($F50="","",_xlfn.XLOOKUP($F50,'Graduate School Code_FY2027'!$A:$A,'Graduate School Code_FY2027'!P:P,0))</f>
        <v/>
      </c>
      <c r="AZ49" s="181" t="str">
        <f>IF($F50="","",_xlfn.XLOOKUP($F50,'Graduate School Code_FY2027'!$A:$A,'Graduate School Code_FY2027'!Q:Q,0))</f>
        <v/>
      </c>
      <c r="BA49" s="181" t="str">
        <f>IF($F50="","",_xlfn.XLOOKUP($F50,'Graduate School Code_FY2027'!$A:$A,'Graduate School Code_FY2027'!R:R,0))</f>
        <v/>
      </c>
      <c r="BB49" s="181" t="str">
        <f>IF($F50="","",_xlfn.XLOOKUP($F50,'Graduate School Code_FY2027'!$A:$A,'Graduate School Code_FY2027'!S:S,0))</f>
        <v/>
      </c>
      <c r="BC49" s="181" t="str">
        <f>IF($F50="","",_xlfn.XLOOKUP($F50,'Graduate School Code_FY2027'!$A:$A,'Graduate School Code_FY2027'!T:T,0))</f>
        <v/>
      </c>
      <c r="BD49" s="181" t="str">
        <f>IF($F50="","",_xlfn.XLOOKUP($F50,'Graduate School Code_FY2027'!$A:$A,'Graduate School Code_FY2027'!U:U,0))</f>
        <v/>
      </c>
      <c r="BE49" s="181" t="str">
        <f>IF($F50="","",_xlfn.XLOOKUP($F50,'Graduate School Code_FY2027'!$A:$A,'Graduate School Code_FY2027'!V:V,0))</f>
        <v/>
      </c>
      <c r="BF49" s="181" t="str">
        <f>IF($F50="","",_xlfn.XLOOKUP($F50,'Graduate School Code_FY2027'!$A:$A,'Graduate School Code_FY2027'!W:W,0))</f>
        <v/>
      </c>
      <c r="BG49" s="181" t="str">
        <f>IF($F50="","",_xlfn.XLOOKUP($F50,'Graduate School Code_FY2027'!$A:$A,'Graduate School Code_FY2027'!X:X,0))</f>
        <v/>
      </c>
      <c r="BH49" s="181" t="str">
        <f>IF($F50="","",_xlfn.XLOOKUP($F50,'Graduate School Code_FY2027'!$A:$A,'Graduate School Code_FY2027'!Y:Y,0))</f>
        <v/>
      </c>
      <c r="BI49" s="181" t="str">
        <f>IF($F50="","",_xlfn.XLOOKUP($F50,'Graduate School Code_FY2027'!$A:$A,'Graduate School Code_FY2027'!Z:Z,0))</f>
        <v/>
      </c>
      <c r="BJ49" s="181" t="str">
        <f>IF($F50="","",_xlfn.XLOOKUP($F50,'Graduate School Code_FY2027'!$A:$A,'Graduate School Code_FY2027'!AA:AA,0))</f>
        <v/>
      </c>
      <c r="BK49" s="181" t="str">
        <f>IF($F50="","",_xlfn.XLOOKUP($F50,'Graduate School Code_FY2027'!$A:$A,'Graduate School Code_FY2027'!AB:AB,0))</f>
        <v/>
      </c>
      <c r="BL49" s="181" t="str">
        <f>IF($F50="","",_xlfn.XLOOKUP($F50,'Graduate School Code_FY2027'!$A:$A,'Graduate School Code_FY2027'!AC:AC,0))</f>
        <v/>
      </c>
      <c r="BM49" s="181" t="str">
        <f>IF($F50="","",_xlfn.XLOOKUP($F50,'Graduate School Code_FY2027'!$A:$A,'Graduate School Code_FY2027'!AD:AD,0))</f>
        <v/>
      </c>
      <c r="BN49" s="181" t="str">
        <f>IF($F50="","",_xlfn.XLOOKUP($F50,'Graduate School Code_FY2027'!$A:$A,'Graduate School Code_FY2027'!AE:AE,0))</f>
        <v/>
      </c>
      <c r="BO49" s="181" t="str">
        <f>IF($F50="","",_xlfn.XLOOKUP($F50,'Graduate School Code_FY2027'!$A:$A,'Graduate School Code_FY2027'!AF:AF,0))</f>
        <v/>
      </c>
      <c r="BP49" s="181" t="str">
        <f>IF($F50="","",_xlfn.XLOOKUP($F50,'Graduate School Code_FY2027'!$A:$A,'Graduate School Code_FY2027'!AG:AG,0))</f>
        <v/>
      </c>
      <c r="BQ49" s="181" t="str">
        <f>IF($F50="","",_xlfn.XLOOKUP($F50,'Graduate School Code_FY2027'!$A:$A,'Graduate School Code_FY2027'!AH:AH,0))</f>
        <v/>
      </c>
      <c r="BR49" s="181" t="str">
        <f>IF($F50="","",_xlfn.XLOOKUP($F50,'Graduate School Code_FY2027'!$A:$A,'Graduate School Code_FY2027'!AI:AI,0))</f>
        <v/>
      </c>
      <c r="BS49" s="181" t="str">
        <f>IF($F50="","",_xlfn.XLOOKUP($F50,'Graduate School Code_FY2027'!$A:$A,'Graduate School Code_FY2027'!AJ:AJ,0))</f>
        <v/>
      </c>
      <c r="BT49" s="181" t="str">
        <f>IF($F50="","",_xlfn.XLOOKUP($F50,'Graduate School Code_FY2027'!$A:$A,'Graduate School Code_FY2027'!AK:AK,0))</f>
        <v/>
      </c>
      <c r="BU49" s="181" t="str">
        <f>IF($F50="","",_xlfn.XLOOKUP($F50,'Graduate School Code_FY2027'!$A:$A,'Graduate School Code_FY2027'!AL:AL,0))</f>
        <v/>
      </c>
      <c r="BV49" s="181" t="str">
        <f>IF($F50="","",_xlfn.XLOOKUP($F50,'Graduate School Code_FY2027'!$A:$A,'Graduate School Code_FY2027'!AM:AM,0))</f>
        <v/>
      </c>
      <c r="BW49" s="181" t="str">
        <f>IF($F50="","",_xlfn.XLOOKUP($F50,'Graduate School Code_FY2027'!$A:$A,'Graduate School Code_FY2027'!AN:AN,0))</f>
        <v/>
      </c>
      <c r="BX49" s="181" t="str">
        <f>IF($F50="","",_xlfn.XLOOKUP($F50,'Graduate School Code_FY2027'!$A:$A,'Graduate School Code_FY2027'!AO:AO,0))</f>
        <v/>
      </c>
      <c r="BY49" s="181" t="str">
        <f>IF($F50="","",_xlfn.XLOOKUP($F50,'Graduate School Code_FY2027'!$A:$A,'Graduate School Code_FY2027'!AP:AP,0))</f>
        <v/>
      </c>
      <c r="BZ49" s="181" t="str">
        <f>IF($F50="","",_xlfn.XLOOKUP($F50,'Graduate School Code_FY2027'!$A:$A,'Graduate School Code_FY2027'!AQ:AQ,0))</f>
        <v/>
      </c>
      <c r="CA49" s="181" t="str">
        <f>IF($F50="","",_xlfn.XLOOKUP($F50,'Graduate School Code_FY2027'!$A:$A,'Graduate School Code_FY2027'!AR:AR,0))</f>
        <v/>
      </c>
      <c r="CB49" s="181" t="str">
        <f>IF($F50="","",_xlfn.XLOOKUP($F50,'Graduate School Code_FY2027'!$A:$A,'Graduate School Code_FY2027'!AS:AS,0))</f>
        <v/>
      </c>
      <c r="CC49" s="181" t="str">
        <f>IF($F50="","",_xlfn.XLOOKUP($F50,'Graduate School Code_FY2027'!$A:$A,'Graduate School Code_FY2027'!AT:AT,0))</f>
        <v/>
      </c>
      <c r="CD49" s="181" t="str">
        <f>IF($F50="","",_xlfn.XLOOKUP($F50,'Graduate School Code_FY2027'!$A:$A,'Graduate School Code_FY2027'!AU:AU,0))</f>
        <v/>
      </c>
      <c r="CE49" s="181" t="str">
        <f>IF($F50="","",_xlfn.XLOOKUP($F50,'Graduate School Code_FY2027'!$A:$A,'Graduate School Code_FY2027'!AV:AV,0))</f>
        <v/>
      </c>
      <c r="CF49" s="181" t="str">
        <f>IF($F50="","",_xlfn.XLOOKUP($F50,'Graduate School Code_FY2027'!$A:$A,'Graduate School Code_FY2027'!AW:AW,0))</f>
        <v/>
      </c>
      <c r="CG49" s="181" t="str">
        <f>IF($F50="","",_xlfn.XLOOKUP($F50,'Graduate School Code_FY2027'!$A:$A,'Graduate School Code_FY2027'!AX:AX,0))</f>
        <v/>
      </c>
      <c r="CH49" s="181" t="str">
        <f>IF($F50="","",_xlfn.XLOOKUP($F50,'Graduate School Code_FY2027'!$A:$A,'Graduate School Code_FY2027'!AY:AY,0))</f>
        <v/>
      </c>
      <c r="CI49" s="181" t="str">
        <f>IF($F50="","",_xlfn.XLOOKUP($F50,'Graduate School Code_FY2027'!$A:$A,'Graduate School Code_FY2027'!AZ:AZ,0))</f>
        <v/>
      </c>
      <c r="CJ49" s="181" t="str">
        <f>IF($F50="","",_xlfn.XLOOKUP($F50,'Graduate School Code_FY2027'!$A:$A,'Graduate School Code_FY2027'!BA:BA,0))</f>
        <v/>
      </c>
      <c r="CK49" s="181" t="str">
        <f>IF($F50="","",_xlfn.XLOOKUP($F50,'Graduate School Code_FY2027'!$A:$A,'Graduate School Code_FY2027'!BB:BB,0))</f>
        <v/>
      </c>
      <c r="CL49" s="181" t="str">
        <f>IF($F50="","",_xlfn.XLOOKUP($F50,'Graduate School Code_FY2027'!$A:$A,'Graduate School Code_FY2027'!BC:BC,0))</f>
        <v/>
      </c>
      <c r="CM49" s="181" t="str">
        <f>IF($F50="","",_xlfn.XLOOKUP($F50,'Graduate School Code_FY2027'!$A:$A,'Graduate School Code_FY2027'!BD:BD,0))</f>
        <v/>
      </c>
      <c r="CN49" s="181" t="str">
        <f>IF($F50="","",_xlfn.XLOOKUP($F50,'Graduate School Code_FY2027'!$A:$A,'Graduate School Code_FY2027'!BE:BE,0))</f>
        <v/>
      </c>
      <c r="CO49" s="181" t="str">
        <f>IF($F50="","",_xlfn.XLOOKUP($F50,'Graduate School Code_FY2027'!$A:$A,'Graduate School Code_FY2027'!BF:BF,0))</f>
        <v/>
      </c>
      <c r="CP49" s="181" t="str">
        <f>IF($F50="","",_xlfn.XLOOKUP($F50,'Graduate School Code_FY2027'!$A:$A,'Graduate School Code_FY2027'!BG:BG,0))</f>
        <v/>
      </c>
      <c r="CQ49" s="181" t="str">
        <f>IF($F50="","",_xlfn.XLOOKUP($F50,'Graduate School Code_FY2027'!$A:$A,'Graduate School Code_FY2027'!BH:BH,0))</f>
        <v/>
      </c>
      <c r="CR49" s="181" t="str">
        <f>IF($F50="","",_xlfn.XLOOKUP($F50,'Graduate School Code_FY2027'!$A:$A,'Graduate School Code_FY2027'!BI:BI,0))</f>
        <v/>
      </c>
      <c r="CS49" s="181"/>
      <c r="CT49" s="181"/>
    </row>
    <row r="50" spans="2:148" ht="18" hidden="1" customHeight="1">
      <c r="B50" s="1165" t="s">
        <v>326</v>
      </c>
      <c r="C50" s="1166"/>
      <c r="D50" s="1166"/>
      <c r="E50" s="1166"/>
      <c r="F50" s="1217"/>
      <c r="G50" s="1169" t="s">
        <v>328</v>
      </c>
      <c r="H50" s="1169"/>
      <c r="I50" s="1169"/>
      <c r="J50" s="1169"/>
      <c r="K50" s="1087" t="str">
        <f>IF(OR(F27="",F50=""),"",IF(COUNTIF(AW48:FY48,F27)&gt;0,"Substantial Correlation",IF(COUNTIF(AW49:CR49,G25)&gt;0,"Moderate Correlation",IF(AW49="","need to be verified","Low Correlation"))))</f>
        <v/>
      </c>
      <c r="L50" s="1087"/>
      <c r="M50" s="1087"/>
      <c r="N50" s="1087"/>
      <c r="O50" s="1087"/>
      <c r="P50" s="1173" t="s">
        <v>330</v>
      </c>
      <c r="Q50" s="1174"/>
      <c r="R50" s="1174"/>
      <c r="S50" s="1174"/>
      <c r="T50" s="1174"/>
      <c r="U50" s="1175"/>
      <c r="V50" s="1095" t="str">
        <f>IFERROR(IF($AD$54="Master",INDEX('Graduate School Code_FY2027'!$A$1:$K$907,MATCH($F$50,'Graduate School Code_FY2027'!$A$1:$A$907,0),8),IF($AD$54="PhD",INDEX('Graduate School Code_FY2027'!$A$1:$K$907,MATCH($F$50,'Graduate School Code_FY2027'!$A$1:$A$907,0),10),"")),"")</f>
        <v/>
      </c>
      <c r="W50" s="1096"/>
      <c r="X50" s="1096"/>
      <c r="Y50" s="1096"/>
      <c r="Z50" s="1096"/>
      <c r="AA50" s="1096"/>
      <c r="AB50" s="1096"/>
      <c r="AC50" s="1097"/>
      <c r="AD50" s="1176" t="str">
        <f>IFERROR(IF(AND($AD$54="Master",$V$50="mandatory"),HYPERLINK(INDEX('Graduate School Code_FY2027'!$A$2:$K$907,MATCH($F$50,'Graduate School Code_FY2027'!$A$2:$A$907,0),9),"Select the supervisor from this Website"),IF(AND($AD$54="PhD",$V$50="mandatory"),HYPERLINK(INDEX('Graduate School Code_FY2027'!$A$2:$K$907,MATCH($F$50,'Graduate School Code_FY2027'!$A$2:$A$907,0),11),"Select the supervisor from this Website"),"")),"")</f>
        <v/>
      </c>
      <c r="AE50" s="1177"/>
      <c r="AF50" s="1177"/>
      <c r="AG50" s="1177"/>
      <c r="AH50" s="1177"/>
      <c r="AI50" s="1177"/>
      <c r="AJ50" s="1177"/>
      <c r="AK50" s="1178"/>
      <c r="AN50" s="245" t="str" cm="1">
        <f t="array" ref="AN50">IF($F$27="","",IFERROR(INDEX('Graduate School Code_FY2027'!$A$2:$A$905,SMALL(IF('Graduate School Code_FY2027'!$GN$2:$GN$905&lt;&gt;"",ROW('Graduate School Code_FY2027'!$GK$2:$GK$905)-ROW('Graduate School Code_FY2027'!$GK$2)+1,""),ROW(A40))),""))</f>
        <v/>
      </c>
      <c r="AO50" s="243"/>
      <c r="AP50" s="243" t="str">
        <f>IF(AN50="","",VLOOKUP($AN50,'Graduate School Code_FY2027'!$A$2:$N$902,3,0))</f>
        <v/>
      </c>
      <c r="AQ50" s="243" t="str">
        <f>IF(AN50="","",VLOOKUP($AN50,'Graduate School Code_FY2027'!$A$2:$N$902,4,0))</f>
        <v/>
      </c>
      <c r="AR50" s="244" t="str">
        <f>IF(AN50="","",HYPERLINK(VLOOKUP($AN50,'Graduate School Code_FY2027'!$A$2:$N$902,7,0)))</f>
        <v/>
      </c>
      <c r="AS50" s="1" t="str">
        <f>IF(AN50="","",(VLOOKUP(AN50,#REF!,12,0)))</f>
        <v/>
      </c>
      <c r="AT50" s="1"/>
      <c r="AU50" s="1"/>
    </row>
    <row r="51" spans="2:148" s="118" customFormat="1" ht="18" hidden="1" customHeight="1">
      <c r="B51" s="1167"/>
      <c r="C51" s="1168"/>
      <c r="D51" s="1168"/>
      <c r="E51" s="1168"/>
      <c r="F51" s="1084"/>
      <c r="G51" s="1170"/>
      <c r="H51" s="1170"/>
      <c r="I51" s="1170"/>
      <c r="J51" s="1170"/>
      <c r="K51" s="1088"/>
      <c r="L51" s="1088"/>
      <c r="M51" s="1088"/>
      <c r="N51" s="1088"/>
      <c r="O51" s="1088"/>
      <c r="P51" s="591"/>
      <c r="Q51" s="592"/>
      <c r="R51" s="592"/>
      <c r="S51" s="592"/>
      <c r="T51" s="592"/>
      <c r="U51" s="593"/>
      <c r="V51" s="1098"/>
      <c r="W51" s="1099"/>
      <c r="X51" s="1099"/>
      <c r="Y51" s="1099"/>
      <c r="Z51" s="1099"/>
      <c r="AA51" s="1099"/>
      <c r="AB51" s="1099"/>
      <c r="AC51" s="1100"/>
      <c r="AD51" s="1179"/>
      <c r="AE51" s="1180"/>
      <c r="AF51" s="1180"/>
      <c r="AG51" s="1180"/>
      <c r="AH51" s="1180"/>
      <c r="AI51" s="1180"/>
      <c r="AJ51" s="1180"/>
      <c r="AK51" s="1181"/>
      <c r="AN51" s="245" t="str" cm="1">
        <f t="array" ref="AN51">IF($F$27="","",IFERROR(INDEX('Graduate School Code_FY2027'!$A$2:$A$905,SMALL(IF('Graduate School Code_FY2027'!$GN$2:$GN$905&lt;&gt;"",ROW('Graduate School Code_FY2027'!$GK$2:$GK$905)-ROW('Graduate School Code_FY2027'!$GK$2)+1,""),ROW(A41))),""))</f>
        <v/>
      </c>
      <c r="AO51" s="243" t="str">
        <f>IF(AN51="","",VLOOKUP($AN51,#REF!,2,0))</f>
        <v/>
      </c>
      <c r="AP51" s="243" t="str">
        <f>IF(AN51="","",VLOOKUP($AN51,'Graduate School Code_FY2027'!$A$2:$N$902,3,0))</f>
        <v/>
      </c>
      <c r="AQ51" s="243" t="str">
        <f>IF(AN51="","",VLOOKUP($AN51,'Graduate School Code_FY2027'!$A$2:$N$902,4,0))</f>
        <v/>
      </c>
      <c r="AR51" s="244" t="str">
        <f>IF(AN51="","",HYPERLINK(VLOOKUP($AN51,'Graduate School Code_FY2027'!$A$2:$N$902,7,0)))</f>
        <v/>
      </c>
      <c r="AS51" s="1" t="str">
        <f>IF(AN51="","",(VLOOKUP(AN51,#REF!,12,0)))</f>
        <v/>
      </c>
      <c r="AT51" s="1"/>
      <c r="AU51" s="1"/>
      <c r="AV51" s="6"/>
    </row>
    <row r="52" spans="2:148" ht="16.350000000000001" customHeight="1">
      <c r="B52" s="1107" t="s">
        <v>333</v>
      </c>
      <c r="C52" s="1086"/>
      <c r="D52" s="1086"/>
      <c r="E52" s="1086"/>
      <c r="F52" s="1086"/>
      <c r="G52" s="1086" t="s">
        <v>379</v>
      </c>
      <c r="H52" s="1086"/>
      <c r="I52" s="1086"/>
      <c r="J52" s="1086"/>
      <c r="K52" s="1086"/>
      <c r="L52" s="1086"/>
      <c r="M52" s="1086"/>
      <c r="N52" s="1086"/>
      <c r="O52" s="1086"/>
      <c r="P52" s="1086" t="s">
        <v>335</v>
      </c>
      <c r="Q52" s="1086"/>
      <c r="R52" s="1086"/>
      <c r="S52" s="1086"/>
      <c r="T52" s="1086"/>
      <c r="U52" s="1086"/>
      <c r="V52" s="1086"/>
      <c r="W52" s="1086"/>
      <c r="X52" s="1086"/>
      <c r="Y52" s="1086"/>
      <c r="Z52" s="1086"/>
      <c r="AA52" s="1086"/>
      <c r="AB52" s="1086"/>
      <c r="AC52" s="1086"/>
      <c r="AD52" s="1086"/>
      <c r="AE52" s="1086"/>
      <c r="AF52" s="1086"/>
      <c r="AG52" s="1114"/>
      <c r="AH52" s="1108"/>
      <c r="AI52" s="1109"/>
      <c r="AJ52" s="1109"/>
      <c r="AK52" s="1110"/>
      <c r="AN52" s="245" t="str" cm="1">
        <f t="array" ref="AN52">IF($F$27="","",IFERROR(INDEX('Graduate School Code_FY2027'!$A$2:$A$905,SMALL(IF('Graduate School Code_FY2027'!$GN$2:$GN$905&lt;&gt;"",ROW('Graduate School Code_FY2027'!$GK$2:$GK$905)-ROW('Graduate School Code_FY2027'!$GK$2)+1,""),ROW(A42))),""))</f>
        <v/>
      </c>
      <c r="AO52" s="243" t="str">
        <f>IF(AN52="","",VLOOKUP($AN52,#REF!,2,0))</f>
        <v/>
      </c>
      <c r="AP52" s="243" t="str">
        <f>IF(AN52="","",VLOOKUP($AN52,'Graduate School Code_FY2027'!$A$2:$N$902,3,0))</f>
        <v/>
      </c>
      <c r="AQ52" s="243" t="str">
        <f>IF(AN52="","",VLOOKUP($AN52,'Graduate School Code_FY2027'!$A$2:$N$902,4,0))</f>
        <v/>
      </c>
      <c r="AR52" s="244" t="str">
        <f>IF(AN52="","",HYPERLINK(VLOOKUP($AN52,'Graduate School Code_FY2027'!$A$2:$N$902,7,0)))</f>
        <v/>
      </c>
      <c r="AS52" s="1" t="str">
        <f>IF(AN52="","",(VLOOKUP(AN52,#REF!,12,0)))</f>
        <v/>
      </c>
      <c r="AT52" s="1"/>
      <c r="AU52" s="1"/>
    </row>
    <row r="53" spans="2:148" ht="16.350000000000001" customHeight="1">
      <c r="B53" s="1107"/>
      <c r="C53" s="1086"/>
      <c r="D53" s="1086"/>
      <c r="E53" s="1086"/>
      <c r="F53" s="1086"/>
      <c r="G53" s="1086"/>
      <c r="H53" s="1086"/>
      <c r="I53" s="1086"/>
      <c r="J53" s="1086"/>
      <c r="K53" s="1086"/>
      <c r="L53" s="1086"/>
      <c r="M53" s="1086"/>
      <c r="N53" s="1086"/>
      <c r="O53" s="1086"/>
      <c r="P53" s="1086"/>
      <c r="Q53" s="1086"/>
      <c r="R53" s="1086"/>
      <c r="S53" s="1086"/>
      <c r="T53" s="1086"/>
      <c r="U53" s="1086"/>
      <c r="V53" s="1086"/>
      <c r="W53" s="1086"/>
      <c r="X53" s="1086"/>
      <c r="Y53" s="1086"/>
      <c r="Z53" s="1086"/>
      <c r="AA53" s="1086"/>
      <c r="AB53" s="1086"/>
      <c r="AC53" s="1086"/>
      <c r="AD53" s="1086"/>
      <c r="AE53" s="1086"/>
      <c r="AF53" s="1086"/>
      <c r="AG53" s="1114"/>
      <c r="AH53" s="1111"/>
      <c r="AI53" s="1112"/>
      <c r="AJ53" s="1112"/>
      <c r="AK53" s="1113"/>
      <c r="AN53" s="245" t="str" cm="1">
        <f t="array" ref="AN53">IF($F$27="","",IFERROR(INDEX('Graduate School Code_FY2027'!$A$2:$A$905,SMALL(IF('Graduate School Code_FY2027'!$GN$2:$GN$905&lt;&gt;"",ROW('Graduate School Code_FY2027'!$GK$2:$GK$905)-ROW('Graduate School Code_FY2027'!$GK$2)+1,""),ROW(A43))),""))</f>
        <v/>
      </c>
      <c r="AO53" s="243" t="str">
        <f>IF(AN53="","",VLOOKUP($AN53,#REF!,2,0))</f>
        <v/>
      </c>
      <c r="AP53" s="243" t="str">
        <f>IF(AN53="","",VLOOKUP($AN53,'Graduate School Code_FY2027'!$A$2:$N$902,3,0))</f>
        <v/>
      </c>
      <c r="AQ53" s="243" t="str">
        <f>IF(AN53="","",VLOOKUP($AN53,'Graduate School Code_FY2027'!$A$2:$N$902,4,0))</f>
        <v/>
      </c>
      <c r="AR53" s="244" t="str">
        <f>IF(AN53="","",HYPERLINK(VLOOKUP($AN53,'Graduate School Code_FY2027'!$A$2:$N$902,7,0)))</f>
        <v/>
      </c>
      <c r="AS53" s="1" t="str">
        <f>IF(AN53="","",(VLOOKUP(AN53,#REF!,12,0)))</f>
        <v/>
      </c>
      <c r="AT53" s="1"/>
      <c r="AU53" s="1"/>
    </row>
    <row r="54" spans="2:148" ht="16.350000000000001" customHeight="1">
      <c r="B54" s="1063" t="str">
        <f>IF(F50="","",VLOOKUP(F50,'Graduate School Code_FY2027'!$A$2:$M$902,2,0))</f>
        <v/>
      </c>
      <c r="C54" s="1064"/>
      <c r="D54" s="1064"/>
      <c r="E54" s="1064"/>
      <c r="F54" s="1064"/>
      <c r="G54" s="1065" t="str">
        <f>IF(F50="","",VLOOKUP(F50,'Graduate School Code_FY2027'!$A$2:$M$902,3,0))</f>
        <v/>
      </c>
      <c r="H54" s="1065"/>
      <c r="I54" s="1065"/>
      <c r="J54" s="1065"/>
      <c r="K54" s="1065"/>
      <c r="L54" s="1065"/>
      <c r="M54" s="1065"/>
      <c r="N54" s="1065"/>
      <c r="O54" s="1065"/>
      <c r="P54" s="1066" t="str">
        <f>IF(F50="","",VLOOKUP(F50,'Graduate School Code_FY2027'!$A$2:$M$902,4,0))</f>
        <v/>
      </c>
      <c r="Q54" s="1066"/>
      <c r="R54" s="1066"/>
      <c r="S54" s="1066"/>
      <c r="T54" s="1066"/>
      <c r="U54" s="1066"/>
      <c r="V54" s="1218" t="str">
        <f>IF(F50="","",VLOOKUP(F50,'Graduate School Code_FY2027'!$A$2:$M$902,5,0))</f>
        <v/>
      </c>
      <c r="W54" s="1218"/>
      <c r="X54" s="1218"/>
      <c r="Y54" s="1218"/>
      <c r="Z54" s="1218" t="str">
        <f>IF(F50="","",VLOOKUP(F50,'Graduate School Code_FY2027'!$A$2:$M$902,6,0))</f>
        <v/>
      </c>
      <c r="AA54" s="1218"/>
      <c r="AB54" s="1218"/>
      <c r="AC54" s="1218"/>
      <c r="AD54" s="1067"/>
      <c r="AE54" s="1067"/>
      <c r="AF54" s="1067"/>
      <c r="AG54" s="1067"/>
      <c r="AH54" s="1115"/>
      <c r="AI54" s="1115"/>
      <c r="AJ54" s="1115"/>
      <c r="AK54" s="704"/>
      <c r="AN54" s="245" t="str" cm="1">
        <f t="array" ref="AN54">IF($F$27="","",IFERROR(INDEX('Graduate School Code_FY2027'!$A$2:$A$905,SMALL(IF('Graduate School Code_FY2027'!$GN$2:$GN$905&lt;&gt;"",ROW('Graduate School Code_FY2027'!$GK$2:$GK$905)-ROW('Graduate School Code_FY2027'!$GK$2)+1,""),ROW(A44))),""))</f>
        <v/>
      </c>
      <c r="AO54" s="243" t="str">
        <f>IF(AN54="","",VLOOKUP($AN54,#REF!,2,0))</f>
        <v/>
      </c>
      <c r="AP54" s="243" t="str">
        <f>IF(AN54="","",VLOOKUP($AN54,'Graduate School Code_FY2027'!$A$2:$N$902,3,0))</f>
        <v/>
      </c>
      <c r="AQ54" s="243" t="str">
        <f>IF(AN54="","",VLOOKUP($AN54,'Graduate School Code_FY2027'!$A$2:$N$902,4,0))</f>
        <v/>
      </c>
      <c r="AR54" s="244" t="str">
        <f>IF(AN54="","",HYPERLINK(VLOOKUP($AN54,'Graduate School Code_FY2027'!$A$2:$N$902,7,0)))</f>
        <v/>
      </c>
      <c r="AS54" s="1" t="str">
        <f>IF(AN54="","",(VLOOKUP(AN54,#REF!,12,0)))</f>
        <v/>
      </c>
      <c r="AT54" s="1"/>
      <c r="AU54" s="1"/>
    </row>
    <row r="55" spans="2:148" ht="16.350000000000001" customHeight="1">
      <c r="B55" s="1063"/>
      <c r="C55" s="1064"/>
      <c r="D55" s="1064"/>
      <c r="E55" s="1064"/>
      <c r="F55" s="1064"/>
      <c r="G55" s="1065"/>
      <c r="H55" s="1065"/>
      <c r="I55" s="1065"/>
      <c r="J55" s="1065"/>
      <c r="K55" s="1065"/>
      <c r="L55" s="1065"/>
      <c r="M55" s="1065"/>
      <c r="N55" s="1065"/>
      <c r="O55" s="1065"/>
      <c r="P55" s="1066"/>
      <c r="Q55" s="1066"/>
      <c r="R55" s="1066"/>
      <c r="S55" s="1066"/>
      <c r="T55" s="1066"/>
      <c r="U55" s="1066"/>
      <c r="V55" s="1218"/>
      <c r="W55" s="1218"/>
      <c r="X55" s="1218"/>
      <c r="Y55" s="1218"/>
      <c r="Z55" s="1218"/>
      <c r="AA55" s="1218"/>
      <c r="AB55" s="1218"/>
      <c r="AC55" s="1218"/>
      <c r="AD55" s="1067"/>
      <c r="AE55" s="1067"/>
      <c r="AF55" s="1067"/>
      <c r="AG55" s="1067"/>
      <c r="AH55" s="686"/>
      <c r="AI55" s="686"/>
      <c r="AJ55" s="686"/>
      <c r="AK55" s="688"/>
      <c r="AN55" s="245" t="str" cm="1">
        <f t="array" ref="AN55">IF($F$27="","",IFERROR(INDEX('Graduate School Code_FY2027'!$A$2:$A$905,SMALL(IF('Graduate School Code_FY2027'!$GN$2:$GN$905&lt;&gt;"",ROW('Graduate School Code_FY2027'!$GK$2:$GK$905)-ROW('Graduate School Code_FY2027'!$GK$2)+1,""),ROW(A45))),""))</f>
        <v/>
      </c>
      <c r="AO55" s="243" t="str">
        <f>IF(AN55="","",VLOOKUP($AN55,#REF!,2,0))</f>
        <v/>
      </c>
      <c r="AP55" s="243" t="str">
        <f>IF(AN55="","",VLOOKUP($AN55,'Graduate School Code_FY2027'!$A$2:$N$902,3,0))</f>
        <v/>
      </c>
      <c r="AQ55" s="243" t="str">
        <f>IF(AN55="","",VLOOKUP($AN55,'Graduate School Code_FY2027'!$A$2:$N$902,4,0))</f>
        <v/>
      </c>
      <c r="AR55" s="244" t="str">
        <f>IF(AN55="","",HYPERLINK(VLOOKUP($AN55,'Graduate School Code_FY2027'!$A$2:$N$902,7,0)))</f>
        <v/>
      </c>
      <c r="AS55" s="1" t="str">
        <f>IF(AN55="","",(VLOOKUP(AN55,#REF!,12,0)))</f>
        <v/>
      </c>
      <c r="AT55" s="1"/>
      <c r="AU55" s="1"/>
    </row>
    <row r="56" spans="2:148" ht="16.350000000000001" customHeight="1">
      <c r="B56" s="1063"/>
      <c r="C56" s="1064"/>
      <c r="D56" s="1064"/>
      <c r="E56" s="1064"/>
      <c r="F56" s="1064"/>
      <c r="G56" s="1065"/>
      <c r="H56" s="1065"/>
      <c r="I56" s="1065"/>
      <c r="J56" s="1065"/>
      <c r="K56" s="1065"/>
      <c r="L56" s="1065"/>
      <c r="M56" s="1065"/>
      <c r="N56" s="1065"/>
      <c r="O56" s="1065"/>
      <c r="P56" s="1066"/>
      <c r="Q56" s="1066"/>
      <c r="R56" s="1066"/>
      <c r="S56" s="1066"/>
      <c r="T56" s="1066"/>
      <c r="U56" s="1066"/>
      <c r="V56" s="1218"/>
      <c r="W56" s="1218"/>
      <c r="X56" s="1218"/>
      <c r="Y56" s="1218"/>
      <c r="Z56" s="1218"/>
      <c r="AA56" s="1218"/>
      <c r="AB56" s="1218"/>
      <c r="AC56" s="1218"/>
      <c r="AD56" s="1067"/>
      <c r="AE56" s="1067"/>
      <c r="AF56" s="1067"/>
      <c r="AG56" s="1067"/>
      <c r="AH56" s="686"/>
      <c r="AI56" s="686"/>
      <c r="AJ56" s="686"/>
      <c r="AK56" s="688"/>
      <c r="AN56" s="245" t="str" cm="1">
        <f t="array" ref="AN56">IF($F$27="","",IFERROR(INDEX('Graduate School Code_FY2027'!$A$2:$A$905,SMALL(IF('Graduate School Code_FY2027'!$GN$2:$GN$905&lt;&gt;"",ROW('Graduate School Code_FY2027'!$GK$2:$GK$905)-ROW('Graduate School Code_FY2027'!$GK$2)+1,""),ROW(A46))),""))</f>
        <v/>
      </c>
      <c r="AO56" s="243" t="str">
        <f>IF(AN56="","",VLOOKUP($AN56,#REF!,2,0))</f>
        <v/>
      </c>
      <c r="AP56" s="243" t="str">
        <f>IF(AN56="","",VLOOKUP($AN56,'Graduate School Code_FY2027'!$A$2:$N$902,3,0))</f>
        <v/>
      </c>
      <c r="AQ56" s="243" t="str">
        <f>IF(AN56="","",VLOOKUP($AN56,'Graduate School Code_FY2027'!$A$2:$N$902,4,0))</f>
        <v/>
      </c>
      <c r="AR56" s="244" t="str">
        <f>IF(AN56="","",HYPERLINK(VLOOKUP($AN56,'Graduate School Code_FY2027'!$A$2:$N$902,7,0)))</f>
        <v/>
      </c>
      <c r="AS56" s="1" t="str">
        <f>IF(AN56="","",(VLOOKUP(AN56,#REF!,12,0)))</f>
        <v/>
      </c>
      <c r="AT56" s="1"/>
      <c r="AU56" s="1"/>
    </row>
    <row r="57" spans="2:148" ht="16.350000000000001" customHeight="1">
      <c r="B57" s="1063"/>
      <c r="C57" s="1064"/>
      <c r="D57" s="1064"/>
      <c r="E57" s="1064"/>
      <c r="F57" s="1064"/>
      <c r="G57" s="1065"/>
      <c r="H57" s="1065"/>
      <c r="I57" s="1065"/>
      <c r="J57" s="1065"/>
      <c r="K57" s="1065"/>
      <c r="L57" s="1065"/>
      <c r="M57" s="1065"/>
      <c r="N57" s="1065"/>
      <c r="O57" s="1065"/>
      <c r="P57" s="1066"/>
      <c r="Q57" s="1066"/>
      <c r="R57" s="1066"/>
      <c r="S57" s="1066"/>
      <c r="T57" s="1066"/>
      <c r="U57" s="1066"/>
      <c r="V57" s="1218"/>
      <c r="W57" s="1218"/>
      <c r="X57" s="1218"/>
      <c r="Y57" s="1218"/>
      <c r="Z57" s="1218"/>
      <c r="AA57" s="1218"/>
      <c r="AB57" s="1218"/>
      <c r="AC57" s="1218"/>
      <c r="AD57" s="1067"/>
      <c r="AE57" s="1067"/>
      <c r="AF57" s="1067"/>
      <c r="AG57" s="1067"/>
      <c r="AH57" s="686"/>
      <c r="AI57" s="686"/>
      <c r="AJ57" s="686"/>
      <c r="AK57" s="688"/>
      <c r="AL57" s="39"/>
      <c r="AM57" s="39"/>
      <c r="AN57" s="245" t="str" cm="1">
        <f t="array" ref="AN57">IF($F$27="","",IFERROR(INDEX('Graduate School Code_FY2027'!$A$2:$A$905,SMALL(IF('Graduate School Code_FY2027'!$GN$2:$GN$905&lt;&gt;"",ROW('Graduate School Code_FY2027'!$GK$2:$GK$905)-ROW('Graduate School Code_FY2027'!$GK$2)+1,""),ROW(A47))),""))</f>
        <v/>
      </c>
      <c r="AO57" s="243" t="str">
        <f>IF(AN57="","",VLOOKUP($AN57,#REF!,2,0))</f>
        <v/>
      </c>
      <c r="AP57" s="243" t="str">
        <f>IF(AN57="","",VLOOKUP($AN57,'Graduate School Code_FY2027'!$A$2:$N$902,3,0))</f>
        <v/>
      </c>
      <c r="AQ57" s="243" t="str">
        <f>IF(AN57="","",VLOOKUP($AN57,'Graduate School Code_FY2027'!$A$2:$N$902,4,0))</f>
        <v/>
      </c>
      <c r="AR57" s="244" t="str">
        <f>IF(AN57="","",HYPERLINK(VLOOKUP($AN57,'Graduate School Code_FY2027'!$A$2:$N$902,7,0)))</f>
        <v/>
      </c>
      <c r="AS57" s="1" t="str">
        <f>IF(AN57="","",(VLOOKUP(AN57,#REF!,12,0)))</f>
        <v/>
      </c>
      <c r="AT57" s="1"/>
      <c r="AU57" s="1"/>
      <c r="AW57" s="113"/>
      <c r="AX57" s="113"/>
      <c r="AY57" s="113"/>
      <c r="AZ57" s="113"/>
      <c r="BA57" s="113"/>
      <c r="BB57" s="113"/>
      <c r="BC57" s="113"/>
      <c r="BD57" s="113"/>
      <c r="BE57" s="113"/>
      <c r="BF57" s="113"/>
      <c r="BG57" s="113"/>
      <c r="BH57" s="113"/>
      <c r="BI57" s="113"/>
      <c r="BJ57" s="113"/>
      <c r="BK57" s="113"/>
      <c r="BL57" s="113"/>
      <c r="BM57" s="113"/>
      <c r="BN57" s="113"/>
      <c r="BO57" s="113"/>
      <c r="BP57" s="113"/>
      <c r="BQ57" s="113"/>
      <c r="BR57" s="113"/>
      <c r="BS57" s="113"/>
      <c r="BT57" s="113"/>
      <c r="BU57" s="113"/>
      <c r="BV57" s="113"/>
      <c r="BW57" s="113"/>
      <c r="BX57" s="113"/>
      <c r="BY57" s="113"/>
      <c r="BZ57" s="113"/>
      <c r="CA57" s="113"/>
      <c r="CB57" s="113"/>
      <c r="CC57" s="113"/>
      <c r="CD57" s="113"/>
      <c r="CE57" s="113"/>
      <c r="CF57" s="113"/>
      <c r="CG57" s="113"/>
      <c r="CH57" s="113"/>
      <c r="CI57" s="113"/>
      <c r="CJ57" s="113"/>
      <c r="CK57" s="113"/>
      <c r="CL57" s="113"/>
      <c r="CM57" s="113"/>
      <c r="CN57" s="113"/>
      <c r="CO57" s="113"/>
      <c r="CP57" s="113"/>
      <c r="CQ57" s="113"/>
      <c r="CR57" s="113"/>
      <c r="CS57" s="113"/>
      <c r="CT57" s="113"/>
      <c r="CU57" s="113"/>
      <c r="CV57" s="113"/>
      <c r="CW57" s="113"/>
      <c r="CX57" s="113"/>
      <c r="CY57" s="113"/>
      <c r="CZ57" s="113"/>
      <c r="DA57" s="113"/>
      <c r="DB57" s="113"/>
      <c r="DC57" s="113"/>
      <c r="DD57" s="113"/>
      <c r="DE57" s="113"/>
      <c r="DF57" s="113"/>
      <c r="DG57" s="113"/>
      <c r="DH57" s="113"/>
      <c r="DI57" s="113"/>
      <c r="DJ57" s="113"/>
      <c r="DK57" s="113"/>
      <c r="DL57" s="113"/>
      <c r="DM57" s="113"/>
      <c r="DN57" s="113"/>
      <c r="DO57" s="113"/>
      <c r="DP57" s="113"/>
      <c r="DQ57" s="113"/>
      <c r="DR57" s="113"/>
      <c r="DS57" s="113"/>
      <c r="DT57" s="113"/>
      <c r="DU57" s="113"/>
      <c r="DV57" s="113"/>
      <c r="DW57" s="113"/>
      <c r="DX57" s="113"/>
      <c r="DY57" s="113"/>
      <c r="DZ57" s="113"/>
      <c r="EA57" s="113"/>
      <c r="EB57" s="113"/>
      <c r="EC57" s="113"/>
      <c r="ED57" s="113"/>
      <c r="EE57" s="113"/>
      <c r="EF57" s="113"/>
      <c r="EG57" s="113"/>
      <c r="EH57" s="113"/>
      <c r="EI57" s="113"/>
      <c r="EJ57" s="113"/>
      <c r="EK57" s="113"/>
      <c r="EL57" s="113"/>
      <c r="EM57" s="113"/>
      <c r="EN57" s="113"/>
      <c r="EO57" s="113"/>
      <c r="EP57" s="113"/>
      <c r="EQ57" s="113"/>
      <c r="ER57" s="113"/>
    </row>
    <row r="58" spans="2:148" ht="16.350000000000001" customHeight="1">
      <c r="B58" s="1063"/>
      <c r="C58" s="1064"/>
      <c r="D58" s="1064"/>
      <c r="E58" s="1064"/>
      <c r="F58" s="1064"/>
      <c r="G58" s="1065"/>
      <c r="H58" s="1065"/>
      <c r="I58" s="1065"/>
      <c r="J58" s="1065"/>
      <c r="K58" s="1065"/>
      <c r="L58" s="1065"/>
      <c r="M58" s="1065"/>
      <c r="N58" s="1065"/>
      <c r="O58" s="1065"/>
      <c r="P58" s="1066"/>
      <c r="Q58" s="1066"/>
      <c r="R58" s="1066"/>
      <c r="S58" s="1066"/>
      <c r="T58" s="1066"/>
      <c r="U58" s="1066"/>
      <c r="V58" s="1218"/>
      <c r="W58" s="1218"/>
      <c r="X58" s="1218"/>
      <c r="Y58" s="1218"/>
      <c r="Z58" s="1218"/>
      <c r="AA58" s="1218"/>
      <c r="AB58" s="1218"/>
      <c r="AC58" s="1218"/>
      <c r="AD58" s="1067"/>
      <c r="AE58" s="1067"/>
      <c r="AF58" s="1067"/>
      <c r="AG58" s="1067"/>
      <c r="AH58" s="686"/>
      <c r="AI58" s="686"/>
      <c r="AJ58" s="686"/>
      <c r="AK58" s="688"/>
      <c r="AL58" s="39"/>
      <c r="AM58" s="39"/>
      <c r="AN58" s="245" t="str" cm="1">
        <f t="array" ref="AN58">IF($F$27="","",IFERROR(INDEX('Graduate School Code_FY2027'!$A$2:$A$905,SMALL(IF('Graduate School Code_FY2027'!$GN$2:$GN$905&lt;&gt;"",ROW('Graduate School Code_FY2027'!$GK$2:$GK$905)-ROW('Graduate School Code_FY2027'!$GK$2)+1,""),ROW(A48))),""))</f>
        <v/>
      </c>
      <c r="AO58" s="243" t="str">
        <f>IF(AN58="","",VLOOKUP($AN58,#REF!,2,0))</f>
        <v/>
      </c>
      <c r="AP58" s="243" t="str">
        <f>IF(AN58="","",VLOOKUP($AN58,'Graduate School Code_FY2027'!$A$2:$N$902,3,0))</f>
        <v/>
      </c>
      <c r="AQ58" s="243" t="str">
        <f>IF(AN58="","",VLOOKUP($AN58,'Graduate School Code_FY2027'!$A$2:$N$902,4,0))</f>
        <v/>
      </c>
      <c r="AR58" s="244" t="str">
        <f>IF(AN58="","",HYPERLINK(VLOOKUP($AN58,'Graduate School Code_FY2027'!$A$2:$N$902,7,0)))</f>
        <v/>
      </c>
      <c r="AS58" s="1" t="str">
        <f>IF(AN58="","",(VLOOKUP(AN58,#REF!,12,0)))</f>
        <v/>
      </c>
      <c r="AT58" s="1"/>
      <c r="AU58" s="1"/>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3"/>
      <c r="BU58" s="113"/>
      <c r="BV58" s="113"/>
      <c r="BW58" s="113"/>
      <c r="BX58" s="113"/>
      <c r="BY58" s="113"/>
      <c r="BZ58" s="113"/>
      <c r="CA58" s="113"/>
      <c r="CB58" s="113"/>
      <c r="CC58" s="113"/>
      <c r="CD58" s="113"/>
      <c r="CE58" s="113"/>
      <c r="CF58" s="113"/>
      <c r="CG58" s="113"/>
      <c r="CH58" s="113"/>
      <c r="CI58" s="113"/>
      <c r="CJ58" s="113"/>
      <c r="CK58" s="113"/>
      <c r="CL58" s="113"/>
      <c r="CM58" s="113"/>
      <c r="CN58" s="113"/>
      <c r="CO58" s="113"/>
      <c r="CP58" s="113"/>
      <c r="CQ58" s="113"/>
      <c r="CR58" s="113"/>
      <c r="CS58" s="113"/>
      <c r="CT58" s="113"/>
      <c r="CU58" s="113"/>
      <c r="CV58" s="113"/>
      <c r="CW58" s="113"/>
      <c r="CX58" s="113"/>
      <c r="CY58" s="113"/>
      <c r="CZ58" s="113"/>
      <c r="DA58" s="113"/>
      <c r="DB58" s="113"/>
      <c r="DC58" s="113"/>
      <c r="DD58" s="113"/>
      <c r="DE58" s="113"/>
      <c r="DF58" s="113"/>
      <c r="DG58" s="113"/>
      <c r="DH58" s="113"/>
      <c r="DI58" s="113"/>
      <c r="DJ58" s="113"/>
      <c r="DK58" s="113"/>
      <c r="DL58" s="113"/>
      <c r="DM58" s="113"/>
      <c r="DN58" s="113"/>
      <c r="DO58" s="113"/>
      <c r="DP58" s="113"/>
      <c r="DQ58" s="113"/>
      <c r="DR58" s="113"/>
      <c r="DS58" s="113"/>
      <c r="DT58" s="113"/>
      <c r="DU58" s="113"/>
      <c r="DV58" s="113"/>
      <c r="DW58" s="113"/>
      <c r="DX58" s="113"/>
      <c r="DY58" s="113"/>
      <c r="DZ58" s="113"/>
      <c r="EA58" s="113"/>
      <c r="EB58" s="113"/>
      <c r="EC58" s="113"/>
      <c r="ED58" s="113"/>
      <c r="EE58" s="113"/>
      <c r="EF58" s="113"/>
      <c r="EG58" s="113"/>
      <c r="EH58" s="113"/>
      <c r="EI58" s="113"/>
      <c r="EJ58" s="113"/>
      <c r="EK58" s="113"/>
      <c r="EL58" s="113"/>
      <c r="EM58" s="113"/>
      <c r="EN58" s="113"/>
      <c r="EO58" s="113"/>
      <c r="EP58" s="113"/>
      <c r="EQ58" s="113"/>
      <c r="ER58" s="113"/>
    </row>
    <row r="59" spans="2:148" ht="16.350000000000001" customHeight="1">
      <c r="B59" s="1068" t="s">
        <v>343</v>
      </c>
      <c r="C59" s="1069"/>
      <c r="D59" s="1069"/>
      <c r="E59" s="1069"/>
      <c r="F59" s="1070"/>
      <c r="G59" s="1219"/>
      <c r="H59" s="1219"/>
      <c r="I59" s="1219"/>
      <c r="J59" s="1219"/>
      <c r="K59" s="1219"/>
      <c r="L59" s="1219"/>
      <c r="M59" s="1219"/>
      <c r="N59" s="1219"/>
      <c r="O59" s="1219"/>
      <c r="P59" s="1219"/>
      <c r="Q59" s="1219"/>
      <c r="R59" s="1219"/>
      <c r="S59" s="1219"/>
      <c r="T59" s="1219"/>
      <c r="U59" s="1219"/>
      <c r="V59" s="1219"/>
      <c r="W59" s="1219"/>
      <c r="X59" s="1219"/>
      <c r="Y59" s="1219"/>
      <c r="Z59" s="1219"/>
      <c r="AA59" s="1219"/>
      <c r="AB59" s="1219"/>
      <c r="AC59" s="1219"/>
      <c r="AD59" s="1219"/>
      <c r="AE59" s="1219"/>
      <c r="AF59" s="1219"/>
      <c r="AG59" s="1219"/>
      <c r="AH59" s="1219"/>
      <c r="AI59" s="1219"/>
      <c r="AJ59" s="1219"/>
      <c r="AK59" s="1220"/>
      <c r="AL59" s="39"/>
      <c r="AM59" s="39"/>
      <c r="AN59" s="245" t="str" cm="1">
        <f t="array" ref="AN59">IF($F$27="","",IFERROR(INDEX('Graduate School Code_FY2027'!$A$2:$A$905,SMALL(IF('Graduate School Code_FY2027'!$GN$2:$GN$905&lt;&gt;"",ROW('Graduate School Code_FY2027'!$GK$2:$GK$905)-ROW('Graduate School Code_FY2027'!$GK$2)+1,""),ROW(A49))),""))</f>
        <v/>
      </c>
      <c r="AO59" s="243" t="str">
        <f>IF(AN59="","",VLOOKUP($AN59,#REF!,2,0))</f>
        <v/>
      </c>
      <c r="AP59" s="243" t="str">
        <f>IF(AN59="","",VLOOKUP($AN59,'Graduate School Code_FY2027'!$A$2:$N$902,3,0))</f>
        <v/>
      </c>
      <c r="AQ59" s="243" t="str">
        <f>IF(AN59="","",VLOOKUP($AN59,'Graduate School Code_FY2027'!$A$2:$N$902,4,0))</f>
        <v/>
      </c>
      <c r="AR59" s="244" t="str">
        <f>IF(AN59="","",HYPERLINK(VLOOKUP($AN59,'Graduate School Code_FY2027'!$A$2:$N$902,7,0)))</f>
        <v/>
      </c>
      <c r="AS59" s="1" t="str">
        <f>IF(AN59="","",(VLOOKUP(AN59,#REF!,12,0)))</f>
        <v/>
      </c>
      <c r="AT59" s="1"/>
      <c r="AU59" s="1"/>
      <c r="AW59" s="113"/>
      <c r="AX59" s="113"/>
      <c r="AY59" s="113"/>
      <c r="AZ59" s="113"/>
      <c r="BA59" s="113"/>
      <c r="BB59" s="113"/>
      <c r="BC59" s="113"/>
      <c r="BD59" s="113"/>
      <c r="BE59" s="113"/>
      <c r="BF59" s="113"/>
      <c r="BG59" s="113"/>
      <c r="BH59" s="113"/>
      <c r="BI59" s="113"/>
      <c r="BJ59" s="113"/>
      <c r="BK59" s="113"/>
      <c r="BL59" s="113"/>
      <c r="BM59" s="113"/>
      <c r="BN59" s="113"/>
      <c r="BO59" s="113"/>
      <c r="BP59" s="113"/>
      <c r="BQ59" s="113"/>
      <c r="BR59" s="113"/>
      <c r="BS59" s="113"/>
      <c r="BT59" s="113"/>
      <c r="BU59" s="113"/>
      <c r="BV59" s="113"/>
      <c r="BW59" s="113"/>
      <c r="BX59" s="113"/>
      <c r="BY59" s="113"/>
      <c r="BZ59" s="113"/>
      <c r="CA59" s="113"/>
      <c r="CB59" s="113"/>
      <c r="CC59" s="113"/>
      <c r="CD59" s="113"/>
      <c r="CE59" s="113"/>
      <c r="CF59" s="113"/>
      <c r="CG59" s="113"/>
      <c r="CH59" s="113"/>
      <c r="CI59" s="113"/>
      <c r="CJ59" s="113"/>
      <c r="CK59" s="113"/>
      <c r="CL59" s="113"/>
      <c r="CM59" s="113"/>
      <c r="CN59" s="113"/>
      <c r="CO59" s="113"/>
      <c r="CP59" s="113"/>
      <c r="CQ59" s="113"/>
      <c r="CR59" s="113"/>
      <c r="CS59" s="113"/>
      <c r="CT59" s="113"/>
      <c r="CU59" s="113"/>
      <c r="CV59" s="113"/>
      <c r="CW59" s="113"/>
      <c r="CX59" s="113"/>
      <c r="CY59" s="113"/>
      <c r="CZ59" s="113"/>
      <c r="DA59" s="113"/>
      <c r="DB59" s="113"/>
      <c r="DC59" s="113"/>
      <c r="DD59" s="113"/>
      <c r="DE59" s="113"/>
      <c r="DF59" s="113"/>
      <c r="DG59" s="113"/>
      <c r="DH59" s="113"/>
      <c r="DI59" s="113"/>
      <c r="DJ59" s="113"/>
      <c r="DK59" s="113"/>
      <c r="DL59" s="113"/>
      <c r="DM59" s="113"/>
      <c r="DN59" s="113"/>
      <c r="DO59" s="113"/>
      <c r="DP59" s="113"/>
      <c r="DQ59" s="113"/>
      <c r="DR59" s="113"/>
      <c r="DS59" s="113"/>
      <c r="DT59" s="113"/>
      <c r="DU59" s="113"/>
      <c r="DV59" s="113"/>
      <c r="DW59" s="113"/>
      <c r="DX59" s="113"/>
      <c r="DY59" s="113"/>
      <c r="DZ59" s="113"/>
      <c r="EA59" s="113"/>
      <c r="EB59" s="113"/>
      <c r="EC59" s="113"/>
      <c r="ED59" s="113"/>
      <c r="EE59" s="113"/>
      <c r="EF59" s="113"/>
      <c r="EG59" s="113"/>
      <c r="EH59" s="113"/>
      <c r="EI59" s="113"/>
      <c r="EJ59" s="113"/>
      <c r="EK59" s="113"/>
      <c r="EL59" s="113"/>
      <c r="EM59" s="113"/>
      <c r="EN59" s="113"/>
      <c r="EO59" s="113"/>
      <c r="EP59" s="113"/>
      <c r="EQ59" s="113"/>
      <c r="ER59" s="113"/>
    </row>
    <row r="60" spans="2:148" ht="16.350000000000001" customHeight="1">
      <c r="B60" s="708"/>
      <c r="C60" s="709"/>
      <c r="D60" s="709"/>
      <c r="E60" s="709"/>
      <c r="F60" s="710"/>
      <c r="G60" s="1221"/>
      <c r="H60" s="1221"/>
      <c r="I60" s="1221"/>
      <c r="J60" s="1221"/>
      <c r="K60" s="1221"/>
      <c r="L60" s="1221"/>
      <c r="M60" s="1221"/>
      <c r="N60" s="1221"/>
      <c r="O60" s="1221"/>
      <c r="P60" s="1221"/>
      <c r="Q60" s="1221"/>
      <c r="R60" s="1221"/>
      <c r="S60" s="1221"/>
      <c r="T60" s="1221"/>
      <c r="U60" s="1221"/>
      <c r="V60" s="1221"/>
      <c r="W60" s="1221"/>
      <c r="X60" s="1221"/>
      <c r="Y60" s="1221"/>
      <c r="Z60" s="1221"/>
      <c r="AA60" s="1221"/>
      <c r="AB60" s="1221"/>
      <c r="AC60" s="1221"/>
      <c r="AD60" s="1221"/>
      <c r="AE60" s="1221"/>
      <c r="AF60" s="1221"/>
      <c r="AG60" s="1221"/>
      <c r="AH60" s="1221"/>
      <c r="AI60" s="1221"/>
      <c r="AJ60" s="1221"/>
      <c r="AK60" s="1222"/>
      <c r="AL60" s="39"/>
      <c r="AM60" s="39"/>
      <c r="AN60" s="245" t="str" cm="1">
        <f t="array" ref="AN60">IF($F$27="","",IFERROR(INDEX('Graduate School Code_FY2027'!$A$2:$A$905,SMALL(IF('Graduate School Code_FY2027'!$GN$2:$GN$905&lt;&gt;"",ROW('Graduate School Code_FY2027'!$GK$2:$GK$905)-ROW('Graduate School Code_FY2027'!$GK$2)+1,""),ROW(A50))),""))</f>
        <v/>
      </c>
      <c r="AO60" s="243" t="str">
        <f>IF(AN60="","",VLOOKUP($AN60,#REF!,2,0))</f>
        <v/>
      </c>
      <c r="AP60" s="243" t="str">
        <f>IF(AN60="","",VLOOKUP($AN60,'Graduate School Code_FY2027'!$A$2:$N$902,3,0))</f>
        <v/>
      </c>
      <c r="AQ60" s="243" t="str">
        <f>IF(AN60="","",VLOOKUP($AN60,'Graduate School Code_FY2027'!$A$2:$N$902,4,0))</f>
        <v/>
      </c>
      <c r="AR60" s="244" t="str">
        <f>IF(AN60="","",HYPERLINK(VLOOKUP($AN60,'Graduate School Code_FY2027'!$A$2:$N$902,7,0)))</f>
        <v/>
      </c>
      <c r="AS60" s="1" t="str">
        <f>IF(AN60="","",(VLOOKUP(AN60,#REF!,12,0)))</f>
        <v/>
      </c>
      <c r="AT60" s="1"/>
      <c r="AU60" s="1"/>
      <c r="AW60" s="113"/>
      <c r="AX60" s="113"/>
      <c r="AY60" s="113"/>
      <c r="AZ60" s="113"/>
      <c r="BA60" s="113"/>
      <c r="BB60" s="113"/>
      <c r="BC60" s="113"/>
      <c r="BD60" s="113"/>
      <c r="BE60" s="113"/>
      <c r="BF60" s="113"/>
      <c r="BG60" s="113"/>
      <c r="BH60" s="113"/>
      <c r="BI60" s="113"/>
      <c r="BJ60" s="113"/>
      <c r="BK60" s="113"/>
      <c r="BL60" s="113"/>
      <c r="BM60" s="113"/>
      <c r="BN60" s="113"/>
      <c r="BO60" s="113"/>
      <c r="BP60" s="113"/>
      <c r="BQ60" s="113"/>
      <c r="BR60" s="113"/>
      <c r="BS60" s="113"/>
      <c r="BT60" s="113"/>
      <c r="BU60" s="113"/>
      <c r="BV60" s="113"/>
      <c r="BW60" s="113"/>
      <c r="BX60" s="113"/>
      <c r="BY60" s="113"/>
      <c r="BZ60" s="113"/>
      <c r="CA60" s="113"/>
      <c r="CB60" s="113"/>
      <c r="CC60" s="113"/>
      <c r="CD60" s="113"/>
      <c r="CE60" s="113"/>
      <c r="CF60" s="113"/>
      <c r="CG60" s="113"/>
      <c r="CH60" s="113"/>
      <c r="CI60" s="113"/>
      <c r="CJ60" s="113"/>
      <c r="CK60" s="113"/>
      <c r="CL60" s="113"/>
      <c r="CM60" s="113"/>
      <c r="CN60" s="113"/>
      <c r="CO60" s="113"/>
      <c r="CP60" s="113"/>
      <c r="CQ60" s="113"/>
      <c r="CR60" s="113"/>
      <c r="CS60" s="113"/>
      <c r="CT60" s="113"/>
      <c r="CU60" s="113"/>
      <c r="CV60" s="113"/>
      <c r="CW60" s="113"/>
      <c r="CX60" s="113"/>
      <c r="CY60" s="113"/>
      <c r="CZ60" s="113"/>
      <c r="DA60" s="113"/>
      <c r="DB60" s="113"/>
      <c r="DC60" s="113"/>
      <c r="DD60" s="113"/>
      <c r="DE60" s="113"/>
      <c r="DF60" s="113"/>
      <c r="DG60" s="113"/>
      <c r="DH60" s="113"/>
      <c r="DI60" s="113"/>
      <c r="DJ60" s="113"/>
      <c r="DK60" s="113"/>
      <c r="DL60" s="113"/>
      <c r="DM60" s="113"/>
      <c r="DN60" s="113"/>
      <c r="DO60" s="113"/>
      <c r="DP60" s="113"/>
      <c r="DQ60" s="113"/>
      <c r="DR60" s="113"/>
      <c r="DS60" s="113"/>
      <c r="DT60" s="113"/>
      <c r="DU60" s="113"/>
      <c r="DV60" s="113"/>
      <c r="DW60" s="113"/>
      <c r="DX60" s="113"/>
      <c r="DY60" s="113"/>
      <c r="DZ60" s="113"/>
      <c r="EA60" s="113"/>
      <c r="EB60" s="113"/>
      <c r="EC60" s="113"/>
      <c r="ED60" s="113"/>
      <c r="EE60" s="113"/>
      <c r="EF60" s="113"/>
      <c r="EG60" s="113"/>
      <c r="EH60" s="113"/>
      <c r="EI60" s="113"/>
      <c r="EJ60" s="113"/>
      <c r="EK60" s="113"/>
      <c r="EL60" s="113"/>
      <c r="EM60" s="113"/>
      <c r="EN60" s="113"/>
      <c r="EO60" s="113"/>
      <c r="EP60" s="113"/>
      <c r="EQ60" s="113"/>
      <c r="ER60" s="113"/>
    </row>
    <row r="61" spans="2:148" ht="18" customHeight="1">
      <c r="B61" s="708"/>
      <c r="C61" s="709"/>
      <c r="D61" s="709"/>
      <c r="E61" s="709"/>
      <c r="F61" s="710"/>
      <c r="G61" s="1221"/>
      <c r="H61" s="1221"/>
      <c r="I61" s="1221"/>
      <c r="J61" s="1221"/>
      <c r="K61" s="1221"/>
      <c r="L61" s="1221"/>
      <c r="M61" s="1221"/>
      <c r="N61" s="1221"/>
      <c r="O61" s="1221"/>
      <c r="P61" s="1221"/>
      <c r="Q61" s="1221"/>
      <c r="R61" s="1221"/>
      <c r="S61" s="1221"/>
      <c r="T61" s="1221"/>
      <c r="U61" s="1221"/>
      <c r="V61" s="1221"/>
      <c r="W61" s="1221"/>
      <c r="X61" s="1221"/>
      <c r="Y61" s="1221"/>
      <c r="Z61" s="1221"/>
      <c r="AA61" s="1221"/>
      <c r="AB61" s="1221"/>
      <c r="AC61" s="1221"/>
      <c r="AD61" s="1221"/>
      <c r="AE61" s="1221"/>
      <c r="AF61" s="1221"/>
      <c r="AG61" s="1221"/>
      <c r="AH61" s="1221"/>
      <c r="AI61" s="1221"/>
      <c r="AJ61" s="1221"/>
      <c r="AK61" s="1222"/>
      <c r="AN61" s="245" t="str" cm="1">
        <f t="array" ref="AN61">IF($F$27="","",IFERROR(INDEX('Graduate School Code_FY2027'!$A$2:$A$905,SMALL(IF('Graduate School Code_FY2027'!$GN$2:$GN$905&lt;&gt;"",ROW('Graduate School Code_FY2027'!$GK$2:$GK$905)-ROW('Graduate School Code_FY2027'!$GK$2)+1,""),ROW(A51))),""))</f>
        <v/>
      </c>
      <c r="AO61" s="243" t="str">
        <f>IF(AN61="","",VLOOKUP($AN61,#REF!,2,0))</f>
        <v/>
      </c>
      <c r="AP61" s="243" t="str">
        <f>IF(AN61="","",VLOOKUP($AN61,'Graduate School Code_FY2027'!$A$2:$N$902,3,0))</f>
        <v/>
      </c>
      <c r="AQ61" s="243" t="str">
        <f>IF(AN61="","",VLOOKUP($AN61,'Graduate School Code_FY2027'!$A$2:$N$902,4,0))</f>
        <v/>
      </c>
      <c r="AR61" s="244" t="str">
        <f>IF(AN61="","",HYPERLINK(VLOOKUP($AN61,'Graduate School Code_FY2027'!$A$2:$N$902,7,0)))</f>
        <v/>
      </c>
      <c r="AS61" s="1" t="str">
        <f>IF(AN61="","",(VLOOKUP(AN61,#REF!,12,0)))</f>
        <v/>
      </c>
      <c r="AT61" s="1"/>
      <c r="AU61" s="1"/>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row>
    <row r="62" spans="2:148" ht="16.350000000000001" customHeight="1" thickBot="1">
      <c r="B62" s="1071"/>
      <c r="C62" s="766"/>
      <c r="D62" s="766"/>
      <c r="E62" s="766"/>
      <c r="F62" s="767"/>
      <c r="G62" s="1223"/>
      <c r="H62" s="1223"/>
      <c r="I62" s="1223"/>
      <c r="J62" s="1223"/>
      <c r="K62" s="1223"/>
      <c r="L62" s="1223"/>
      <c r="M62" s="1223"/>
      <c r="N62" s="1223"/>
      <c r="O62" s="1223"/>
      <c r="P62" s="1223"/>
      <c r="Q62" s="1223"/>
      <c r="R62" s="1223"/>
      <c r="S62" s="1223"/>
      <c r="T62" s="1223"/>
      <c r="U62" s="1223"/>
      <c r="V62" s="1223"/>
      <c r="W62" s="1223"/>
      <c r="X62" s="1223"/>
      <c r="Y62" s="1223"/>
      <c r="Z62" s="1223"/>
      <c r="AA62" s="1223"/>
      <c r="AB62" s="1223"/>
      <c r="AC62" s="1223"/>
      <c r="AD62" s="1223"/>
      <c r="AE62" s="1223"/>
      <c r="AF62" s="1223"/>
      <c r="AG62" s="1223"/>
      <c r="AH62" s="1223"/>
      <c r="AI62" s="1223"/>
      <c r="AJ62" s="1223"/>
      <c r="AK62" s="1224"/>
      <c r="AL62" s="39"/>
      <c r="AM62" s="39"/>
      <c r="AN62" s="245" t="str" cm="1">
        <f t="array" ref="AN62">IF($F$27="","",IFERROR(INDEX('Graduate School Code_FY2027'!$A$2:$A$905,SMALL(IF('Graduate School Code_FY2027'!$GN$2:$GN$905&lt;&gt;"",ROW('Graduate School Code_FY2027'!$GK$2:$GK$905)-ROW('Graduate School Code_FY2027'!$GK$2)+1,""),ROW(A52))),""))</f>
        <v/>
      </c>
      <c r="AO62" s="243" t="str">
        <f>IF(AN62="","",VLOOKUP($AN62,#REF!,2,0))</f>
        <v/>
      </c>
      <c r="AP62" s="243" t="str">
        <f>IF(AN62="","",VLOOKUP($AN62,'Graduate School Code_FY2027'!$A$2:$N$902,3,0))</f>
        <v/>
      </c>
      <c r="AQ62" s="243" t="str">
        <f>IF(AN62="","",VLOOKUP($AN62,'Graduate School Code_FY2027'!$A$2:$N$902,4,0))</f>
        <v/>
      </c>
      <c r="AR62" s="244" t="str">
        <f>IF(AN62="","",HYPERLINK(VLOOKUP($AN62,'Graduate School Code_FY2027'!$A$2:$N$902,7,0)))</f>
        <v/>
      </c>
      <c r="AS62" s="1" t="str">
        <f>IF(AN62="","",(VLOOKUP(AN62,#REF!,12,0)))</f>
        <v/>
      </c>
      <c r="AT62" s="1"/>
      <c r="AU62" s="1"/>
    </row>
    <row r="63" spans="2:148" ht="18" customHeight="1">
      <c r="B63" s="1125" t="s">
        <v>347</v>
      </c>
      <c r="C63" s="1125"/>
      <c r="D63" s="1125"/>
      <c r="E63" s="1125"/>
      <c r="F63" s="1125"/>
      <c r="G63" s="1129">
        <f>(IF(V67="Master's degree candidates are not accepted","Notes ! The graduate school doesn't accept Master's degrees, so please select your application again",IF(V67="PhD candidates are not accepted","Notes ! The graduate school does'nt accept phD degrees, so please select your application again",)))</f>
        <v>0</v>
      </c>
      <c r="H63" s="1129"/>
      <c r="I63" s="1129"/>
      <c r="J63" s="1129"/>
      <c r="K63" s="1129"/>
      <c r="L63" s="1129"/>
      <c r="M63" s="1129"/>
      <c r="N63" s="1129"/>
      <c r="O63" s="1129"/>
      <c r="P63" s="1129"/>
      <c r="Q63" s="1129"/>
      <c r="R63" s="1129"/>
      <c r="S63" s="1129"/>
      <c r="T63" s="1129"/>
      <c r="U63" s="1129"/>
      <c r="V63" s="1129"/>
      <c r="W63" s="1129"/>
      <c r="X63" s="1129"/>
      <c r="Y63" s="1129"/>
      <c r="Z63" s="1129"/>
      <c r="AA63" s="1129"/>
      <c r="AB63" s="1129"/>
      <c r="AC63" s="1129"/>
      <c r="AD63" s="1129"/>
      <c r="AE63" s="1129"/>
      <c r="AF63" s="1129"/>
      <c r="AG63" s="1129"/>
      <c r="AH63" s="1129"/>
      <c r="AI63" s="1129"/>
      <c r="AJ63" s="1129"/>
      <c r="AK63" s="1129"/>
      <c r="AL63" s="39"/>
      <c r="AM63" s="39"/>
      <c r="AN63" s="245" t="str" cm="1">
        <f t="array" ref="AN63">IF($F$27="","",IFERROR(INDEX('Graduate School Code_FY2027'!$A$2:$A$905,SMALL(IF('Graduate School Code_FY2027'!$GN$2:$GN$905&lt;&gt;"",ROW('Graduate School Code_FY2027'!$GK$2:$GK$905)-ROW('Graduate School Code_FY2027'!$GK$2)+1,""),ROW(A53))),""))</f>
        <v/>
      </c>
      <c r="AO63" s="243" t="str">
        <f>IF(AN63="","",VLOOKUP($AN63,#REF!,2,0))</f>
        <v/>
      </c>
      <c r="AP63" s="243" t="str">
        <f>IF(AN63="","",VLOOKUP($AN63,'Graduate School Code_FY2027'!$A$2:$N$902,3,0))</f>
        <v/>
      </c>
      <c r="AQ63" s="243" t="str">
        <f>IF(AN63="","",VLOOKUP($AN63,'Graduate School Code_FY2027'!$A$2:$N$902,4,0))</f>
        <v/>
      </c>
      <c r="AR63" s="244" t="str">
        <f>IF(AN63="","",HYPERLINK(VLOOKUP($AN63,'Graduate School Code_FY2027'!$A$2:$N$902,7,0)))</f>
        <v/>
      </c>
      <c r="AS63" s="1" t="str">
        <f>IF(AN63="","",(VLOOKUP(AN63,#REF!,12,0)))</f>
        <v/>
      </c>
      <c r="AT63" s="1"/>
      <c r="AU63" s="1"/>
    </row>
    <row r="64" spans="2:148" ht="18" customHeight="1">
      <c r="B64" s="1125"/>
      <c r="C64" s="1125"/>
      <c r="D64" s="1125"/>
      <c r="E64" s="1125"/>
      <c r="F64" s="1125"/>
      <c r="G64" s="1127">
        <f>IF(K67="Low Correlation","*Your research topic may not correlate well with the university's field of study. We recommend that you reconsider your choice of institution.",)</f>
        <v>0</v>
      </c>
      <c r="H64" s="1127"/>
      <c r="I64" s="1127"/>
      <c r="J64" s="1127"/>
      <c r="K64" s="1127"/>
      <c r="L64" s="1127"/>
      <c r="M64" s="1127"/>
      <c r="N64" s="1127"/>
      <c r="O64" s="1127"/>
      <c r="P64" s="1127"/>
      <c r="Q64" s="1127"/>
      <c r="R64" s="1127"/>
      <c r="S64" s="1127"/>
      <c r="T64" s="1127"/>
      <c r="U64" s="1127"/>
      <c r="V64" s="1127"/>
      <c r="W64" s="1127"/>
      <c r="X64" s="1127"/>
      <c r="Y64" s="1127"/>
      <c r="Z64" s="1127"/>
      <c r="AA64" s="1127"/>
      <c r="AB64" s="1127"/>
      <c r="AC64" s="1127"/>
      <c r="AD64" s="1127"/>
      <c r="AE64" s="1127"/>
      <c r="AF64" s="1127"/>
      <c r="AG64" s="1127"/>
      <c r="AH64" s="1127"/>
      <c r="AI64" s="1127"/>
      <c r="AJ64" s="1127"/>
      <c r="AK64" s="1127"/>
      <c r="AL64" s="39"/>
      <c r="AM64" s="39"/>
      <c r="AN64" s="245" t="str" cm="1">
        <f t="array" ref="AN64">IF($F$27="","",IFERROR(INDEX('Graduate School Code_FY2027'!$A$2:$A$905,SMALL(IF('Graduate School Code_FY2027'!$GN$2:$GN$905&lt;&gt;"",ROW('Graduate School Code_FY2027'!$GK$2:$GK$905)-ROW('Graduate School Code_FY2027'!$GK$2)+1,""),ROW(A54))),""))</f>
        <v/>
      </c>
      <c r="AO64" s="243" t="str">
        <f>IF(AN64="","",VLOOKUP($AN64,#REF!,2,0))</f>
        <v/>
      </c>
      <c r="AP64" s="243" t="str">
        <f>IF(AN64="","",VLOOKUP($AN64,'Graduate School Code_FY2027'!$A$2:$N$902,3,0))</f>
        <v/>
      </c>
      <c r="AQ64" s="243" t="str">
        <f>IF(AN64="","",VLOOKUP($AN64,'Graduate School Code_FY2027'!$A$2:$N$902,4,0))</f>
        <v/>
      </c>
      <c r="AR64" s="244" t="str">
        <f>IF(AN64="","",HYPERLINK(VLOOKUP($AN64,'Graduate School Code_FY2027'!$A$2:$N$902,7,0)))</f>
        <v/>
      </c>
      <c r="AS64" s="1" t="str">
        <f>IF(AN64="","",(VLOOKUP(AN64,#REF!,12,0)))</f>
        <v/>
      </c>
      <c r="AT64" s="1"/>
      <c r="AU64" s="1"/>
      <c r="AW64" s="6" t="s">
        <v>342</v>
      </c>
    </row>
    <row r="65" spans="2:181" ht="18" customHeight="1">
      <c r="B65" s="1125"/>
      <c r="C65" s="1125"/>
      <c r="D65" s="1125"/>
      <c r="E65" s="1125"/>
      <c r="F65" s="1125"/>
      <c r="G65" s="1127"/>
      <c r="H65" s="1127"/>
      <c r="I65" s="1127"/>
      <c r="J65" s="1127"/>
      <c r="K65" s="1127"/>
      <c r="L65" s="1127"/>
      <c r="M65" s="1127"/>
      <c r="N65" s="1127"/>
      <c r="O65" s="1127"/>
      <c r="P65" s="1127"/>
      <c r="Q65" s="1127"/>
      <c r="R65" s="1127"/>
      <c r="S65" s="1127"/>
      <c r="T65" s="1127"/>
      <c r="U65" s="1127"/>
      <c r="V65" s="1127"/>
      <c r="W65" s="1127"/>
      <c r="X65" s="1127"/>
      <c r="Y65" s="1127"/>
      <c r="Z65" s="1127"/>
      <c r="AA65" s="1127"/>
      <c r="AB65" s="1127"/>
      <c r="AC65" s="1127"/>
      <c r="AD65" s="1127"/>
      <c r="AE65" s="1127"/>
      <c r="AF65" s="1127"/>
      <c r="AG65" s="1127"/>
      <c r="AH65" s="1127"/>
      <c r="AI65" s="1127"/>
      <c r="AJ65" s="1127"/>
      <c r="AK65" s="1127"/>
      <c r="AN65" s="245" t="str" cm="1">
        <f t="array" ref="AN65">IF($F$27="","",IFERROR(INDEX('Graduate School Code_FY2027'!$A$2:$A$905,SMALL(IF('Graduate School Code_FY2027'!$GN$2:$GN$905&lt;&gt;"",ROW('Graduate School Code_FY2027'!$GK$2:$GK$905)-ROW('Graduate School Code_FY2027'!$GK$2)+1,""),ROW(A55))),""))</f>
        <v/>
      </c>
      <c r="AO65" s="243" t="str">
        <f>IF(AN65="","",VLOOKUP($AN65,#REF!,2,0))</f>
        <v/>
      </c>
      <c r="AP65" s="243" t="str">
        <f>IF(AN65="","",VLOOKUP($AN65,'Graduate School Code_FY2027'!$A$2:$N$902,3,0))</f>
        <v/>
      </c>
      <c r="AQ65" s="243" t="str">
        <f>IF(AN65="","",VLOOKUP($AN65,'Graduate School Code_FY2027'!$A$2:$N$902,4,0))</f>
        <v/>
      </c>
      <c r="AR65" s="244" t="str">
        <f>IF(AN65="","",HYPERLINK(VLOOKUP($AN65,'Graduate School Code_FY2027'!$A$2:$N$902,7,0)))</f>
        <v/>
      </c>
      <c r="AS65" s="1" t="str">
        <f>IF(AN65="","",(VLOOKUP(AN65,#REF!,12,0)))</f>
        <v/>
      </c>
      <c r="AT65" s="1"/>
      <c r="AU65" s="1"/>
      <c r="AW65" s="258" t="str">
        <f>IF($F67="","",_xlfn.XLOOKUP($F67,'Graduate School Code_FY2027'!$A:$A,'Graduate School Code_FY2027'!BK:BK,0))</f>
        <v/>
      </c>
      <c r="AX65" s="258" t="str">
        <f>IF($F67="","",_xlfn.XLOOKUP($F67,'Graduate School Code_FY2027'!$A:$A,'Graduate School Code_FY2027'!BL:BL,0))</f>
        <v/>
      </c>
      <c r="AY65" s="258" t="str">
        <f>IF($F67="","",_xlfn.XLOOKUP($F67,'Graduate School Code_FY2027'!$A:$A,'Graduate School Code_FY2027'!BM:BM,0))</f>
        <v/>
      </c>
      <c r="AZ65" s="258" t="str">
        <f>IF($F67="","",_xlfn.XLOOKUP($F67,'Graduate School Code_FY2027'!$A:$A,'Graduate School Code_FY2027'!BN:BN,0))</f>
        <v/>
      </c>
      <c r="BA65" s="258" t="str">
        <f>IF($F67="","",_xlfn.XLOOKUP($F67,'Graduate School Code_FY2027'!$A:$A,'Graduate School Code_FY2027'!BO:BO,0))</f>
        <v/>
      </c>
      <c r="BB65" s="258" t="str">
        <f>IF($F67="","",_xlfn.XLOOKUP($F67,'Graduate School Code_FY2027'!$A:$A,'Graduate School Code_FY2027'!BP:BP,0))</f>
        <v/>
      </c>
      <c r="BC65" s="258" t="str">
        <f>IF($F67="","",_xlfn.XLOOKUP($F67,'Graduate School Code_FY2027'!$A:$A,'Graduate School Code_FY2027'!BQ:BQ,0))</f>
        <v/>
      </c>
      <c r="BD65" s="258" t="str">
        <f>IF($F67="","",_xlfn.XLOOKUP($F67,'Graduate School Code_FY2027'!$A:$A,'Graduate School Code_FY2027'!BR:BR,0))</f>
        <v/>
      </c>
      <c r="BE65" s="258" t="str">
        <f>IF($F67="","",_xlfn.XLOOKUP($F67,'Graduate School Code_FY2027'!$A:$A,'Graduate School Code_FY2027'!BS:BS,0))</f>
        <v/>
      </c>
      <c r="BF65" s="258" t="str">
        <f>IF($F67="","",_xlfn.XLOOKUP($F67,'Graduate School Code_FY2027'!$A:$A,'Graduate School Code_FY2027'!BT:BT,0))</f>
        <v/>
      </c>
      <c r="BG65" s="258" t="str">
        <f>IF($F67="","",_xlfn.XLOOKUP($F67,'Graduate School Code_FY2027'!$A:$A,'Graduate School Code_FY2027'!BU:BU,0))</f>
        <v/>
      </c>
      <c r="BH65" s="258" t="str">
        <f>IF($F67="","",_xlfn.XLOOKUP($F67,'Graduate School Code_FY2027'!$A:$A,'Graduate School Code_FY2027'!BV:BV,0))</f>
        <v/>
      </c>
      <c r="BI65" s="258" t="str">
        <f>IF($F67="","",_xlfn.XLOOKUP($F67,'Graduate School Code_FY2027'!$A:$A,'Graduate School Code_FY2027'!BW:BW,0))</f>
        <v/>
      </c>
      <c r="BJ65" s="258" t="str">
        <f>IF($F67="","",_xlfn.XLOOKUP($F67,'Graduate School Code_FY2027'!$A:$A,'Graduate School Code_FY2027'!BX:BX,0))</f>
        <v/>
      </c>
      <c r="BK65" s="258" t="str">
        <f>IF($F67="","",_xlfn.XLOOKUP($F67,'Graduate School Code_FY2027'!$A:$A,'Graduate School Code_FY2027'!BY:BY,0))</f>
        <v/>
      </c>
      <c r="BL65" s="258" t="str">
        <f>IF($F67="","",_xlfn.XLOOKUP($F67,'Graduate School Code_FY2027'!$A:$A,'Graduate School Code_FY2027'!BZ:BZ,0))</f>
        <v/>
      </c>
      <c r="BM65" s="258" t="str">
        <f>IF($F67="","",_xlfn.XLOOKUP($F67,'Graduate School Code_FY2027'!$A:$A,'Graduate School Code_FY2027'!CA:CA,0))</f>
        <v/>
      </c>
      <c r="BN65" s="258" t="str">
        <f>IF($F67="","",_xlfn.XLOOKUP($F67,'Graduate School Code_FY2027'!$A:$A,'Graduate School Code_FY2027'!CB:CB,0))</f>
        <v/>
      </c>
      <c r="BO65" s="258" t="str">
        <f>IF($F67="","",_xlfn.XLOOKUP($F67,'Graduate School Code_FY2027'!$A:$A,'Graduate School Code_FY2027'!CC:CC,0))</f>
        <v/>
      </c>
      <c r="BP65" s="258" t="str">
        <f>IF($F67="","",_xlfn.XLOOKUP($F67,'Graduate School Code_FY2027'!$A:$A,'Graduate School Code_FY2027'!CD:CD,0))</f>
        <v/>
      </c>
      <c r="BQ65" s="258" t="str">
        <f>IF($F67="","",_xlfn.XLOOKUP($F67,'Graduate School Code_FY2027'!$A:$A,'Graduate School Code_FY2027'!CE:CE,0))</f>
        <v/>
      </c>
      <c r="BR65" s="258" t="str">
        <f>IF($F67="","",_xlfn.XLOOKUP($F67,'Graduate School Code_FY2027'!$A:$A,'Graduate School Code_FY2027'!CF:CF,0))</f>
        <v/>
      </c>
      <c r="BS65" s="258" t="str">
        <f>IF($F67="","",_xlfn.XLOOKUP($F67,'Graduate School Code_FY2027'!$A:$A,'Graduate School Code_FY2027'!CG:CG,0))</f>
        <v/>
      </c>
      <c r="BT65" s="258" t="str">
        <f>IF($F67="","",_xlfn.XLOOKUP($F67,'Graduate School Code_FY2027'!$A:$A,'Graduate School Code_FY2027'!CH:CH,0))</f>
        <v/>
      </c>
      <c r="BU65" s="258" t="str">
        <f>IF($F67="","",_xlfn.XLOOKUP($F67,'Graduate School Code_FY2027'!$A:$A,'Graduate School Code_FY2027'!CI:CI,0))</f>
        <v/>
      </c>
      <c r="BV65" s="258" t="str">
        <f>IF($F67="","",_xlfn.XLOOKUP($F67,'Graduate School Code_FY2027'!$A:$A,'Graduate School Code_FY2027'!CJ:CJ,0))</f>
        <v/>
      </c>
      <c r="BW65" s="258" t="str">
        <f>IF($F67="","",_xlfn.XLOOKUP($F67,'Graduate School Code_FY2027'!$A:$A,'Graduate School Code_FY2027'!CK:CK,0))</f>
        <v/>
      </c>
      <c r="BX65" s="258" t="str">
        <f>IF($F67="","",_xlfn.XLOOKUP($F67,'Graduate School Code_FY2027'!$A:$A,'Graduate School Code_FY2027'!CL:CL,0))</f>
        <v/>
      </c>
      <c r="BY65" s="258" t="str">
        <f>IF($F67="","",_xlfn.XLOOKUP($F67,'Graduate School Code_FY2027'!$A:$A,'Graduate School Code_FY2027'!CM:CM,0))</f>
        <v/>
      </c>
      <c r="BZ65" s="258" t="str">
        <f>IF($F67="","",_xlfn.XLOOKUP($F67,'Graduate School Code_FY2027'!$A:$A,'Graduate School Code_FY2027'!CN:CN,0))</f>
        <v/>
      </c>
      <c r="CA65" s="258" t="str">
        <f>IF($F67="","",_xlfn.XLOOKUP($F67,'Graduate School Code_FY2027'!$A:$A,'Graduate School Code_FY2027'!CO:CO,0))</f>
        <v/>
      </c>
      <c r="CB65" s="258" t="str">
        <f>IF($F67="","",_xlfn.XLOOKUP($F67,'Graduate School Code_FY2027'!$A:$A,'Graduate School Code_FY2027'!CP:CP,0))</f>
        <v/>
      </c>
      <c r="CC65" s="258" t="str">
        <f>IF($F67="","",_xlfn.XLOOKUP($F67,'Graduate School Code_FY2027'!$A:$A,'Graduate School Code_FY2027'!CQ:CQ,0))</f>
        <v/>
      </c>
      <c r="CD65" s="258" t="str">
        <f>IF($F67="","",_xlfn.XLOOKUP($F67,'Graduate School Code_FY2027'!$A:$A,'Graduate School Code_FY2027'!CR:CR,0))</f>
        <v/>
      </c>
      <c r="CE65" s="258" t="str">
        <f>IF($F67="","",_xlfn.XLOOKUP($F67,'Graduate School Code_FY2027'!$A:$A,'Graduate School Code_FY2027'!CS:CS,0))</f>
        <v/>
      </c>
      <c r="CF65" s="258" t="str">
        <f>IF($F67="","",_xlfn.XLOOKUP($F67,'Graduate School Code_FY2027'!$A:$A,'Graduate School Code_FY2027'!CT:CT,0))</f>
        <v/>
      </c>
      <c r="CG65" s="258" t="str">
        <f>IF($F67="","",_xlfn.XLOOKUP($F67,'Graduate School Code_FY2027'!$A:$A,'Graduate School Code_FY2027'!CU:CU,0))</f>
        <v/>
      </c>
      <c r="CH65" s="258" t="str">
        <f>IF($F67="","",_xlfn.XLOOKUP($F67,'Graduate School Code_FY2027'!$A:$A,'Graduate School Code_FY2027'!CV:CV,0))</f>
        <v/>
      </c>
      <c r="CI65" s="258" t="str">
        <f>IF($F67="","",_xlfn.XLOOKUP($F67,'Graduate School Code_FY2027'!$A:$A,'Graduate School Code_FY2027'!CW:CW,0))</f>
        <v/>
      </c>
      <c r="CJ65" s="258" t="str">
        <f>IF($F67="","",_xlfn.XLOOKUP($F67,'Graduate School Code_FY2027'!$A:$A,'Graduate School Code_FY2027'!CX:CX,0))</f>
        <v/>
      </c>
      <c r="CK65" s="258" t="str">
        <f>IF($F67="","",_xlfn.XLOOKUP($F67,'Graduate School Code_FY2027'!$A:$A,'Graduate School Code_FY2027'!CY:CY,0))</f>
        <v/>
      </c>
      <c r="CL65" s="258" t="str">
        <f>IF($F67="","",_xlfn.XLOOKUP($F67,'Graduate School Code_FY2027'!$A:$A,'Graduate School Code_FY2027'!CZ:CZ,0))</f>
        <v/>
      </c>
      <c r="CM65" s="258" t="str">
        <f>IF($F67="","",_xlfn.XLOOKUP($F67,'Graduate School Code_FY2027'!$A:$A,'Graduate School Code_FY2027'!DA:DA,0))</f>
        <v/>
      </c>
      <c r="CN65" s="258" t="str">
        <f>IF($F67="","",_xlfn.XLOOKUP($F67,'Graduate School Code_FY2027'!$A:$A,'Graduate School Code_FY2027'!DB:DB,0))</f>
        <v/>
      </c>
      <c r="CO65" s="258" t="str">
        <f>IF($F67="","",_xlfn.XLOOKUP($F67,'Graduate School Code_FY2027'!$A:$A,'Graduate School Code_FY2027'!DC:DC,0))</f>
        <v/>
      </c>
      <c r="CP65" s="258" t="str">
        <f>IF($F67="","",_xlfn.XLOOKUP($F67,'Graduate School Code_FY2027'!$A:$A,'Graduate School Code_FY2027'!DD:DD,0))</f>
        <v/>
      </c>
      <c r="CQ65" s="258" t="str">
        <f>IF($F67="","",_xlfn.XLOOKUP($F67,'Graduate School Code_FY2027'!$A:$A,'Graduate School Code_FY2027'!DE:DE,0))</f>
        <v/>
      </c>
      <c r="CR65" s="258" t="str">
        <f>IF($F67="","",_xlfn.XLOOKUP($F67,'Graduate School Code_FY2027'!$A:$A,'Graduate School Code_FY2027'!DF:DF,0))</f>
        <v/>
      </c>
      <c r="CS65" s="258" t="str">
        <f>IF($F67="","",_xlfn.XLOOKUP($F67,'Graduate School Code_FY2027'!$A:$A,'Graduate School Code_FY2027'!DG:DG,0))</f>
        <v/>
      </c>
      <c r="CT65" s="258" t="str">
        <f>IF($F67="","",_xlfn.XLOOKUP($F67,'Graduate School Code_FY2027'!$A:$A,'Graduate School Code_FY2027'!DH:DH,0))</f>
        <v/>
      </c>
      <c r="CU65" s="258" t="str">
        <f>IF($F67="","",_xlfn.XLOOKUP($F67,'Graduate School Code_FY2027'!$A:$A,'Graduate School Code_FY2027'!DI:DI,0))</f>
        <v/>
      </c>
      <c r="CV65" s="258" t="str">
        <f>IF($F67="","",_xlfn.XLOOKUP($F67,'Graduate School Code_FY2027'!$A:$A,'Graduate School Code_FY2027'!DJ:DJ,0))</f>
        <v/>
      </c>
      <c r="CW65" s="258" t="str">
        <f>IF($F67="","",_xlfn.XLOOKUP($F67,'Graduate School Code_FY2027'!$A:$A,'Graduate School Code_FY2027'!DK:DK,0))</f>
        <v/>
      </c>
      <c r="CX65" s="258" t="str">
        <f>IF($F67="","",_xlfn.XLOOKUP($F67,'Graduate School Code_FY2027'!$A:$A,'Graduate School Code_FY2027'!DL:DL,0))</f>
        <v/>
      </c>
      <c r="CY65" s="258" t="str">
        <f>IF($F67="","",_xlfn.XLOOKUP($F67,'Graduate School Code_FY2027'!$A:$A,'Graduate School Code_FY2027'!DM:DM,0))</f>
        <v/>
      </c>
      <c r="CZ65" s="258" t="str">
        <f>IF($F67="","",_xlfn.XLOOKUP($F67,'Graduate School Code_FY2027'!$A:$A,'Graduate School Code_FY2027'!DN:DN,0))</f>
        <v/>
      </c>
      <c r="DA65" s="258" t="str">
        <f>IF($F67="","",_xlfn.XLOOKUP($F67,'Graduate School Code_FY2027'!$A:$A,'Graduate School Code_FY2027'!DO:DO,0))</f>
        <v/>
      </c>
      <c r="DB65" s="258" t="str">
        <f>IF($F67="","",_xlfn.XLOOKUP($F67,'Graduate School Code_FY2027'!$A:$A,'Graduate School Code_FY2027'!DP:DP,0))</f>
        <v/>
      </c>
      <c r="DC65" s="258" t="str">
        <f>IF($F67="","",_xlfn.XLOOKUP($F67,'Graduate School Code_FY2027'!$A:$A,'Graduate School Code_FY2027'!DQ:DQ,0))</f>
        <v/>
      </c>
      <c r="DD65" s="258" t="str">
        <f>IF($F67="","",_xlfn.XLOOKUP($F67,'Graduate School Code_FY2027'!$A:$A,'Graduate School Code_FY2027'!DR:DR,0))</f>
        <v/>
      </c>
      <c r="DE65" s="258" t="str">
        <f>IF($F67="","",_xlfn.XLOOKUP($F67,'Graduate School Code_FY2027'!$A:$A,'Graduate School Code_FY2027'!DS:DS,0))</f>
        <v/>
      </c>
      <c r="DF65" s="258" t="str">
        <f>IF($F67="","",_xlfn.XLOOKUP($F67,'Graduate School Code_FY2027'!$A:$A,'Graduate School Code_FY2027'!DT:DT,0))</f>
        <v/>
      </c>
      <c r="DG65" s="258" t="str">
        <f>IF($F67="","",_xlfn.XLOOKUP($F67,'Graduate School Code_FY2027'!$A:$A,'Graduate School Code_FY2027'!DU:DU,0))</f>
        <v/>
      </c>
      <c r="DH65" s="258" t="str">
        <f>IF($F67="","",_xlfn.XLOOKUP($F67,'Graduate School Code_FY2027'!$A:$A,'Graduate School Code_FY2027'!DV:DV,0))</f>
        <v/>
      </c>
      <c r="DI65" s="258" t="str">
        <f>IF($F67="","",_xlfn.XLOOKUP($F67,'Graduate School Code_FY2027'!$A:$A,'Graduate School Code_FY2027'!DW:DW,0))</f>
        <v/>
      </c>
      <c r="DJ65" s="258" t="str">
        <f>IF($F67="","",_xlfn.XLOOKUP($F67,'Graduate School Code_FY2027'!$A:$A,'Graduate School Code_FY2027'!DX:DX,0))</f>
        <v/>
      </c>
      <c r="DK65" s="258" t="str">
        <f>IF($F67="","",_xlfn.XLOOKUP($F67,'Graduate School Code_FY2027'!$A:$A,'Graduate School Code_FY2027'!DY:DY,0))</f>
        <v/>
      </c>
      <c r="DL65" s="258" t="str">
        <f>IF($F67="","",_xlfn.XLOOKUP($F67,'Graduate School Code_FY2027'!$A:$A,'Graduate School Code_FY2027'!DZ:DZ,0))</f>
        <v/>
      </c>
      <c r="DM65" s="258" t="str">
        <f>IF($F67="","",_xlfn.XLOOKUP($F67,'Graduate School Code_FY2027'!$A:$A,'Graduate School Code_FY2027'!EA:EA,0))</f>
        <v/>
      </c>
      <c r="DN65" s="258" t="str">
        <f>IF($F67="","",_xlfn.XLOOKUP($F67,'Graduate School Code_FY2027'!$A:$A,'Graduate School Code_FY2027'!EB:EB,0))</f>
        <v/>
      </c>
      <c r="DO65" s="258" t="str">
        <f>IF($F67="","",_xlfn.XLOOKUP($F67,'Graduate School Code_FY2027'!$A:$A,'Graduate School Code_FY2027'!EC:EC,0))</f>
        <v/>
      </c>
      <c r="DP65" s="258" t="str">
        <f>IF($F67="","",_xlfn.XLOOKUP($F67,'Graduate School Code_FY2027'!$A:$A,'Graduate School Code_FY2027'!ED:ED,0))</f>
        <v/>
      </c>
      <c r="DQ65" s="258" t="str">
        <f>IF($F67="","",_xlfn.XLOOKUP($F67,'Graduate School Code_FY2027'!$A:$A,'Graduate School Code_FY2027'!EE:EE,0))</f>
        <v/>
      </c>
      <c r="DR65" s="258" t="str">
        <f>IF($F67="","",_xlfn.XLOOKUP($F67,'Graduate School Code_FY2027'!$A:$A,'Graduate School Code_FY2027'!EF:EF,0))</f>
        <v/>
      </c>
      <c r="DS65" s="258" t="str">
        <f>IF($F67="","",_xlfn.XLOOKUP($F67,'Graduate School Code_FY2027'!$A:$A,'Graduate School Code_FY2027'!EG:EG,0))</f>
        <v/>
      </c>
      <c r="DT65" s="258" t="str">
        <f>IF($F67="","",_xlfn.XLOOKUP($F67,'Graduate School Code_FY2027'!$A:$A,'Graduate School Code_FY2027'!EH:EH,0))</f>
        <v/>
      </c>
      <c r="DU65" s="258" t="str">
        <f>IF($F67="","",_xlfn.XLOOKUP($F67,'Graduate School Code_FY2027'!$A:$A,'Graduate School Code_FY2027'!EI:EI,0))</f>
        <v/>
      </c>
      <c r="DV65" s="258" t="str">
        <f>IF($F67="","",_xlfn.XLOOKUP($F67,'Graduate School Code_FY2027'!$A:$A,'Graduate School Code_FY2027'!EJ:EJ,0))</f>
        <v/>
      </c>
      <c r="DW65" s="258" t="str">
        <f>IF($F67="","",_xlfn.XLOOKUP($F67,'Graduate School Code_FY2027'!$A:$A,'Graduate School Code_FY2027'!EK:EK,0))</f>
        <v/>
      </c>
      <c r="DX65" s="258" t="str">
        <f>IF($F67="","",_xlfn.XLOOKUP($F67,'Graduate School Code_FY2027'!$A:$A,'Graduate School Code_FY2027'!EL:EL,0))</f>
        <v/>
      </c>
      <c r="DY65" s="258" t="str">
        <f>IF($F67="","",_xlfn.XLOOKUP($F67,'Graduate School Code_FY2027'!$A:$A,'Graduate School Code_FY2027'!EM:EM,0))</f>
        <v/>
      </c>
      <c r="DZ65" s="258" t="str">
        <f>IF($F67="","",_xlfn.XLOOKUP($F67,'Graduate School Code_FY2027'!$A:$A,'Graduate School Code_FY2027'!EN:EN,0))</f>
        <v/>
      </c>
      <c r="EA65" s="258" t="str">
        <f>IF($F67="","",_xlfn.XLOOKUP($F67,'Graduate School Code_FY2027'!$A:$A,'Graduate School Code_FY2027'!EO:EO,0))</f>
        <v/>
      </c>
      <c r="EB65" s="258" t="str">
        <f>IF($F67="","",_xlfn.XLOOKUP($F67,'Graduate School Code_FY2027'!$A:$A,'Graduate School Code_FY2027'!EP:EP,0))</f>
        <v/>
      </c>
      <c r="EC65" s="258" t="str">
        <f>IF($F67="","",_xlfn.XLOOKUP($F67,'Graduate School Code_FY2027'!$A:$A,'Graduate School Code_FY2027'!EQ:EQ,0))</f>
        <v/>
      </c>
      <c r="ED65" s="258" t="str">
        <f>IF($F67="","",_xlfn.XLOOKUP($F67,'Graduate School Code_FY2027'!$A:$A,'Graduate School Code_FY2027'!ER:ER,0))</f>
        <v/>
      </c>
      <c r="EE65" s="258" t="str">
        <f>IF($F67="","",_xlfn.XLOOKUP($F67,'Graduate School Code_FY2027'!$A:$A,'Graduate School Code_FY2027'!ES:ES,0))</f>
        <v/>
      </c>
      <c r="EF65" s="258" t="str">
        <f>IF($F67="","",_xlfn.XLOOKUP($F67,'Graduate School Code_FY2027'!$A:$A,'Graduate School Code_FY2027'!ET:ET,0))</f>
        <v/>
      </c>
      <c r="EG65" s="258" t="str">
        <f>IF($F67="","",_xlfn.XLOOKUP($F67,'Graduate School Code_FY2027'!$A:$A,'Graduate School Code_FY2027'!EU:EU,0))</f>
        <v/>
      </c>
      <c r="EH65" s="258" t="str">
        <f>IF($F67="","",_xlfn.XLOOKUP($F67,'Graduate School Code_FY2027'!$A:$A,'Graduate School Code_FY2027'!EV:EV,0))</f>
        <v/>
      </c>
      <c r="EI65" s="258" t="str">
        <f>IF($F67="","",_xlfn.XLOOKUP($F67,'Graduate School Code_FY2027'!$A:$A,'Graduate School Code_FY2027'!EW:EW,0))</f>
        <v/>
      </c>
      <c r="EJ65" s="258" t="str">
        <f>IF($F67="","",_xlfn.XLOOKUP($F67,'Graduate School Code_FY2027'!$A:$A,'Graduate School Code_FY2027'!EX:EX,0))</f>
        <v/>
      </c>
      <c r="EK65" s="258" t="str">
        <f>IF($F67="","",_xlfn.XLOOKUP($F67,'Graduate School Code_FY2027'!$A:$A,'Graduate School Code_FY2027'!EY:EY,0))</f>
        <v/>
      </c>
      <c r="EL65" s="258" t="str">
        <f>IF($F67="","",_xlfn.XLOOKUP($F67,'Graduate School Code_FY2027'!$A:$A,'Graduate School Code_FY2027'!EZ:EZ,0))</f>
        <v/>
      </c>
      <c r="EM65" s="258" t="str">
        <f>IF($F67="","",_xlfn.XLOOKUP($F67,'Graduate School Code_FY2027'!$A:$A,'Graduate School Code_FY2027'!FA:FA,0))</f>
        <v/>
      </c>
      <c r="EN65" s="258" t="str">
        <f>IF($F67="","",_xlfn.XLOOKUP($F67,'Graduate School Code_FY2027'!$A:$A,'Graduate School Code_FY2027'!FB:FB,0))</f>
        <v/>
      </c>
      <c r="EO65" s="258" t="str">
        <f>IF($F67="","",_xlfn.XLOOKUP($F67,'Graduate School Code_FY2027'!$A:$A,'Graduate School Code_FY2027'!FC:FC,0))</f>
        <v/>
      </c>
      <c r="EP65" s="258" t="str">
        <f>IF($F67="","",_xlfn.XLOOKUP($F67,'Graduate School Code_FY2027'!$A:$A,'Graduate School Code_FY2027'!FD:FD,0))</f>
        <v/>
      </c>
      <c r="EQ65" s="258" t="str">
        <f>IF($F67="","",_xlfn.XLOOKUP($F67,'Graduate School Code_FY2027'!$A:$A,'Graduate School Code_FY2027'!FE:FE,0))</f>
        <v/>
      </c>
      <c r="ER65" s="258" t="str">
        <f>IF($F67="","",_xlfn.XLOOKUP($F67,'Graduate School Code_FY2027'!$A:$A,'Graduate School Code_FY2027'!FF:FF,0))</f>
        <v/>
      </c>
      <c r="ES65" s="258" t="str">
        <f>IF($F67="","",_xlfn.XLOOKUP($F67,'Graduate School Code_FY2027'!$A:$A,'Graduate School Code_FY2027'!FG:FG,0))</f>
        <v/>
      </c>
      <c r="ET65" s="258" t="str">
        <f>IF($F67="","",_xlfn.XLOOKUP($F67,'Graduate School Code_FY2027'!$A:$A,'Graduate School Code_FY2027'!FH:FH,0))</f>
        <v/>
      </c>
      <c r="EU65" s="258" t="str">
        <f>IF($F67="","",_xlfn.XLOOKUP($F67,'Graduate School Code_FY2027'!$A:$A,'Graduate School Code_FY2027'!FI:FI,0))</f>
        <v/>
      </c>
      <c r="EV65" s="258" t="str">
        <f>IF($F67="","",_xlfn.XLOOKUP($F67,'Graduate School Code_FY2027'!$A:$A,'Graduate School Code_FY2027'!FJ:FJ,0))</f>
        <v/>
      </c>
      <c r="EW65" s="258" t="str">
        <f>IF($F67="","",_xlfn.XLOOKUP($F67,'Graduate School Code_FY2027'!$A:$A,'Graduate School Code_FY2027'!FK:FK,0))</f>
        <v/>
      </c>
      <c r="EX65" s="258" t="str">
        <f>IF($F67="","",_xlfn.XLOOKUP($F67,'Graduate School Code_FY2027'!$A:$A,'Graduate School Code_FY2027'!FL:FL,0))</f>
        <v/>
      </c>
      <c r="EY65" s="258" t="str">
        <f>IF($F67="","",_xlfn.XLOOKUP($F67,'Graduate School Code_FY2027'!$A:$A,'Graduate School Code_FY2027'!FM:FM,0))</f>
        <v/>
      </c>
      <c r="EZ65" s="258" t="str">
        <f>IF($F67="","",_xlfn.XLOOKUP($F67,'Graduate School Code_FY2027'!$A:$A,'Graduate School Code_FY2027'!FN:FN,0))</f>
        <v/>
      </c>
      <c r="FA65" s="258" t="str">
        <f>IF($F67="","",_xlfn.XLOOKUP($F67,'Graduate School Code_FY2027'!$A:$A,'Graduate School Code_FY2027'!FO:FO,0))</f>
        <v/>
      </c>
      <c r="FB65" s="258" t="str">
        <f>IF($F67="","",_xlfn.XLOOKUP($F67,'Graduate School Code_FY2027'!$A:$A,'Graduate School Code_FY2027'!FP:FP,0))</f>
        <v/>
      </c>
      <c r="FC65" s="258" t="str">
        <f>IF($F67="","",_xlfn.XLOOKUP($F67,'Graduate School Code_FY2027'!$A:$A,'Graduate School Code_FY2027'!FQ:FQ,0))</f>
        <v/>
      </c>
      <c r="FD65" s="258" t="str">
        <f>IF($F67="","",_xlfn.XLOOKUP($F67,'Graduate School Code_FY2027'!$A:$A,'Graduate School Code_FY2027'!FR:FR,0))</f>
        <v/>
      </c>
      <c r="FE65" s="258" t="str">
        <f>IF($F67="","",_xlfn.XLOOKUP($F67,'Graduate School Code_FY2027'!$A:$A,'Graduate School Code_FY2027'!FS:FS,0))</f>
        <v/>
      </c>
      <c r="FF65" s="258" t="str">
        <f>IF($F67="","",_xlfn.XLOOKUP($F67,'Graduate School Code_FY2027'!$A:$A,'Graduate School Code_FY2027'!FT:FT,0))</f>
        <v/>
      </c>
      <c r="FG65" s="258" t="str">
        <f>IF($F67="","",_xlfn.XLOOKUP($F67,'Graduate School Code_FY2027'!$A:$A,'Graduate School Code_FY2027'!FU:FU,0))</f>
        <v/>
      </c>
      <c r="FH65" s="258" t="str">
        <f>IF($F67="","",_xlfn.XLOOKUP($F67,'Graduate School Code_FY2027'!$A:$A,'Graduate School Code_FY2027'!FV:FV,0))</f>
        <v/>
      </c>
      <c r="FI65" s="258" t="str">
        <f>IF($F67="","",_xlfn.XLOOKUP($F67,'Graduate School Code_FY2027'!$A:$A,'Graduate School Code_FY2027'!FW:FW,0))</f>
        <v/>
      </c>
      <c r="FJ65" s="258" t="str">
        <f>IF($F67="","",_xlfn.XLOOKUP($F67,'Graduate School Code_FY2027'!$A:$A,'Graduate School Code_FY2027'!FX:FX,0))</f>
        <v/>
      </c>
      <c r="FK65" s="258" t="str">
        <f>IF($F67="","",_xlfn.XLOOKUP($F67,'Graduate School Code_FY2027'!$A:$A,'Graduate School Code_FY2027'!FY:FY,0))</f>
        <v/>
      </c>
      <c r="FL65" s="258" t="str">
        <f>IF($F67="","",_xlfn.XLOOKUP($F67,'Graduate School Code_FY2027'!$A:$A,'Graduate School Code_FY2027'!FZ:FZ,0))</f>
        <v/>
      </c>
      <c r="FM65" s="258" t="str">
        <f>IF($F67="","",_xlfn.XLOOKUP($F67,'Graduate School Code_FY2027'!$A:$A,'Graduate School Code_FY2027'!GA:GA,0))</f>
        <v/>
      </c>
      <c r="FN65" s="258" t="str">
        <f>IF($F67="","",_xlfn.XLOOKUP($F67,'Graduate School Code_FY2027'!$A:$A,'Graduate School Code_FY2027'!GB:GB,0))</f>
        <v/>
      </c>
      <c r="FO65" s="258" t="str">
        <f>IF($F67="","",_xlfn.XLOOKUP($F67,'Graduate School Code_FY2027'!$A:$A,'Graduate School Code_FY2027'!GC:GC,0))</f>
        <v/>
      </c>
      <c r="FP65" s="258" t="str">
        <f>IF($F67="","",_xlfn.XLOOKUP($F67,'Graduate School Code_FY2027'!$A:$A,'Graduate School Code_FY2027'!GD:GD,0))</f>
        <v/>
      </c>
      <c r="FQ65" s="258" t="str">
        <f>IF($F67="","",_xlfn.XLOOKUP($F67,'Graduate School Code_FY2027'!$A:$A,'Graduate School Code_FY2027'!GE:GE,0))</f>
        <v/>
      </c>
      <c r="FR65" s="258" t="str">
        <f>IF($F67="","",_xlfn.XLOOKUP($F67,'Graduate School Code_FY2027'!$A:$A,'Graduate School Code_FY2027'!GF:GF,0))</f>
        <v/>
      </c>
      <c r="FS65" s="258" t="str">
        <f>IF($F67="","",_xlfn.XLOOKUP($F67,'Graduate School Code_FY2027'!$A:$A,'Graduate School Code_FY2027'!GG:GG,0))</f>
        <v/>
      </c>
      <c r="FT65" s="258" t="str">
        <f>IF($F67="","",_xlfn.XLOOKUP($F67,'Graduate School Code_FY2027'!$A:$A,'Graduate School Code_FY2027'!GH:GH,0))</f>
        <v/>
      </c>
      <c r="FU65" s="258" t="str">
        <f>IF($F67="","",_xlfn.XLOOKUP($F67,'Graduate School Code_FY2027'!$A:$A,'Graduate School Code_FY2027'!GI:GI,0))</f>
        <v/>
      </c>
      <c r="FV65" s="258" t="str">
        <f>IF($F67="","",_xlfn.XLOOKUP($F67,'Graduate School Code_FY2027'!$A:$A,'Graduate School Code_FY2027'!GJ:GJ,0))</f>
        <v/>
      </c>
      <c r="FW65" s="258" t="str">
        <f>IF($F67="","",_xlfn.XLOOKUP($F67,'Graduate School Code_FY2027'!$A:$A,'Graduate School Code_FY2027'!GK:GK,0))</f>
        <v/>
      </c>
      <c r="FX65" s="258" t="str">
        <f>IF($F67="","",_xlfn.XLOOKUP($F67,'Graduate School Code_FY2027'!$A:$A,'Graduate School Code_FY2027'!GL:GL,0))</f>
        <v/>
      </c>
      <c r="FY65" s="258" t="str">
        <f>IF($F67="","",_xlfn.XLOOKUP($F67,'Graduate School Code_FY2027'!$A:$A,'Graduate School Code_FY2027'!GM:GM,0))</f>
        <v/>
      </c>
    </row>
    <row r="66" spans="2:181" ht="42.95" hidden="1" customHeight="1" thickBot="1">
      <c r="B66" s="1116" t="s">
        <v>349</v>
      </c>
      <c r="C66" s="1116"/>
      <c r="D66" s="1116"/>
      <c r="E66" s="1116"/>
      <c r="F66" s="1116"/>
      <c r="G66" s="1116"/>
      <c r="H66" s="1225" t="str">
        <f>IF(F67="","",HYPERLINK(VLOOKUP(F67,'Graduate School Code_FY2027'!$A$2:$N$902,7,0)))</f>
        <v/>
      </c>
      <c r="I66" s="1225"/>
      <c r="J66" s="1225"/>
      <c r="K66" s="1225"/>
      <c r="L66" s="1225"/>
      <c r="M66" s="1225"/>
      <c r="N66" s="1225"/>
      <c r="O66" s="1225"/>
      <c r="P66" s="1225"/>
      <c r="Q66" s="1225"/>
      <c r="R66" s="1225"/>
      <c r="S66" s="1225"/>
      <c r="T66" s="1225"/>
      <c r="U66" s="1225"/>
      <c r="V66" s="1225"/>
      <c r="W66" s="1225"/>
      <c r="X66" s="1225"/>
      <c r="Y66" s="1225"/>
      <c r="Z66" s="1225"/>
      <c r="AA66" s="1225"/>
      <c r="AB66" s="1225"/>
      <c r="AC66" s="1225"/>
      <c r="AD66" s="1172" t="s">
        <v>378</v>
      </c>
      <c r="AE66" s="1172"/>
      <c r="AF66" s="1172"/>
      <c r="AG66" s="1172"/>
      <c r="AH66" s="1172"/>
      <c r="AI66" s="1172"/>
      <c r="AJ66" s="1172"/>
      <c r="AK66" s="1172"/>
      <c r="AN66" s="245" t="str" cm="1">
        <f t="array" ref="AN66">IF($F$27="","",IFERROR(INDEX('Graduate School Code_FY2027'!$A$2:$A$905,SMALL(IF('Graduate School Code_FY2027'!$GN$2:$GN$905&lt;&gt;"",ROW('Graduate School Code_FY2027'!$GK$2:$GK$905)-ROW('Graduate School Code_FY2027'!$GK$2)+1,""),ROW(A56))),""))</f>
        <v/>
      </c>
      <c r="AO66" s="243" t="str">
        <f>IF(AN66="","",VLOOKUP($AN66,#REF!,2,0))</f>
        <v/>
      </c>
      <c r="AP66" s="243" t="str">
        <f>IF(AN66="","",VLOOKUP($AN66,'Graduate School Code_FY2027'!$A$2:$N$902,3,0))</f>
        <v/>
      </c>
      <c r="AQ66" s="243" t="str">
        <f>IF(AN66="","",VLOOKUP($AN66,'Graduate School Code_FY2027'!$A$2:$N$902,4,0))</f>
        <v/>
      </c>
      <c r="AR66" s="244" t="str">
        <f>IF(AN66="","",HYPERLINK(VLOOKUP($AN66,'Graduate School Code_FY2027'!$A$2:$N$902,7,0)))</f>
        <v/>
      </c>
      <c r="AS66" s="1" t="str">
        <f>IF(AN66="","",(VLOOKUP(AN66,#REF!,12,0)))</f>
        <v/>
      </c>
      <c r="AT66" s="1"/>
      <c r="AU66" s="1"/>
      <c r="AW66" s="181" t="str">
        <f>IF($F67="","",_xlfn.XLOOKUP($F67,'Graduate School Code_FY2027'!$A:$A,'Graduate School Code_FY2027'!N:N,0))</f>
        <v/>
      </c>
      <c r="AX66" s="181" t="str">
        <f>IF($F67="","",_xlfn.XLOOKUP($F67,'Graduate School Code_FY2027'!$A:$A,'Graduate School Code_FY2027'!O:O,0))</f>
        <v/>
      </c>
      <c r="AY66" s="181" t="str">
        <f>IF($F67="","",_xlfn.XLOOKUP($F67,'Graduate School Code_FY2027'!$A:$A,'Graduate School Code_FY2027'!P:P,0))</f>
        <v/>
      </c>
      <c r="AZ66" s="181" t="str">
        <f>IF($F67="","",_xlfn.XLOOKUP($F67,'Graduate School Code_FY2027'!$A:$A,'Graduate School Code_FY2027'!Q:Q,0))</f>
        <v/>
      </c>
      <c r="BA66" s="181" t="str">
        <f>IF($F67="","",_xlfn.XLOOKUP($F67,'Graduate School Code_FY2027'!$A:$A,'Graduate School Code_FY2027'!R:R,0))</f>
        <v/>
      </c>
      <c r="BB66" s="181" t="str">
        <f>IF($F67="","",_xlfn.XLOOKUP($F67,'Graduate School Code_FY2027'!$A:$A,'Graduate School Code_FY2027'!S:S,0))</f>
        <v/>
      </c>
      <c r="BC66" s="181" t="str">
        <f>IF($F67="","",_xlfn.XLOOKUP($F67,'Graduate School Code_FY2027'!$A:$A,'Graduate School Code_FY2027'!T:T,0))</f>
        <v/>
      </c>
      <c r="BD66" s="181" t="str">
        <f>IF($F67="","",_xlfn.XLOOKUP($F67,'Graduate School Code_FY2027'!$A:$A,'Graduate School Code_FY2027'!U:U,0))</f>
        <v/>
      </c>
      <c r="BE66" s="181" t="str">
        <f>IF($F67="","",_xlfn.XLOOKUP($F67,'Graduate School Code_FY2027'!$A:$A,'Graduate School Code_FY2027'!V:V,0))</f>
        <v/>
      </c>
      <c r="BF66" s="181" t="str">
        <f>IF($F67="","",_xlfn.XLOOKUP($F67,'Graduate School Code_FY2027'!$A:$A,'Graduate School Code_FY2027'!W:W,0))</f>
        <v/>
      </c>
      <c r="BG66" s="181" t="str">
        <f>IF($F67="","",_xlfn.XLOOKUP($F67,'Graduate School Code_FY2027'!$A:$A,'Graduate School Code_FY2027'!X:X,0))</f>
        <v/>
      </c>
      <c r="BH66" s="181" t="str">
        <f>IF($F67="","",_xlfn.XLOOKUP($F67,'Graduate School Code_FY2027'!$A:$A,'Graduate School Code_FY2027'!Y:Y,0))</f>
        <v/>
      </c>
      <c r="BI66" s="181" t="str">
        <f>IF($F67="","",_xlfn.XLOOKUP($F67,'Graduate School Code_FY2027'!$A:$A,'Graduate School Code_FY2027'!Z:Z,0))</f>
        <v/>
      </c>
      <c r="BJ66" s="181" t="str">
        <f>IF($F67="","",_xlfn.XLOOKUP($F67,'Graduate School Code_FY2027'!$A:$A,'Graduate School Code_FY2027'!AA:AA,0))</f>
        <v/>
      </c>
      <c r="BK66" s="181" t="str">
        <f>IF($F67="","",_xlfn.XLOOKUP($F67,'Graduate School Code_FY2027'!$A:$A,'Graduate School Code_FY2027'!AB:AB,0))</f>
        <v/>
      </c>
      <c r="BL66" s="181" t="str">
        <f>IF($F67="","",_xlfn.XLOOKUP($F67,'Graduate School Code_FY2027'!$A:$A,'Graduate School Code_FY2027'!AC:AC,0))</f>
        <v/>
      </c>
      <c r="BM66" s="181" t="str">
        <f>IF($F67="","",_xlfn.XLOOKUP($F67,'Graduate School Code_FY2027'!$A:$A,'Graduate School Code_FY2027'!AD:AD,0))</f>
        <v/>
      </c>
      <c r="BN66" s="181" t="str">
        <f>IF($F67="","",_xlfn.XLOOKUP($F67,'Graduate School Code_FY2027'!$A:$A,'Graduate School Code_FY2027'!AE:AE,0))</f>
        <v/>
      </c>
      <c r="BO66" s="181" t="str">
        <f>IF($F67="","",_xlfn.XLOOKUP($F67,'Graduate School Code_FY2027'!$A:$A,'Graduate School Code_FY2027'!AF:AF,0))</f>
        <v/>
      </c>
      <c r="BP66" s="181" t="str">
        <f>IF($F67="","",_xlfn.XLOOKUP($F67,'Graduate School Code_FY2027'!$A:$A,'Graduate School Code_FY2027'!AG:AG,0))</f>
        <v/>
      </c>
      <c r="BQ66" s="181" t="str">
        <f>IF($F67="","",_xlfn.XLOOKUP($F67,'Graduate School Code_FY2027'!$A:$A,'Graduate School Code_FY2027'!AH:AH,0))</f>
        <v/>
      </c>
      <c r="BR66" s="181" t="str">
        <f>IF($F67="","",_xlfn.XLOOKUP($F67,'Graduate School Code_FY2027'!$A:$A,'Graduate School Code_FY2027'!AI:AI,0))</f>
        <v/>
      </c>
      <c r="BS66" s="181" t="str">
        <f>IF($F67="","",_xlfn.XLOOKUP($F67,'Graduate School Code_FY2027'!$A:$A,'Graduate School Code_FY2027'!AJ:AJ,0))</f>
        <v/>
      </c>
      <c r="BT66" s="181" t="str">
        <f>IF($F67="","",_xlfn.XLOOKUP($F67,'Graduate School Code_FY2027'!$A:$A,'Graduate School Code_FY2027'!AK:AK,0))</f>
        <v/>
      </c>
      <c r="BU66" s="181" t="str">
        <f>IF($F67="","",_xlfn.XLOOKUP($F67,'Graduate School Code_FY2027'!$A:$A,'Graduate School Code_FY2027'!AL:AL,0))</f>
        <v/>
      </c>
      <c r="BV66" s="181" t="str">
        <f>IF($F67="","",_xlfn.XLOOKUP($F67,'Graduate School Code_FY2027'!$A:$A,'Graduate School Code_FY2027'!AM:AM,0))</f>
        <v/>
      </c>
      <c r="BW66" s="181" t="str">
        <f>IF($F67="","",_xlfn.XLOOKUP($F67,'Graduate School Code_FY2027'!$A:$A,'Graduate School Code_FY2027'!AN:AN,0))</f>
        <v/>
      </c>
      <c r="BX66" s="181" t="str">
        <f>IF($F67="","",_xlfn.XLOOKUP($F67,'Graduate School Code_FY2027'!$A:$A,'Graduate School Code_FY2027'!AO:AO,0))</f>
        <v/>
      </c>
      <c r="BY66" s="181" t="str">
        <f>IF($F67="","",_xlfn.XLOOKUP($F67,'Graduate School Code_FY2027'!$A:$A,'Graduate School Code_FY2027'!AP:AP,0))</f>
        <v/>
      </c>
      <c r="BZ66" s="181" t="str">
        <f>IF($F67="","",_xlfn.XLOOKUP($F67,'Graduate School Code_FY2027'!$A:$A,'Graduate School Code_FY2027'!AQ:AQ,0))</f>
        <v/>
      </c>
      <c r="CA66" s="181" t="str">
        <f>IF($F67="","",_xlfn.XLOOKUP($F67,'Graduate School Code_FY2027'!$A:$A,'Graduate School Code_FY2027'!AR:AR,0))</f>
        <v/>
      </c>
      <c r="CB66" s="181" t="str">
        <f>IF($F67="","",_xlfn.XLOOKUP($F67,'Graduate School Code_FY2027'!$A:$A,'Graduate School Code_FY2027'!AS:AS,0))</f>
        <v/>
      </c>
      <c r="CC66" s="181" t="str">
        <f>IF($F67="","",_xlfn.XLOOKUP($F67,'Graduate School Code_FY2027'!$A:$A,'Graduate School Code_FY2027'!AT:AT,0))</f>
        <v/>
      </c>
      <c r="CD66" s="181" t="str">
        <f>IF($F67="","",_xlfn.XLOOKUP($F67,'Graduate School Code_FY2027'!$A:$A,'Graduate School Code_FY2027'!AU:AU,0))</f>
        <v/>
      </c>
      <c r="CE66" s="181" t="str">
        <f>IF($F67="","",_xlfn.XLOOKUP($F67,'Graduate School Code_FY2027'!$A:$A,'Graduate School Code_FY2027'!AV:AV,0))</f>
        <v/>
      </c>
      <c r="CF66" s="181" t="str">
        <f>IF($F67="","",_xlfn.XLOOKUP($F67,'Graduate School Code_FY2027'!$A:$A,'Graduate School Code_FY2027'!AW:AW,0))</f>
        <v/>
      </c>
      <c r="CG66" s="181" t="str">
        <f>IF($F67="","",_xlfn.XLOOKUP($F67,'Graduate School Code_FY2027'!$A:$A,'Graduate School Code_FY2027'!AX:AX,0))</f>
        <v/>
      </c>
      <c r="CH66" s="181" t="str">
        <f>IF($F67="","",_xlfn.XLOOKUP($F67,'Graduate School Code_FY2027'!$A:$A,'Graduate School Code_FY2027'!AY:AY,0))</f>
        <v/>
      </c>
      <c r="CI66" s="181" t="str">
        <f>IF($F67="","",_xlfn.XLOOKUP($F67,'Graduate School Code_FY2027'!$A:$A,'Graduate School Code_FY2027'!AZ:AZ,0))</f>
        <v/>
      </c>
      <c r="CJ66" s="181" t="str">
        <f>IF($F67="","",_xlfn.XLOOKUP($F67,'Graduate School Code_FY2027'!$A:$A,'Graduate School Code_FY2027'!BA:BA,0))</f>
        <v/>
      </c>
      <c r="CK66" s="181" t="str">
        <f>IF($F67="","",_xlfn.XLOOKUP($F67,'Graduate School Code_FY2027'!$A:$A,'Graduate School Code_FY2027'!BB:BB,0))</f>
        <v/>
      </c>
      <c r="CL66" s="181" t="str">
        <f>IF($F67="","",_xlfn.XLOOKUP($F67,'Graduate School Code_FY2027'!$A:$A,'Graduate School Code_FY2027'!BC:BC,0))</f>
        <v/>
      </c>
      <c r="CM66" s="181" t="str">
        <f>IF($F67="","",_xlfn.XLOOKUP($F67,'Graduate School Code_FY2027'!$A:$A,'Graduate School Code_FY2027'!BD:BD,0))</f>
        <v/>
      </c>
      <c r="CN66" s="181" t="str">
        <f>IF($F67="","",_xlfn.XLOOKUP($F67,'Graduate School Code_FY2027'!$A:$A,'Graduate School Code_FY2027'!BE:BE,0))</f>
        <v/>
      </c>
      <c r="CO66" s="181" t="str">
        <f>IF($F67="","",_xlfn.XLOOKUP($F67,'Graduate School Code_FY2027'!$A:$A,'Graduate School Code_FY2027'!BF:BF,0))</f>
        <v/>
      </c>
      <c r="CP66" s="181" t="str">
        <f>IF($F67="","",_xlfn.XLOOKUP($F67,'Graduate School Code_FY2027'!$A:$A,'Graduate School Code_FY2027'!BG:BG,0))</f>
        <v/>
      </c>
      <c r="CQ66" s="181" t="str">
        <f>IF($F67="","",_xlfn.XLOOKUP($F67,'Graduate School Code_FY2027'!$A:$A,'Graduate School Code_FY2027'!BH:BH,0))</f>
        <v/>
      </c>
      <c r="CR66" s="181" t="str">
        <f>IF($F67="","",_xlfn.XLOOKUP($F67,'Graduate School Code_FY2027'!$A:$A,'Graduate School Code_FY2027'!BI:BI,0))</f>
        <v/>
      </c>
      <c r="CS66" s="181"/>
      <c r="CT66" s="181"/>
      <c r="CU66" s="181"/>
      <c r="CV66" s="181"/>
      <c r="CW66" s="181"/>
      <c r="CX66" s="181"/>
      <c r="CY66" s="181"/>
      <c r="CZ66" s="181"/>
      <c r="DA66" s="181"/>
      <c r="DB66" s="181"/>
      <c r="DC66" s="181"/>
      <c r="DD66" s="181"/>
      <c r="DE66" s="181"/>
      <c r="DF66" s="181"/>
      <c r="DG66" s="181"/>
      <c r="DH66" s="181"/>
      <c r="DI66" s="181"/>
      <c r="DJ66" s="181"/>
      <c r="DK66" s="181"/>
      <c r="DL66" s="181"/>
      <c r="DM66" s="181"/>
      <c r="DN66" s="181"/>
      <c r="DO66" s="181"/>
    </row>
    <row r="67" spans="2:181" ht="18" hidden="1" customHeight="1">
      <c r="B67" s="1165" t="s">
        <v>326</v>
      </c>
      <c r="C67" s="1166"/>
      <c r="D67" s="1166"/>
      <c r="E67" s="1166"/>
      <c r="F67" s="1083"/>
      <c r="G67" s="1169" t="s">
        <v>328</v>
      </c>
      <c r="H67" s="1169"/>
      <c r="I67" s="1169"/>
      <c r="J67" s="1169"/>
      <c r="K67" s="1087" t="str">
        <f>IF(OR(F27="",F67=""),"",IF(COUNTIF(AW65:FY65,F27)&gt;0,"Substantial Correlation",IF(COUNTIF(AW66:CR66,G25)&gt;0,"Moderate Correlation",IF(AW66="","need to be verified","Low Correlation"))))</f>
        <v/>
      </c>
      <c r="L67" s="1087"/>
      <c r="M67" s="1087"/>
      <c r="N67" s="1087"/>
      <c r="O67" s="1087"/>
      <c r="P67" s="1173" t="s">
        <v>330</v>
      </c>
      <c r="Q67" s="1174"/>
      <c r="R67" s="1174"/>
      <c r="S67" s="1174"/>
      <c r="T67" s="1174"/>
      <c r="U67" s="1175"/>
      <c r="V67" s="1095" t="str">
        <f>IFERROR(IF($AD$71="Master",INDEX('Graduate School Code_FY2027'!$A$1:$K$907,MATCH($F$67,'Graduate School Code_FY2027'!$A$1:$A$907,0),8),IF($AD$71="PhD",INDEX('Graduate School Code_FY2027'!$A$1:$K$907,MATCH($F$67,'Graduate School Code_FY2027'!$A$1:$A$907,0),10),"")),"")</f>
        <v/>
      </c>
      <c r="W67" s="1096"/>
      <c r="X67" s="1096"/>
      <c r="Y67" s="1096"/>
      <c r="Z67" s="1096"/>
      <c r="AA67" s="1096"/>
      <c r="AB67" s="1096"/>
      <c r="AC67" s="1097"/>
      <c r="AD67" s="1182" t="str">
        <f>IFERROR(IF(AND($AD$71="Master",$V$67="mandatory"),HYPERLINK(INDEX('Graduate School Code_FY2027'!$A$2:$K$907,MATCH($F$67,'Graduate School Code_FY2027'!$A$2:$A$907,0),9),"Select the supervisor from this Website"),IF(AND($AD$71="PhD",$V$67="mandatory"),HYPERLINK(INDEX('Graduate School Code_FY2027'!$A$2:$K$907,MATCH($F$67,'Graduate School Code_FY2027'!$A$2:$A$907,0),11),"Select the supervisor from this Website"),"")),"")</f>
        <v/>
      </c>
      <c r="AE67" s="1183"/>
      <c r="AF67" s="1183"/>
      <c r="AG67" s="1183"/>
      <c r="AH67" s="1183"/>
      <c r="AI67" s="1183"/>
      <c r="AJ67" s="1183"/>
      <c r="AK67" s="1184"/>
      <c r="AN67" s="245" t="str" cm="1">
        <f t="array" ref="AN67">IF($F$27="","",IFERROR(INDEX('Graduate School Code_FY2027'!$A$2:$A$905,SMALL(IF('Graduate School Code_FY2027'!$GN$2:$GN$905&lt;&gt;"",ROW('Graduate School Code_FY2027'!$GK$2:$GK$905)-ROW('Graduate School Code_FY2027'!$GK$2)+1,""),ROW(A57))),""))</f>
        <v/>
      </c>
      <c r="AO67" s="243" t="str">
        <f>IF(AN67="","",VLOOKUP($AN67,#REF!,2,0))</f>
        <v/>
      </c>
      <c r="AP67" s="243" t="str">
        <f>IF(AN67="","",VLOOKUP($AN67,'Graduate School Code_FY2027'!$A$2:$N$902,3,0))</f>
        <v/>
      </c>
      <c r="AQ67" s="243" t="str">
        <f>IF(AN67="","",VLOOKUP($AN67,'Graduate School Code_FY2027'!$A$2:$N$902,4,0))</f>
        <v/>
      </c>
      <c r="AR67" s="244" t="str">
        <f>IF(AN67="","",HYPERLINK(VLOOKUP($AN67,'Graduate School Code_FY2027'!$A$2:$N$902,7,0)))</f>
        <v/>
      </c>
      <c r="AS67" s="1" t="str">
        <f>IF(AN67="","",(VLOOKUP(AN67,#REF!,12,0)))</f>
        <v/>
      </c>
      <c r="AT67" s="1"/>
      <c r="AU67" s="1"/>
    </row>
    <row r="68" spans="2:181" s="118" customFormat="1" ht="18" hidden="1" customHeight="1">
      <c r="B68" s="1167"/>
      <c r="C68" s="1168"/>
      <c r="D68" s="1168"/>
      <c r="E68" s="1168"/>
      <c r="F68" s="1084"/>
      <c r="G68" s="1170"/>
      <c r="H68" s="1170"/>
      <c r="I68" s="1170"/>
      <c r="J68" s="1170"/>
      <c r="K68" s="1088"/>
      <c r="L68" s="1088"/>
      <c r="M68" s="1088"/>
      <c r="N68" s="1088"/>
      <c r="O68" s="1088"/>
      <c r="P68" s="591"/>
      <c r="Q68" s="592"/>
      <c r="R68" s="592"/>
      <c r="S68" s="592"/>
      <c r="T68" s="592"/>
      <c r="U68" s="593"/>
      <c r="V68" s="1098"/>
      <c r="W68" s="1099"/>
      <c r="X68" s="1099"/>
      <c r="Y68" s="1099"/>
      <c r="Z68" s="1099"/>
      <c r="AA68" s="1099"/>
      <c r="AB68" s="1099"/>
      <c r="AC68" s="1100"/>
      <c r="AD68" s="1185"/>
      <c r="AE68" s="1186"/>
      <c r="AF68" s="1186"/>
      <c r="AG68" s="1186"/>
      <c r="AH68" s="1186"/>
      <c r="AI68" s="1186"/>
      <c r="AJ68" s="1186"/>
      <c r="AK68" s="1187"/>
      <c r="AN68" s="245" t="str" cm="1">
        <f t="array" ref="AN68">IF($F$27="","",IFERROR(INDEX('Graduate School Code_FY2027'!$A$2:$A$905,SMALL(IF('Graduate School Code_FY2027'!$GN$2:$GN$905&lt;&gt;"",ROW('Graduate School Code_FY2027'!$GK$2:$GK$905)-ROW('Graduate School Code_FY2027'!$GK$2)+1,""),ROW(A58))),""))</f>
        <v/>
      </c>
      <c r="AO68" s="243" t="str">
        <f>IF(AN68="","",VLOOKUP($AN68,#REF!,2,0))</f>
        <v/>
      </c>
      <c r="AP68" s="243" t="str">
        <f>IF(AN68="","",VLOOKUP($AN68,'Graduate School Code_FY2027'!$A$2:$N$902,3,0))</f>
        <v/>
      </c>
      <c r="AQ68" s="243" t="str">
        <f>IF(AN68="","",VLOOKUP($AN68,'Graduate School Code_FY2027'!$A$2:$N$902,4,0))</f>
        <v/>
      </c>
      <c r="AR68" s="244" t="str">
        <f>IF(AN68="","",HYPERLINK(VLOOKUP($AN68,'Graduate School Code_FY2027'!$A$2:$N$902,7,0)))</f>
        <v/>
      </c>
      <c r="AS68" s="1" t="str">
        <f>IF(AN68="","",(VLOOKUP(AN68,#REF!,12,0)))</f>
        <v/>
      </c>
      <c r="AT68" s="1"/>
      <c r="AU68" s="1"/>
      <c r="AV68" s="6"/>
    </row>
    <row r="69" spans="2:181" ht="16.350000000000001" customHeight="1">
      <c r="B69" s="1107" t="s">
        <v>354</v>
      </c>
      <c r="C69" s="1086"/>
      <c r="D69" s="1086"/>
      <c r="E69" s="1086"/>
      <c r="F69" s="1086"/>
      <c r="G69" s="1086" t="s">
        <v>379</v>
      </c>
      <c r="H69" s="1086"/>
      <c r="I69" s="1086"/>
      <c r="J69" s="1086"/>
      <c r="K69" s="1086"/>
      <c r="L69" s="1086"/>
      <c r="M69" s="1086"/>
      <c r="N69" s="1086"/>
      <c r="O69" s="1086"/>
      <c r="P69" s="1086" t="s">
        <v>335</v>
      </c>
      <c r="Q69" s="1086"/>
      <c r="R69" s="1086"/>
      <c r="S69" s="1086"/>
      <c r="T69" s="1086"/>
      <c r="U69" s="1086"/>
      <c r="V69" s="1086"/>
      <c r="W69" s="1086"/>
      <c r="X69" s="1086"/>
      <c r="Y69" s="1086"/>
      <c r="Z69" s="1086"/>
      <c r="AA69" s="1086"/>
      <c r="AB69" s="1086"/>
      <c r="AC69" s="1086"/>
      <c r="AD69" s="1086"/>
      <c r="AE69" s="1086"/>
      <c r="AF69" s="1086"/>
      <c r="AG69" s="1086"/>
      <c r="AH69" s="1108"/>
      <c r="AI69" s="1109"/>
      <c r="AJ69" s="1109"/>
      <c r="AK69" s="1110"/>
      <c r="AN69" s="245" t="str" cm="1">
        <f t="array" ref="AN69">IF($F$27="","",IFERROR(INDEX('Graduate School Code_FY2027'!$A$2:$A$905,SMALL(IF('Graduate School Code_FY2027'!$GN$2:$GN$905&lt;&gt;"",ROW('Graduate School Code_FY2027'!$GK$2:$GK$905)-ROW('Graduate School Code_FY2027'!$GK$2)+1,""),ROW(A59))),""))</f>
        <v/>
      </c>
      <c r="AO69" s="243" t="str">
        <f>IF(AN69="","",VLOOKUP($AN69,#REF!,2,0))</f>
        <v/>
      </c>
      <c r="AP69" s="243" t="str">
        <f>IF(AN69="","",VLOOKUP($AN69,'Graduate School Code_FY2027'!$A$2:$N$902,3,0))</f>
        <v/>
      </c>
      <c r="AQ69" s="243" t="str">
        <f>IF(AN69="","",VLOOKUP($AN69,'Graduate School Code_FY2027'!$A$2:$N$902,4,0))</f>
        <v/>
      </c>
      <c r="AR69" s="244" t="str">
        <f>IF(AN69="","",HYPERLINK(VLOOKUP($AN69,'Graduate School Code_FY2027'!$A$2:$N$902,7,0)))</f>
        <v/>
      </c>
      <c r="AS69" s="1" t="str">
        <f>IF(AN69="","",(VLOOKUP(AN69,#REF!,12,0)))</f>
        <v/>
      </c>
      <c r="AT69" s="1"/>
      <c r="AU69" s="1"/>
    </row>
    <row r="70" spans="2:181" ht="16.350000000000001" customHeight="1">
      <c r="B70" s="1107"/>
      <c r="C70" s="1086"/>
      <c r="D70" s="1086"/>
      <c r="E70" s="1086"/>
      <c r="F70" s="1086"/>
      <c r="G70" s="1086"/>
      <c r="H70" s="1086"/>
      <c r="I70" s="1086"/>
      <c r="J70" s="1086"/>
      <c r="K70" s="1086"/>
      <c r="L70" s="1086"/>
      <c r="M70" s="1086"/>
      <c r="N70" s="1086"/>
      <c r="O70" s="1086"/>
      <c r="P70" s="1086"/>
      <c r="Q70" s="1086"/>
      <c r="R70" s="1086"/>
      <c r="S70" s="1086"/>
      <c r="T70" s="1086"/>
      <c r="U70" s="1086"/>
      <c r="V70" s="1086"/>
      <c r="W70" s="1086"/>
      <c r="X70" s="1086"/>
      <c r="Y70" s="1086"/>
      <c r="Z70" s="1086"/>
      <c r="AA70" s="1086"/>
      <c r="AB70" s="1086"/>
      <c r="AC70" s="1086"/>
      <c r="AD70" s="1086"/>
      <c r="AE70" s="1086"/>
      <c r="AF70" s="1086"/>
      <c r="AG70" s="1086"/>
      <c r="AH70" s="1111"/>
      <c r="AI70" s="1112"/>
      <c r="AJ70" s="1112"/>
      <c r="AK70" s="1113"/>
      <c r="AN70" s="245" t="str" cm="1">
        <f t="array" ref="AN70">IF($F$27="","",IFERROR(INDEX('Graduate School Code_FY2027'!$A$2:$A$905,SMALL(IF('Graduate School Code_FY2027'!$GN$2:$GN$905&lt;&gt;"",ROW('Graduate School Code_FY2027'!$GK$2:$GK$905)-ROW('Graduate School Code_FY2027'!$GK$2)+1,""),ROW(A60))),""))</f>
        <v/>
      </c>
      <c r="AO70" s="243" t="str">
        <f>IF(AN70="","",VLOOKUP($AN70,#REF!,2,0))</f>
        <v/>
      </c>
      <c r="AP70" s="243" t="str">
        <f>IF(AN70="","",VLOOKUP($AN70,'Graduate School Code_FY2027'!$A$2:$N$902,3,0))</f>
        <v/>
      </c>
      <c r="AQ70" s="243" t="str">
        <f>IF(AN70="","",VLOOKUP($AN70,'Graduate School Code_FY2027'!$A$2:$N$902,4,0))</f>
        <v/>
      </c>
      <c r="AR70" s="244" t="str">
        <f>IF(AN70="","",HYPERLINK(VLOOKUP($AN70,'Graduate School Code_FY2027'!$A$2:$N$902,7,0)))</f>
        <v/>
      </c>
      <c r="AS70" s="1" t="str">
        <f>IF(AN70="","",(VLOOKUP(AN70,#REF!,12,0)))</f>
        <v/>
      </c>
      <c r="AT70" s="1"/>
      <c r="AU70" s="1"/>
    </row>
    <row r="71" spans="2:181" ht="16.350000000000001" customHeight="1">
      <c r="B71" s="1063" t="str">
        <f>IF(F67="","",VLOOKUP(F67,'Graduate School Code_FY2027'!$A$2:$M$902,2,0))</f>
        <v/>
      </c>
      <c r="C71" s="1064"/>
      <c r="D71" s="1064"/>
      <c r="E71" s="1064"/>
      <c r="F71" s="1064"/>
      <c r="G71" s="1065" t="str">
        <f>IF(F67="","",VLOOKUP(F67,'Graduate School Code_FY2027'!$A$2:$M$902,3,0))</f>
        <v/>
      </c>
      <c r="H71" s="1065"/>
      <c r="I71" s="1065"/>
      <c r="J71" s="1065"/>
      <c r="K71" s="1065"/>
      <c r="L71" s="1065"/>
      <c r="M71" s="1065"/>
      <c r="N71" s="1065"/>
      <c r="O71" s="1065"/>
      <c r="P71" s="1066" t="str">
        <f>IF(F67="","",VLOOKUP(F67,'Graduate School Code_FY2027'!$A$2:$M$902,4,0))</f>
        <v/>
      </c>
      <c r="Q71" s="1066"/>
      <c r="R71" s="1066"/>
      <c r="S71" s="1066"/>
      <c r="T71" s="1066"/>
      <c r="U71" s="1066"/>
      <c r="V71" s="1066" t="str">
        <f>IF(F67="","",VLOOKUP(F67,'Graduate School Code_FY2027'!$A$2:$M$902,5,0))</f>
        <v/>
      </c>
      <c r="W71" s="1066"/>
      <c r="X71" s="1066"/>
      <c r="Y71" s="1066"/>
      <c r="Z71" s="1066" t="str">
        <f>IF(F67="","",VLOOKUP(F67,'Graduate School Code_FY2027'!$A$2:$M$902,6,0))</f>
        <v/>
      </c>
      <c r="AA71" s="1066"/>
      <c r="AB71" s="1066"/>
      <c r="AC71" s="1066"/>
      <c r="AD71" s="1067"/>
      <c r="AE71" s="1067"/>
      <c r="AF71" s="1067"/>
      <c r="AG71" s="1067"/>
      <c r="AH71" s="1164"/>
      <c r="AI71" s="686"/>
      <c r="AJ71" s="686"/>
      <c r="AK71" s="688"/>
      <c r="AN71" s="245" t="str" cm="1">
        <f t="array" ref="AN71">IF($F$27="","",IFERROR(INDEX('Graduate School Code_FY2027'!$A$2:$A$905,SMALL(IF('Graduate School Code_FY2027'!$GN$2:$GN$905&lt;&gt;"",ROW('Graduate School Code_FY2027'!$GK$2:$GK$905)-ROW('Graduate School Code_FY2027'!$GK$2)+1,""),ROW(A61))),""))</f>
        <v/>
      </c>
      <c r="AO71" s="243" t="str">
        <f>IF(AN71="","",VLOOKUP($AN71,#REF!,2,0))</f>
        <v/>
      </c>
      <c r="AP71" s="243" t="str">
        <f>IF(AN71="","",VLOOKUP($AN71,'Graduate School Code_FY2027'!$A$2:$N$902,3,0))</f>
        <v/>
      </c>
      <c r="AQ71" s="243" t="str">
        <f>IF(AN71="","",VLOOKUP($AN71,'Graduate School Code_FY2027'!$A$2:$N$902,4,0))</f>
        <v/>
      </c>
      <c r="AR71" s="244" t="str">
        <f>IF(AN71="","",HYPERLINK(VLOOKUP($AN71,'Graduate School Code_FY2027'!$A$2:$N$902,7,0)))</f>
        <v/>
      </c>
      <c r="AS71" s="1" t="str">
        <f>IF(AN71="","",(VLOOKUP(AN71,#REF!,12,0)))</f>
        <v/>
      </c>
      <c r="AT71" s="1"/>
      <c r="AU71" s="1"/>
    </row>
    <row r="72" spans="2:181" ht="16.350000000000001" customHeight="1">
      <c r="B72" s="1063"/>
      <c r="C72" s="1064"/>
      <c r="D72" s="1064"/>
      <c r="E72" s="1064"/>
      <c r="F72" s="1064"/>
      <c r="G72" s="1065"/>
      <c r="H72" s="1065"/>
      <c r="I72" s="1065"/>
      <c r="J72" s="1065"/>
      <c r="K72" s="1065"/>
      <c r="L72" s="1065"/>
      <c r="M72" s="1065"/>
      <c r="N72" s="1065"/>
      <c r="O72" s="1065"/>
      <c r="P72" s="1066"/>
      <c r="Q72" s="1066"/>
      <c r="R72" s="1066"/>
      <c r="S72" s="1066"/>
      <c r="T72" s="1066"/>
      <c r="U72" s="1066"/>
      <c r="V72" s="1066"/>
      <c r="W72" s="1066"/>
      <c r="X72" s="1066"/>
      <c r="Y72" s="1066"/>
      <c r="Z72" s="1066"/>
      <c r="AA72" s="1066"/>
      <c r="AB72" s="1066"/>
      <c r="AC72" s="1066"/>
      <c r="AD72" s="1067"/>
      <c r="AE72" s="1067"/>
      <c r="AF72" s="1067"/>
      <c r="AG72" s="1067"/>
      <c r="AH72" s="686"/>
      <c r="AI72" s="686"/>
      <c r="AJ72" s="686"/>
      <c r="AK72" s="688"/>
      <c r="AN72" s="245" t="str" cm="1">
        <f t="array" ref="AN72">IF($F$27="","",IFERROR(INDEX('Graduate School Code_FY2027'!$A$2:$A$905,SMALL(IF('Graduate School Code_FY2027'!$GN$2:$GN$905&lt;&gt;"",ROW('Graduate School Code_FY2027'!$GK$2:$GK$905)-ROW('Graduate School Code_FY2027'!$GK$2)+1,""),ROW(A62))),""))</f>
        <v/>
      </c>
      <c r="AO72" s="243" t="str">
        <f>IF(AN72="","",VLOOKUP($AN72,#REF!,2,0))</f>
        <v/>
      </c>
      <c r="AP72" s="243" t="str">
        <f>IF(AN72="","",VLOOKUP($AN72,'Graduate School Code_FY2027'!$A$2:$N$902,3,0))</f>
        <v/>
      </c>
      <c r="AQ72" s="243" t="str">
        <f>IF(AN72="","",VLOOKUP($AN72,'Graduate School Code_FY2027'!$A$2:$N$902,4,0))</f>
        <v/>
      </c>
      <c r="AR72" s="244" t="str">
        <f>IF(AN72="","",HYPERLINK(VLOOKUP($AN72,'Graduate School Code_FY2027'!$A$2:$N$902,7,0)))</f>
        <v/>
      </c>
      <c r="AS72" s="1" t="str">
        <f>IF(AN72="","",(VLOOKUP(AN72,#REF!,12,0)))</f>
        <v/>
      </c>
      <c r="AT72" s="1"/>
      <c r="AU72" s="1"/>
    </row>
    <row r="73" spans="2:181" ht="16.350000000000001" customHeight="1">
      <c r="B73" s="1063"/>
      <c r="C73" s="1064"/>
      <c r="D73" s="1064"/>
      <c r="E73" s="1064"/>
      <c r="F73" s="1064"/>
      <c r="G73" s="1065"/>
      <c r="H73" s="1065"/>
      <c r="I73" s="1065"/>
      <c r="J73" s="1065"/>
      <c r="K73" s="1065"/>
      <c r="L73" s="1065"/>
      <c r="M73" s="1065"/>
      <c r="N73" s="1065"/>
      <c r="O73" s="1065"/>
      <c r="P73" s="1066"/>
      <c r="Q73" s="1066"/>
      <c r="R73" s="1066"/>
      <c r="S73" s="1066"/>
      <c r="T73" s="1066"/>
      <c r="U73" s="1066"/>
      <c r="V73" s="1066"/>
      <c r="W73" s="1066"/>
      <c r="X73" s="1066"/>
      <c r="Y73" s="1066"/>
      <c r="Z73" s="1066"/>
      <c r="AA73" s="1066"/>
      <c r="AB73" s="1066"/>
      <c r="AC73" s="1066"/>
      <c r="AD73" s="1067"/>
      <c r="AE73" s="1067"/>
      <c r="AF73" s="1067"/>
      <c r="AG73" s="1067"/>
      <c r="AH73" s="686"/>
      <c r="AI73" s="686"/>
      <c r="AJ73" s="686"/>
      <c r="AK73" s="688"/>
      <c r="AN73" s="245" t="str" cm="1">
        <f t="array" ref="AN73">IF($F$27="","",IFERROR(INDEX('Graduate School Code_FY2027'!$A$2:$A$905,SMALL(IF('Graduate School Code_FY2027'!$GN$2:$GN$905&lt;&gt;"",ROW('Graduate School Code_FY2027'!$GK$2:$GK$905)-ROW('Graduate School Code_FY2027'!$GK$2)+1,""),ROW(A63))),""))</f>
        <v/>
      </c>
      <c r="AO73" s="243" t="str">
        <f>IF(AN73="","",VLOOKUP($AN73,#REF!,2,0))</f>
        <v/>
      </c>
      <c r="AP73" s="243" t="str">
        <f>IF(AN73="","",VLOOKUP($AN73,'Graduate School Code_FY2027'!$A$2:$N$902,3,0))</f>
        <v/>
      </c>
      <c r="AQ73" s="243" t="str">
        <f>IF(AN73="","",VLOOKUP($AN73,'Graduate School Code_FY2027'!$A$2:$N$902,4,0))</f>
        <v/>
      </c>
      <c r="AR73" s="244" t="str">
        <f>IF(AN73="","",HYPERLINK(VLOOKUP($AN73,'Graduate School Code_FY2027'!$A$2:$N$902,7,0)))</f>
        <v/>
      </c>
      <c r="AS73" s="1" t="str">
        <f>IF(AN73="","",(VLOOKUP(AN73,#REF!,12,0)))</f>
        <v/>
      </c>
      <c r="AT73" s="1"/>
      <c r="AU73" s="1"/>
    </row>
    <row r="74" spans="2:181" ht="16.350000000000001" customHeight="1">
      <c r="B74" s="1063"/>
      <c r="C74" s="1064"/>
      <c r="D74" s="1064"/>
      <c r="E74" s="1064"/>
      <c r="F74" s="1064"/>
      <c r="G74" s="1065"/>
      <c r="H74" s="1065"/>
      <c r="I74" s="1065"/>
      <c r="J74" s="1065"/>
      <c r="K74" s="1065"/>
      <c r="L74" s="1065"/>
      <c r="M74" s="1065"/>
      <c r="N74" s="1065"/>
      <c r="O74" s="1065"/>
      <c r="P74" s="1066"/>
      <c r="Q74" s="1066"/>
      <c r="R74" s="1066"/>
      <c r="S74" s="1066"/>
      <c r="T74" s="1066"/>
      <c r="U74" s="1066"/>
      <c r="V74" s="1066"/>
      <c r="W74" s="1066"/>
      <c r="X74" s="1066"/>
      <c r="Y74" s="1066"/>
      <c r="Z74" s="1066"/>
      <c r="AA74" s="1066"/>
      <c r="AB74" s="1066"/>
      <c r="AC74" s="1066"/>
      <c r="AD74" s="1067"/>
      <c r="AE74" s="1067"/>
      <c r="AF74" s="1067"/>
      <c r="AG74" s="1067"/>
      <c r="AH74" s="686"/>
      <c r="AI74" s="686"/>
      <c r="AJ74" s="686"/>
      <c r="AK74" s="688"/>
      <c r="AL74" s="39"/>
      <c r="AM74" s="39"/>
      <c r="AN74" s="245" t="str" cm="1">
        <f t="array" ref="AN74">IF($F$27="","",IFERROR(INDEX('Graduate School Code_FY2027'!$A$2:$A$905,SMALL(IF('Graduate School Code_FY2027'!$GN$2:$GN$905&lt;&gt;"",ROW('Graduate School Code_FY2027'!$GK$2:$GK$905)-ROW('Graduate School Code_FY2027'!$GK$2)+1,""),ROW(A64))),""))</f>
        <v/>
      </c>
      <c r="AO74" s="243" t="str">
        <f>IF(AN74="","",VLOOKUP($AN74,#REF!,2,0))</f>
        <v/>
      </c>
      <c r="AP74" s="243" t="str">
        <f>IF(AN74="","",VLOOKUP($AN74,'Graduate School Code_FY2027'!$A$2:$N$902,3,0))</f>
        <v/>
      </c>
      <c r="AQ74" s="243" t="str">
        <f>IF(AN74="","",VLOOKUP($AN74,'Graduate School Code_FY2027'!$A$2:$N$902,4,0))</f>
        <v/>
      </c>
      <c r="AR74" s="244" t="str">
        <f>IF(AN74="","",HYPERLINK(VLOOKUP($AN74,'Graduate School Code_FY2027'!$A$2:$N$902,7,0)))</f>
        <v/>
      </c>
      <c r="AS74" s="1" t="str">
        <f>IF(AN74="","",(VLOOKUP(AN74,#REF!,12,0)))</f>
        <v/>
      </c>
      <c r="AT74" s="1"/>
      <c r="AU74" s="1"/>
      <c r="AW74" s="113"/>
      <c r="AX74" s="113"/>
      <c r="AY74" s="113"/>
      <c r="AZ74" s="113"/>
      <c r="BA74" s="113"/>
      <c r="BB74" s="113"/>
      <c r="BC74" s="113"/>
      <c r="BD74" s="113"/>
      <c r="BE74" s="113"/>
      <c r="BF74" s="113"/>
      <c r="BG74" s="113"/>
      <c r="BH74" s="113"/>
      <c r="BI74" s="113"/>
      <c r="BJ74" s="113"/>
      <c r="BK74" s="113"/>
      <c r="BL74" s="113"/>
      <c r="BM74" s="113"/>
      <c r="BN74" s="113"/>
      <c r="BO74" s="113"/>
      <c r="BP74" s="113"/>
      <c r="BQ74" s="113"/>
      <c r="BR74" s="113"/>
      <c r="BS74" s="113"/>
      <c r="BT74" s="113"/>
      <c r="BU74" s="113"/>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c r="CZ74" s="113"/>
      <c r="DA74" s="113"/>
      <c r="DB74" s="113"/>
      <c r="DC74" s="113"/>
      <c r="DD74" s="113"/>
      <c r="DE74" s="113"/>
      <c r="DF74" s="113"/>
      <c r="DG74" s="113"/>
      <c r="DH74" s="113"/>
      <c r="DI74" s="113"/>
      <c r="DJ74" s="113"/>
      <c r="DK74" s="113"/>
      <c r="DL74" s="113"/>
      <c r="DM74" s="113"/>
      <c r="DN74" s="113"/>
      <c r="DO74" s="113"/>
      <c r="DP74" s="113"/>
      <c r="DQ74" s="113"/>
      <c r="DR74" s="113"/>
      <c r="DS74" s="113"/>
      <c r="DT74" s="113"/>
      <c r="DU74" s="113"/>
      <c r="DV74" s="113"/>
      <c r="DW74" s="113"/>
      <c r="DX74" s="113"/>
      <c r="DY74" s="113"/>
      <c r="DZ74" s="113"/>
      <c r="EA74" s="113"/>
      <c r="EB74" s="113"/>
      <c r="EC74" s="113"/>
      <c r="ED74" s="113"/>
      <c r="EE74" s="113"/>
      <c r="EF74" s="113"/>
      <c r="EG74" s="113"/>
      <c r="EH74" s="113"/>
      <c r="EI74" s="113"/>
      <c r="EJ74" s="113"/>
      <c r="EK74" s="113"/>
      <c r="EL74" s="113"/>
      <c r="EM74" s="113"/>
      <c r="EN74" s="113"/>
      <c r="EO74" s="113"/>
      <c r="EP74" s="113"/>
      <c r="EQ74" s="113"/>
      <c r="ER74" s="113"/>
    </row>
    <row r="75" spans="2:181" ht="16.350000000000001" customHeight="1">
      <c r="B75" s="1063"/>
      <c r="C75" s="1064"/>
      <c r="D75" s="1064"/>
      <c r="E75" s="1064"/>
      <c r="F75" s="1064"/>
      <c r="G75" s="1065"/>
      <c r="H75" s="1065"/>
      <c r="I75" s="1065"/>
      <c r="J75" s="1065"/>
      <c r="K75" s="1065"/>
      <c r="L75" s="1065"/>
      <c r="M75" s="1065"/>
      <c r="N75" s="1065"/>
      <c r="O75" s="1065"/>
      <c r="P75" s="1066"/>
      <c r="Q75" s="1066"/>
      <c r="R75" s="1066"/>
      <c r="S75" s="1066"/>
      <c r="T75" s="1066"/>
      <c r="U75" s="1066"/>
      <c r="V75" s="1066"/>
      <c r="W75" s="1066"/>
      <c r="X75" s="1066"/>
      <c r="Y75" s="1066"/>
      <c r="Z75" s="1066"/>
      <c r="AA75" s="1066"/>
      <c r="AB75" s="1066"/>
      <c r="AC75" s="1066"/>
      <c r="AD75" s="1067"/>
      <c r="AE75" s="1067"/>
      <c r="AF75" s="1067"/>
      <c r="AG75" s="1067"/>
      <c r="AH75" s="686"/>
      <c r="AI75" s="686"/>
      <c r="AJ75" s="686"/>
      <c r="AK75" s="688"/>
      <c r="AL75" s="39"/>
      <c r="AM75" s="39"/>
      <c r="AN75" s="245" t="str" cm="1">
        <f t="array" ref="AN75">IF($F$27="","",IFERROR(INDEX('Graduate School Code_FY2027'!$A$2:$A$905,SMALL(IF('Graduate School Code_FY2027'!$GN$2:$GN$905&lt;&gt;"",ROW('Graduate School Code_FY2027'!$GK$2:$GK$905)-ROW('Graduate School Code_FY2027'!$GK$2)+1,""),ROW(A65))),""))</f>
        <v/>
      </c>
      <c r="AO75" s="243" t="str">
        <f>IF(AN75="","",VLOOKUP($AN75,#REF!,2,0))</f>
        <v/>
      </c>
      <c r="AP75" s="243" t="str">
        <f>IF(AN75="","",VLOOKUP($AN75,'Graduate School Code_FY2027'!$A$2:$N$902,3,0))</f>
        <v/>
      </c>
      <c r="AQ75" s="243" t="str">
        <f>IF(AN75="","",VLOOKUP($AN75,'Graduate School Code_FY2027'!$A$2:$N$902,4,0))</f>
        <v/>
      </c>
      <c r="AR75" s="244" t="str">
        <f>IF(AN75="","",HYPERLINK(VLOOKUP($AN75,'Graduate School Code_FY2027'!$A$2:$N$902,7,0)))</f>
        <v/>
      </c>
      <c r="AS75" s="1" t="str">
        <f>IF(AN75="","",(VLOOKUP(AN75,#REF!,12,0)))</f>
        <v/>
      </c>
      <c r="AT75" s="1"/>
      <c r="AU75" s="1"/>
      <c r="AW75" s="113"/>
      <c r="AX75" s="113"/>
      <c r="AY75" s="113"/>
      <c r="AZ75" s="113"/>
      <c r="BA75" s="113"/>
      <c r="BB75" s="113"/>
      <c r="BC75" s="113"/>
      <c r="BD75" s="113"/>
      <c r="BE75" s="113"/>
      <c r="BF75" s="113"/>
      <c r="BG75" s="113"/>
      <c r="BH75" s="113"/>
      <c r="BI75" s="113"/>
      <c r="BJ75" s="113"/>
      <c r="BK75" s="113"/>
      <c r="BL75" s="113"/>
      <c r="BM75" s="113"/>
      <c r="BN75" s="113"/>
      <c r="BO75" s="113"/>
      <c r="BP75" s="113"/>
      <c r="BQ75" s="113"/>
      <c r="BR75" s="113"/>
      <c r="BS75" s="113"/>
      <c r="BT75" s="113"/>
      <c r="BU75" s="113"/>
      <c r="BV75" s="113"/>
      <c r="BW75" s="113"/>
      <c r="BX75" s="113"/>
      <c r="BY75" s="113"/>
      <c r="BZ75" s="113"/>
      <c r="CA75" s="113"/>
      <c r="CB75" s="113"/>
      <c r="CC75" s="113"/>
      <c r="CD75" s="113"/>
      <c r="CE75" s="113"/>
      <c r="CF75" s="113"/>
      <c r="CG75" s="113"/>
      <c r="CH75" s="113"/>
      <c r="CI75" s="113"/>
      <c r="CJ75" s="113"/>
      <c r="CK75" s="113"/>
      <c r="CL75" s="113"/>
      <c r="CM75" s="113"/>
      <c r="CN75" s="113"/>
      <c r="CO75" s="113"/>
      <c r="CP75" s="113"/>
      <c r="CQ75" s="113"/>
      <c r="CR75" s="113"/>
      <c r="CS75" s="113"/>
      <c r="CT75" s="113"/>
      <c r="CU75" s="113"/>
      <c r="CV75" s="113"/>
      <c r="CW75" s="113"/>
      <c r="CX75" s="113"/>
      <c r="CY75" s="113"/>
      <c r="CZ75" s="113"/>
      <c r="DA75" s="113"/>
      <c r="DB75" s="113"/>
      <c r="DC75" s="113"/>
      <c r="DD75" s="113"/>
      <c r="DE75" s="113"/>
      <c r="DF75" s="113"/>
      <c r="DG75" s="113"/>
      <c r="DH75" s="113"/>
      <c r="DI75" s="113"/>
      <c r="DJ75" s="113"/>
      <c r="DK75" s="113"/>
      <c r="DL75" s="113"/>
      <c r="DM75" s="113"/>
      <c r="DN75" s="113"/>
      <c r="DO75" s="113"/>
      <c r="DP75" s="113"/>
      <c r="DQ75" s="113"/>
      <c r="DR75" s="113"/>
      <c r="DS75" s="113"/>
      <c r="DT75" s="113"/>
      <c r="DU75" s="113"/>
      <c r="DV75" s="113"/>
      <c r="DW75" s="113"/>
      <c r="DX75" s="113"/>
      <c r="DY75" s="113"/>
      <c r="DZ75" s="113"/>
      <c r="EA75" s="113"/>
      <c r="EB75" s="113"/>
      <c r="EC75" s="113"/>
      <c r="ED75" s="113"/>
      <c r="EE75" s="113"/>
      <c r="EF75" s="113"/>
      <c r="EG75" s="113"/>
      <c r="EH75" s="113"/>
      <c r="EI75" s="113"/>
      <c r="EJ75" s="113"/>
      <c r="EK75" s="113"/>
      <c r="EL75" s="113"/>
      <c r="EM75" s="113"/>
      <c r="EN75" s="113"/>
      <c r="EO75" s="113"/>
      <c r="EP75" s="113"/>
      <c r="EQ75" s="113"/>
      <c r="ER75" s="113"/>
    </row>
    <row r="76" spans="2:181" ht="16.350000000000001" customHeight="1">
      <c r="B76" s="1068" t="s">
        <v>360</v>
      </c>
      <c r="C76" s="1069"/>
      <c r="D76" s="1069"/>
      <c r="E76" s="1069"/>
      <c r="F76" s="1070"/>
      <c r="G76" s="1072"/>
      <c r="H76" s="1072"/>
      <c r="I76" s="1072"/>
      <c r="J76" s="1072"/>
      <c r="K76" s="1072"/>
      <c r="L76" s="1072"/>
      <c r="M76" s="1072"/>
      <c r="N76" s="1072"/>
      <c r="O76" s="1072"/>
      <c r="P76" s="1072"/>
      <c r="Q76" s="1072"/>
      <c r="R76" s="1072"/>
      <c r="S76" s="1072"/>
      <c r="T76" s="1072"/>
      <c r="U76" s="1072"/>
      <c r="V76" s="1072"/>
      <c r="W76" s="1072"/>
      <c r="X76" s="1072"/>
      <c r="Y76" s="1072"/>
      <c r="Z76" s="1072"/>
      <c r="AA76" s="1072"/>
      <c r="AB76" s="1072"/>
      <c r="AC76" s="1072"/>
      <c r="AD76" s="1072"/>
      <c r="AE76" s="1072"/>
      <c r="AF76" s="1072"/>
      <c r="AG76" s="1072"/>
      <c r="AH76" s="1072"/>
      <c r="AI76" s="1072"/>
      <c r="AJ76" s="1072"/>
      <c r="AK76" s="1073"/>
      <c r="AL76" s="39"/>
      <c r="AM76" s="39"/>
      <c r="AN76" s="245" t="str" cm="1">
        <f t="array" ref="AN76">IF($F$27="","",IFERROR(INDEX('Graduate School Code_FY2027'!$A$2:$A$905,SMALL(IF('Graduate School Code_FY2027'!$GN$2:$GN$905&lt;&gt;"",ROW('Graduate School Code_FY2027'!$GK$2:$GK$905)-ROW('Graduate School Code_FY2027'!$GK$2)+1,""),ROW(A66))),""))</f>
        <v/>
      </c>
      <c r="AO76" s="243" t="str">
        <f>IF(AN76="","",VLOOKUP($AN76,#REF!,2,0))</f>
        <v/>
      </c>
      <c r="AP76" s="243" t="str">
        <f>IF(AN76="","",VLOOKUP($AN76,'Graduate School Code_FY2027'!$A$2:$N$902,3,0))</f>
        <v/>
      </c>
      <c r="AQ76" s="243" t="str">
        <f>IF(AN76="","",VLOOKUP($AN76,'Graduate School Code_FY2027'!$A$2:$N$902,4,0))</f>
        <v/>
      </c>
      <c r="AR76" s="244" t="str">
        <f>IF(AN76="","",HYPERLINK(VLOOKUP($AN76,'Graduate School Code_FY2027'!$A$2:$N$902,7,0)))</f>
        <v/>
      </c>
      <c r="AS76" s="1" t="str">
        <f>IF(AN76="","",(VLOOKUP(AN76,#REF!,12,0)))</f>
        <v/>
      </c>
      <c r="AT76" s="1"/>
      <c r="AU76" s="1"/>
      <c r="AW76" s="113"/>
      <c r="AX76" s="113"/>
      <c r="AY76" s="113"/>
      <c r="AZ76" s="113"/>
      <c r="BA76" s="113"/>
      <c r="BB76" s="113"/>
      <c r="BC76" s="113"/>
      <c r="BD76" s="113"/>
      <c r="BE76" s="113"/>
      <c r="BF76" s="113"/>
      <c r="BG76" s="113"/>
      <c r="BH76" s="113"/>
      <c r="BI76" s="113"/>
      <c r="BJ76" s="113"/>
      <c r="BK76" s="113"/>
      <c r="BL76" s="113"/>
      <c r="BM76" s="113"/>
      <c r="BN76" s="113"/>
      <c r="BO76" s="113"/>
      <c r="BP76" s="113"/>
      <c r="BQ76" s="113"/>
      <c r="BR76" s="113"/>
      <c r="BS76" s="113"/>
      <c r="BT76" s="113"/>
      <c r="BU76" s="113"/>
      <c r="BV76" s="113"/>
      <c r="BW76" s="113"/>
      <c r="BX76" s="113"/>
      <c r="BY76" s="113"/>
      <c r="BZ76" s="113"/>
      <c r="CA76" s="113"/>
      <c r="CB76" s="113"/>
      <c r="CC76" s="113"/>
      <c r="CD76" s="113"/>
      <c r="CE76" s="113"/>
      <c r="CF76" s="113"/>
      <c r="CG76" s="113"/>
      <c r="CH76" s="113"/>
      <c r="CI76" s="113"/>
      <c r="CJ76" s="113"/>
      <c r="CK76" s="113"/>
      <c r="CL76" s="113"/>
      <c r="CM76" s="113"/>
      <c r="CN76" s="113"/>
      <c r="CO76" s="113"/>
      <c r="CP76" s="113"/>
      <c r="CQ76" s="113"/>
      <c r="CR76" s="113"/>
      <c r="CS76" s="113"/>
      <c r="CT76" s="113"/>
      <c r="CU76" s="113"/>
      <c r="CV76" s="113"/>
      <c r="CW76" s="113"/>
      <c r="CX76" s="113"/>
      <c r="CY76" s="113"/>
      <c r="CZ76" s="113"/>
      <c r="DA76" s="113"/>
      <c r="DB76" s="113"/>
      <c r="DC76" s="113"/>
      <c r="DD76" s="113"/>
      <c r="DE76" s="113"/>
      <c r="DF76" s="113"/>
      <c r="DG76" s="113"/>
      <c r="DH76" s="113"/>
      <c r="DI76" s="113"/>
      <c r="DJ76" s="113"/>
      <c r="DK76" s="113"/>
      <c r="DL76" s="113"/>
      <c r="DM76" s="113"/>
      <c r="DN76" s="113"/>
      <c r="DO76" s="113"/>
      <c r="DP76" s="113"/>
      <c r="DQ76" s="113"/>
      <c r="DR76" s="113"/>
      <c r="DS76" s="113"/>
      <c r="DT76" s="113"/>
      <c r="DU76" s="113"/>
      <c r="DV76" s="113"/>
      <c r="DW76" s="113"/>
      <c r="DX76" s="113"/>
      <c r="DY76" s="113"/>
      <c r="DZ76" s="113"/>
      <c r="EA76" s="113"/>
      <c r="EB76" s="113"/>
      <c r="EC76" s="113"/>
      <c r="ED76" s="113"/>
      <c r="EE76" s="113"/>
      <c r="EF76" s="113"/>
      <c r="EG76" s="113"/>
      <c r="EH76" s="113"/>
      <c r="EI76" s="113"/>
      <c r="EJ76" s="113"/>
      <c r="EK76" s="113"/>
      <c r="EL76" s="113"/>
      <c r="EM76" s="113"/>
      <c r="EN76" s="113"/>
      <c r="EO76" s="113"/>
      <c r="EP76" s="113"/>
      <c r="EQ76" s="113"/>
      <c r="ER76" s="113"/>
    </row>
    <row r="77" spans="2:181" ht="16.350000000000001" customHeight="1">
      <c r="B77" s="708"/>
      <c r="C77" s="709"/>
      <c r="D77" s="709"/>
      <c r="E77" s="709"/>
      <c r="F77" s="710"/>
      <c r="G77" s="1074"/>
      <c r="H77" s="1074"/>
      <c r="I77" s="1074"/>
      <c r="J77" s="1074"/>
      <c r="K77" s="1074"/>
      <c r="L77" s="1074"/>
      <c r="M77" s="1074"/>
      <c r="N77" s="1074"/>
      <c r="O77" s="1074"/>
      <c r="P77" s="1074"/>
      <c r="Q77" s="1074"/>
      <c r="R77" s="1074"/>
      <c r="S77" s="1074"/>
      <c r="T77" s="1074"/>
      <c r="U77" s="1074"/>
      <c r="V77" s="1074"/>
      <c r="W77" s="1074"/>
      <c r="X77" s="1074"/>
      <c r="Y77" s="1074"/>
      <c r="Z77" s="1074"/>
      <c r="AA77" s="1074"/>
      <c r="AB77" s="1074"/>
      <c r="AC77" s="1074"/>
      <c r="AD77" s="1074"/>
      <c r="AE77" s="1074"/>
      <c r="AF77" s="1074"/>
      <c r="AG77" s="1074"/>
      <c r="AH77" s="1074"/>
      <c r="AI77" s="1074"/>
      <c r="AJ77" s="1074"/>
      <c r="AK77" s="1075"/>
      <c r="AL77" s="39"/>
      <c r="AM77" s="39"/>
      <c r="AN77" s="245" t="str" cm="1">
        <f t="array" ref="AN77">IF($F$27="","",IFERROR(INDEX('Graduate School Code_FY2027'!$A$2:$A$905,SMALL(IF('Graduate School Code_FY2027'!$GN$2:$GN$905&lt;&gt;"",ROW('Graduate School Code_FY2027'!$GK$2:$GK$905)-ROW('Graduate School Code_FY2027'!$GK$2)+1,""),ROW(A67))),""))</f>
        <v/>
      </c>
      <c r="AO77" s="243" t="str">
        <f>IF(AN77="","",VLOOKUP($AN77,#REF!,2,0))</f>
        <v/>
      </c>
      <c r="AP77" s="243" t="str">
        <f>IF(AN77="","",VLOOKUP($AN77,'Graduate School Code_FY2027'!$A$2:$N$902,3,0))</f>
        <v/>
      </c>
      <c r="AQ77" s="243" t="str">
        <f>IF(AN77="","",VLOOKUP($AN77,'Graduate School Code_FY2027'!$A$2:$N$902,4,0))</f>
        <v/>
      </c>
      <c r="AR77" s="244" t="str">
        <f>IF(AN77="","",HYPERLINK(VLOOKUP($AN77,'Graduate School Code_FY2027'!$A$2:$N$902,7,0)))</f>
        <v/>
      </c>
      <c r="AS77" s="1" t="str">
        <f>IF(AN77="","",(VLOOKUP(AN77,#REF!,12,0)))</f>
        <v/>
      </c>
      <c r="AT77" s="1"/>
      <c r="AU77" s="1"/>
      <c r="AW77" s="113"/>
      <c r="AX77" s="113"/>
      <c r="AY77" s="113"/>
      <c r="AZ77" s="113"/>
      <c r="BA77" s="113"/>
      <c r="BB77" s="113"/>
      <c r="BC77" s="113"/>
      <c r="BD77" s="113"/>
      <c r="BE77" s="113"/>
      <c r="BF77" s="113"/>
      <c r="BG77" s="113"/>
      <c r="BH77" s="113"/>
      <c r="BI77" s="113"/>
      <c r="BJ77" s="113"/>
      <c r="BK77" s="113"/>
      <c r="BL77" s="113"/>
      <c r="BM77" s="113"/>
      <c r="BN77" s="113"/>
      <c r="BO77" s="113"/>
      <c r="BP77" s="113"/>
      <c r="BQ77" s="113"/>
      <c r="BR77" s="113"/>
      <c r="BS77" s="113"/>
      <c r="BT77" s="113"/>
      <c r="BU77" s="113"/>
      <c r="BV77" s="113"/>
      <c r="BW77" s="113"/>
      <c r="BX77" s="113"/>
      <c r="BY77" s="113"/>
      <c r="BZ77" s="113"/>
      <c r="CA77" s="113"/>
      <c r="CB77" s="113"/>
      <c r="CC77" s="113"/>
      <c r="CD77" s="113"/>
      <c r="CE77" s="113"/>
      <c r="CF77" s="113"/>
      <c r="CG77" s="113"/>
      <c r="CH77" s="113"/>
      <c r="CI77" s="113"/>
      <c r="CJ77" s="113"/>
      <c r="CK77" s="113"/>
      <c r="CL77" s="113"/>
      <c r="CM77" s="113"/>
      <c r="CN77" s="113"/>
      <c r="CO77" s="113"/>
      <c r="CP77" s="113"/>
      <c r="CQ77" s="113"/>
      <c r="CR77" s="113"/>
      <c r="CS77" s="113"/>
      <c r="CT77" s="113"/>
      <c r="CU77" s="113"/>
      <c r="CV77" s="113"/>
      <c r="CW77" s="113"/>
      <c r="CX77" s="113"/>
      <c r="CY77" s="113"/>
      <c r="CZ77" s="113"/>
      <c r="DA77" s="113"/>
      <c r="DB77" s="113"/>
      <c r="DC77" s="113"/>
      <c r="DD77" s="113"/>
      <c r="DE77" s="113"/>
      <c r="DF77" s="113"/>
      <c r="DG77" s="113"/>
      <c r="DH77" s="113"/>
      <c r="DI77" s="113"/>
      <c r="DJ77" s="113"/>
      <c r="DK77" s="113"/>
      <c r="DL77" s="113"/>
      <c r="DM77" s="113"/>
      <c r="DN77" s="113"/>
      <c r="DO77" s="113"/>
      <c r="DP77" s="113"/>
      <c r="DQ77" s="113"/>
      <c r="DR77" s="113"/>
      <c r="DS77" s="113"/>
      <c r="DT77" s="113"/>
      <c r="DU77" s="113"/>
      <c r="DV77" s="113"/>
      <c r="DW77" s="113"/>
      <c r="DX77" s="113"/>
      <c r="DY77" s="113"/>
      <c r="DZ77" s="113"/>
      <c r="EA77" s="113"/>
      <c r="EB77" s="113"/>
      <c r="EC77" s="113"/>
      <c r="ED77" s="113"/>
      <c r="EE77" s="113"/>
      <c r="EF77" s="113"/>
      <c r="EG77" s="113"/>
      <c r="EH77" s="113"/>
      <c r="EI77" s="113"/>
      <c r="EJ77" s="113"/>
      <c r="EK77" s="113"/>
      <c r="EL77" s="113"/>
      <c r="EM77" s="113"/>
      <c r="EN77" s="113"/>
      <c r="EO77" s="113"/>
      <c r="EP77" s="113"/>
      <c r="EQ77" s="113"/>
      <c r="ER77" s="113"/>
    </row>
    <row r="78" spans="2:181" ht="26.45" customHeight="1">
      <c r="B78" s="708"/>
      <c r="C78" s="709"/>
      <c r="D78" s="709"/>
      <c r="E78" s="709"/>
      <c r="F78" s="710"/>
      <c r="G78" s="1074"/>
      <c r="H78" s="1074"/>
      <c r="I78" s="1074"/>
      <c r="J78" s="1074"/>
      <c r="K78" s="1074"/>
      <c r="L78" s="1074"/>
      <c r="M78" s="1074"/>
      <c r="N78" s="1074"/>
      <c r="O78" s="1074"/>
      <c r="P78" s="1074"/>
      <c r="Q78" s="1074"/>
      <c r="R78" s="1074"/>
      <c r="S78" s="1074"/>
      <c r="T78" s="1074"/>
      <c r="U78" s="1074"/>
      <c r="V78" s="1074"/>
      <c r="W78" s="1074"/>
      <c r="X78" s="1074"/>
      <c r="Y78" s="1074"/>
      <c r="Z78" s="1074"/>
      <c r="AA78" s="1074"/>
      <c r="AB78" s="1074"/>
      <c r="AC78" s="1074"/>
      <c r="AD78" s="1074"/>
      <c r="AE78" s="1074"/>
      <c r="AF78" s="1074"/>
      <c r="AG78" s="1074"/>
      <c r="AH78" s="1074"/>
      <c r="AI78" s="1074"/>
      <c r="AJ78" s="1074"/>
      <c r="AK78" s="1075"/>
      <c r="AN78" s="245" t="str" cm="1">
        <f t="array" ref="AN78">IF($F$27="","",IFERROR(INDEX('Graduate School Code_FY2027'!$A$2:$A$905,SMALL(IF('Graduate School Code_FY2027'!$GN$2:$GN$905&lt;&gt;"",ROW('Graduate School Code_FY2027'!$GK$2:$GK$905)-ROW('Graduate School Code_FY2027'!$GK$2)+1,""),ROW(A68))),""))</f>
        <v/>
      </c>
      <c r="AO78" s="243" t="str">
        <f>IF(AN78="","",VLOOKUP($AN78,#REF!,2,0))</f>
        <v/>
      </c>
      <c r="AP78" s="243" t="str">
        <f>IF(AN78="","",VLOOKUP($AN78,'Graduate School Code_FY2027'!$A$2:$N$902,3,0))</f>
        <v/>
      </c>
      <c r="AQ78" s="243" t="str">
        <f>IF(AN78="","",VLOOKUP($AN78,'Graduate School Code_FY2027'!$A$2:$N$902,4,0))</f>
        <v/>
      </c>
      <c r="AR78" s="244" t="str">
        <f>IF(AN78="","",HYPERLINK(VLOOKUP($AN78,'Graduate School Code_FY2027'!$A$2:$N$902,7,0)))</f>
        <v/>
      </c>
      <c r="AS78" s="1" t="str">
        <f>IF(AN78="","",(VLOOKUP(AN78,#REF!,12,0)))</f>
        <v/>
      </c>
      <c r="AT78" s="1"/>
      <c r="AU78" s="1"/>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13"/>
      <c r="CM78" s="113"/>
      <c r="CN78" s="113"/>
      <c r="CO78" s="113"/>
      <c r="CP78" s="113"/>
      <c r="CQ78" s="113"/>
      <c r="CR78" s="113"/>
      <c r="CS78" s="113"/>
      <c r="CT78" s="113"/>
      <c r="CU78" s="113"/>
      <c r="CV78" s="113"/>
      <c r="CW78" s="113"/>
      <c r="CX78" s="113"/>
      <c r="CY78" s="113"/>
      <c r="CZ78" s="113"/>
      <c r="DA78" s="113"/>
      <c r="DB78" s="113"/>
      <c r="DC78" s="113"/>
      <c r="DD78" s="113"/>
      <c r="DE78" s="113"/>
      <c r="DF78" s="113"/>
      <c r="DG78" s="113"/>
      <c r="DH78" s="113"/>
      <c r="DI78" s="113"/>
      <c r="DJ78" s="113"/>
      <c r="DK78" s="113"/>
      <c r="DL78" s="113"/>
      <c r="DM78" s="113"/>
      <c r="DN78" s="113"/>
      <c r="DO78" s="113"/>
      <c r="DP78" s="113"/>
      <c r="DQ78" s="113"/>
      <c r="DR78" s="113"/>
      <c r="DS78" s="113"/>
      <c r="DT78" s="113"/>
      <c r="DU78" s="113"/>
      <c r="DV78" s="113"/>
      <c r="DW78" s="113"/>
      <c r="DX78" s="113"/>
      <c r="DY78" s="113"/>
      <c r="DZ78" s="113"/>
      <c r="EA78" s="113"/>
      <c r="EB78" s="113"/>
      <c r="EC78" s="113"/>
      <c r="ED78" s="113"/>
      <c r="EE78" s="113"/>
      <c r="EF78" s="113"/>
      <c r="EG78" s="113"/>
      <c r="EH78" s="113"/>
      <c r="EI78" s="113"/>
      <c r="EJ78" s="113"/>
      <c r="EK78" s="113"/>
      <c r="EL78" s="113"/>
      <c r="EM78" s="113"/>
      <c r="EN78" s="113"/>
      <c r="EO78" s="113"/>
      <c r="EP78" s="113"/>
      <c r="EQ78" s="113"/>
      <c r="ER78" s="113"/>
    </row>
    <row r="79" spans="2:181" ht="16.350000000000001" customHeight="1" thickBot="1">
      <c r="B79" s="1071"/>
      <c r="C79" s="766"/>
      <c r="D79" s="766"/>
      <c r="E79" s="766"/>
      <c r="F79" s="767"/>
      <c r="G79" s="1076"/>
      <c r="H79" s="1076"/>
      <c r="I79" s="1076"/>
      <c r="J79" s="1076"/>
      <c r="K79" s="1076"/>
      <c r="L79" s="1076"/>
      <c r="M79" s="1076"/>
      <c r="N79" s="1076"/>
      <c r="O79" s="1076"/>
      <c r="P79" s="1076"/>
      <c r="Q79" s="1076"/>
      <c r="R79" s="1076"/>
      <c r="S79" s="1076"/>
      <c r="T79" s="1076"/>
      <c r="U79" s="1076"/>
      <c r="V79" s="1076"/>
      <c r="W79" s="1076"/>
      <c r="X79" s="1076"/>
      <c r="Y79" s="1076"/>
      <c r="Z79" s="1076"/>
      <c r="AA79" s="1076"/>
      <c r="AB79" s="1076"/>
      <c r="AC79" s="1076"/>
      <c r="AD79" s="1076"/>
      <c r="AE79" s="1076"/>
      <c r="AF79" s="1076"/>
      <c r="AG79" s="1076"/>
      <c r="AH79" s="1076"/>
      <c r="AI79" s="1076"/>
      <c r="AJ79" s="1076"/>
      <c r="AK79" s="1077"/>
      <c r="AL79" s="39"/>
      <c r="AM79" s="39"/>
      <c r="AN79" s="245" t="str" cm="1">
        <f t="array" ref="AN79">IF($F$27="","",IFERROR(INDEX('Graduate School Code_FY2027'!$A$2:$A$905,SMALL(IF('Graduate School Code_FY2027'!$GN$2:$GN$905&lt;&gt;"",ROW('Graduate School Code_FY2027'!$GK$2:$GK$905)-ROW('Graduate School Code_FY2027'!$GK$2)+1,""),ROW(A69))),""))</f>
        <v/>
      </c>
      <c r="AO79" s="243" t="str">
        <f>IF(AN79="","",VLOOKUP($AN79,#REF!,2,0))</f>
        <v/>
      </c>
      <c r="AP79" s="243" t="str">
        <f>IF(AN79="","",VLOOKUP($AN79,'Graduate School Code_FY2027'!$A$2:$N$902,3,0))</f>
        <v/>
      </c>
      <c r="AQ79" s="243" t="str">
        <f>IF(AN79="","",VLOOKUP($AN79,'Graduate School Code_FY2027'!$A$2:$N$902,4,0))</f>
        <v/>
      </c>
      <c r="AR79" s="244" t="str">
        <f>IF(AN79="","",HYPERLINK(VLOOKUP($AN79,'Graduate School Code_FY2027'!$A$2:$N$902,7,0)))</f>
        <v/>
      </c>
      <c r="AS79" s="1" t="str">
        <f>IF(AN79="","",(VLOOKUP(AN79,#REF!,12,0)))</f>
        <v/>
      </c>
      <c r="AT79" s="1"/>
      <c r="AU79" s="1"/>
    </row>
    <row r="80" spans="2:181" ht="18" hidden="1" customHeight="1">
      <c r="B80" s="1125" t="s">
        <v>380</v>
      </c>
      <c r="C80" s="1125"/>
      <c r="D80" s="1125"/>
      <c r="E80" s="1125"/>
      <c r="F80" s="1125"/>
      <c r="G80" s="1129">
        <f>(IF(V84="Master's degree candidates are not accepted","Notes ! The graduate school doesn't accept Master's degrees, so please select your application again",IF(V84="PhD candidates are not accepted","Notes ! The graduate school does'nt accept phD degrees, so please select your application again",)))</f>
        <v>0</v>
      </c>
      <c r="H80" s="1129"/>
      <c r="I80" s="1129"/>
      <c r="J80" s="1129"/>
      <c r="K80" s="1129"/>
      <c r="L80" s="1129"/>
      <c r="M80" s="1129"/>
      <c r="N80" s="1129"/>
      <c r="O80" s="1129"/>
      <c r="P80" s="1129"/>
      <c r="Q80" s="1129"/>
      <c r="R80" s="1129"/>
      <c r="S80" s="1129"/>
      <c r="T80" s="1129"/>
      <c r="U80" s="1129"/>
      <c r="V80" s="1129"/>
      <c r="W80" s="1129"/>
      <c r="X80" s="1129"/>
      <c r="Y80" s="1129"/>
      <c r="Z80" s="1129"/>
      <c r="AA80" s="1129"/>
      <c r="AB80" s="1129"/>
      <c r="AC80" s="1129"/>
      <c r="AD80" s="1129"/>
      <c r="AE80" s="1129"/>
      <c r="AF80" s="1129"/>
      <c r="AG80" s="1129"/>
      <c r="AH80" s="1129"/>
      <c r="AI80" s="1129"/>
      <c r="AJ80" s="1129"/>
      <c r="AK80" s="1129"/>
      <c r="AL80" s="39"/>
      <c r="AM80" s="39"/>
      <c r="AN80" s="245" t="str" cm="1">
        <f t="array" ref="AN80">IF($F$27="","",IFERROR(INDEX('Graduate School Code_FY2027'!$A$2:$A$905,SMALL(IF('Graduate School Code_FY2027'!$GN$2:$GN$905&lt;&gt;"",ROW('Graduate School Code_FY2027'!$GK$2:$GK$905)-ROW('Graduate School Code_FY2027'!$GK$2)+1,""),ROW(A70))),""))</f>
        <v/>
      </c>
      <c r="AO80" s="243" t="str">
        <f>IF(AN80="","",VLOOKUP($AN80,#REF!,2,0))</f>
        <v/>
      </c>
      <c r="AP80" s="243" t="str">
        <f>IF(AN80="","",VLOOKUP($AN80,'Graduate School Code_FY2027'!$A$2:$N$902,3,0))</f>
        <v/>
      </c>
      <c r="AQ80" s="243" t="str">
        <f>IF(AN80="","",VLOOKUP($AN80,'Graduate School Code_FY2027'!$A$2:$N$902,4,0))</f>
        <v/>
      </c>
      <c r="AR80" s="244" t="str">
        <f>IF(AN80="","",HYPERLINK(VLOOKUP($AN80,'Graduate School Code_FY2027'!$A$2:$N$902,7,0)))</f>
        <v/>
      </c>
      <c r="AS80" s="1" t="str">
        <f>IF(AN80="","",(VLOOKUP(AN80,#REF!,12,0)))</f>
        <v/>
      </c>
      <c r="AT80" s="1"/>
      <c r="AU80" s="1"/>
    </row>
    <row r="81" spans="2:181" ht="18" hidden="1" customHeight="1">
      <c r="B81" s="1125"/>
      <c r="C81" s="1125"/>
      <c r="D81" s="1125"/>
      <c r="E81" s="1125"/>
      <c r="F81" s="1125"/>
      <c r="G81" s="1127">
        <f>IF(K84="Low Correlation","*Your research topic may not correlate well with the university's field of study. We recommend that you reconsider your choice of institution.",)</f>
        <v>0</v>
      </c>
      <c r="H81" s="1127"/>
      <c r="I81" s="1127"/>
      <c r="J81" s="1127"/>
      <c r="K81" s="1127"/>
      <c r="L81" s="1127"/>
      <c r="M81" s="1127"/>
      <c r="N81" s="1127"/>
      <c r="O81" s="1127"/>
      <c r="P81" s="1127"/>
      <c r="Q81" s="1127"/>
      <c r="R81" s="1127"/>
      <c r="S81" s="1127"/>
      <c r="T81" s="1127"/>
      <c r="U81" s="1127"/>
      <c r="V81" s="1127"/>
      <c r="W81" s="1127"/>
      <c r="X81" s="1127"/>
      <c r="Y81" s="1127"/>
      <c r="Z81" s="1127"/>
      <c r="AA81" s="1127"/>
      <c r="AB81" s="1127"/>
      <c r="AC81" s="1127"/>
      <c r="AD81" s="1127"/>
      <c r="AE81" s="1127"/>
      <c r="AF81" s="1127"/>
      <c r="AG81" s="1127"/>
      <c r="AH81" s="1127"/>
      <c r="AI81" s="1127"/>
      <c r="AJ81" s="1127"/>
      <c r="AK81" s="1127"/>
      <c r="AL81" s="39"/>
      <c r="AM81" s="39"/>
      <c r="AN81" s="245" t="str" cm="1">
        <f t="array" ref="AN81">IF($F$27="","",IFERROR(INDEX('Graduate School Code_FY2027'!$A$2:$A$905,SMALL(IF('Graduate School Code_FY2027'!$GN$2:$GN$905&lt;&gt;"",ROW('Graduate School Code_FY2027'!$GK$2:$GK$905)-ROW('Graduate School Code_FY2027'!$GK$2)+1,""),ROW(A71))),""))</f>
        <v/>
      </c>
      <c r="AO81" s="243" t="str">
        <f>IF(AN81="","",VLOOKUP($AN81,#REF!,2,0))</f>
        <v/>
      </c>
      <c r="AP81" s="243" t="str">
        <f>IF(AN81="","",VLOOKUP($AN81,'Graduate School Code_FY2027'!$A$2:$N$902,3,0))</f>
        <v/>
      </c>
      <c r="AQ81" s="243" t="str">
        <f>IF(AN81="","",VLOOKUP($AN81,'Graduate School Code_FY2027'!$A$2:$N$902,4,0))</f>
        <v/>
      </c>
      <c r="AR81" s="244" t="str">
        <f>IF(AN81="","",HYPERLINK(VLOOKUP($AN81,'Graduate School Code_FY2027'!$A$2:$N$902,7,0)))</f>
        <v/>
      </c>
      <c r="AS81" s="1" t="str">
        <f>IF(AN81="","",(VLOOKUP(AN81,#REF!,12,0)))</f>
        <v/>
      </c>
      <c r="AT81" s="1"/>
      <c r="AU81" s="1"/>
      <c r="AW81" s="6" t="s">
        <v>381</v>
      </c>
    </row>
    <row r="82" spans="2:181" ht="18" hidden="1" customHeight="1">
      <c r="B82" s="1125"/>
      <c r="C82" s="1125"/>
      <c r="D82" s="1125"/>
      <c r="E82" s="1125"/>
      <c r="F82" s="1125"/>
      <c r="G82" s="1127"/>
      <c r="H82" s="1127"/>
      <c r="I82" s="1127"/>
      <c r="J82" s="1127"/>
      <c r="K82" s="1127"/>
      <c r="L82" s="1127"/>
      <c r="M82" s="1127"/>
      <c r="N82" s="1127"/>
      <c r="O82" s="1127"/>
      <c r="P82" s="1127"/>
      <c r="Q82" s="1127"/>
      <c r="R82" s="1127"/>
      <c r="S82" s="1127"/>
      <c r="T82" s="1127"/>
      <c r="U82" s="1127"/>
      <c r="V82" s="1127"/>
      <c r="W82" s="1127"/>
      <c r="X82" s="1127"/>
      <c r="Y82" s="1127"/>
      <c r="Z82" s="1127"/>
      <c r="AA82" s="1127"/>
      <c r="AB82" s="1127"/>
      <c r="AC82" s="1127"/>
      <c r="AD82" s="1127"/>
      <c r="AE82" s="1127"/>
      <c r="AF82" s="1127"/>
      <c r="AG82" s="1127"/>
      <c r="AH82" s="1127"/>
      <c r="AI82" s="1127"/>
      <c r="AJ82" s="1127"/>
      <c r="AK82" s="1127"/>
      <c r="AN82" s="245" t="str" cm="1">
        <f t="array" ref="AN82">IF($F$27="","",IFERROR(INDEX('Graduate School Code_FY2027'!$A$2:$A$905,SMALL(IF('Graduate School Code_FY2027'!$GN$2:$GN$905&lt;&gt;"",ROW('Graduate School Code_FY2027'!$GK$2:$GK$905)-ROW('Graduate School Code_FY2027'!$GK$2)+1,""),ROW(A72))),""))</f>
        <v/>
      </c>
      <c r="AO82" s="243" t="str">
        <f>IF(AN82="","",VLOOKUP($AN82,#REF!,2,0))</f>
        <v/>
      </c>
      <c r="AP82" s="243" t="str">
        <f>IF(AN82="","",VLOOKUP($AN82,'Graduate School Code_FY2027'!$A$2:$N$902,3,0))</f>
        <v/>
      </c>
      <c r="AQ82" s="243" t="str">
        <f>IF(AN82="","",VLOOKUP($AN82,'Graduate School Code_FY2027'!$A$2:$N$902,4,0))</f>
        <v/>
      </c>
      <c r="AR82" s="244" t="str">
        <f>IF(AN82="","",HYPERLINK(VLOOKUP($AN82,'Graduate School Code_FY2027'!$A$2:$N$902,7,0)))</f>
        <v/>
      </c>
      <c r="AS82" s="1" t="str">
        <f>IF(AN82="","",(VLOOKUP(AN82,#REF!,12,0)))</f>
        <v/>
      </c>
      <c r="AT82" s="1"/>
      <c r="AU82" s="1"/>
      <c r="AW82" s="258" t="str">
        <f>IF($F84="","",_xlfn.XLOOKUP($F84,'Graduate School Code_FY2027'!$A:$A,'Graduate School Code_FY2027'!BK:BK,0))</f>
        <v/>
      </c>
      <c r="AX82" s="258" t="str">
        <f>IF($F84="","",_xlfn.XLOOKUP($F84,'Graduate School Code_FY2027'!$A:$A,'Graduate School Code_FY2027'!BL:BL,0))</f>
        <v/>
      </c>
      <c r="AY82" s="258" t="str">
        <f>IF($F84="","",_xlfn.XLOOKUP($F84,'Graduate School Code_FY2027'!$A:$A,'Graduate School Code_FY2027'!BM:BM,0))</f>
        <v/>
      </c>
      <c r="AZ82" s="258" t="str">
        <f>IF($F84="","",_xlfn.XLOOKUP($F84,'Graduate School Code_FY2027'!$A:$A,'Graduate School Code_FY2027'!BN:BN,0))</f>
        <v/>
      </c>
      <c r="BA82" s="258" t="str">
        <f>IF($F84="","",_xlfn.XLOOKUP($F84,'Graduate School Code_FY2027'!$A:$A,'Graduate School Code_FY2027'!BO:BO,0))</f>
        <v/>
      </c>
      <c r="BB82" s="258" t="str">
        <f>IF($F84="","",_xlfn.XLOOKUP($F84,'Graduate School Code_FY2027'!$A:$A,'Graduate School Code_FY2027'!BP:BP,0))</f>
        <v/>
      </c>
      <c r="BC82" s="258" t="str">
        <f>IF($F84="","",_xlfn.XLOOKUP($F84,'Graduate School Code_FY2027'!$A:$A,'Graduate School Code_FY2027'!BQ:BQ,0))</f>
        <v/>
      </c>
      <c r="BD82" s="258" t="str">
        <f>IF($F84="","",_xlfn.XLOOKUP($F84,'Graduate School Code_FY2027'!$A:$A,'Graduate School Code_FY2027'!BR:BR,0))</f>
        <v/>
      </c>
      <c r="BE82" s="258" t="str">
        <f>IF($F84="","",_xlfn.XLOOKUP($F84,'Graduate School Code_FY2027'!$A:$A,'Graduate School Code_FY2027'!BS:BS,0))</f>
        <v/>
      </c>
      <c r="BF82" s="258" t="str">
        <f>IF($F84="","",_xlfn.XLOOKUP($F84,'Graduate School Code_FY2027'!$A:$A,'Graduate School Code_FY2027'!BT:BT,0))</f>
        <v/>
      </c>
      <c r="BG82" s="258" t="str">
        <f>IF($F84="","",_xlfn.XLOOKUP($F84,'Graduate School Code_FY2027'!$A:$A,'Graduate School Code_FY2027'!BU:BU,0))</f>
        <v/>
      </c>
      <c r="BH82" s="258" t="str">
        <f>IF($F84="","",_xlfn.XLOOKUP($F84,'Graduate School Code_FY2027'!$A:$A,'Graduate School Code_FY2027'!BV:BV,0))</f>
        <v/>
      </c>
      <c r="BI82" s="258" t="str">
        <f>IF($F84="","",_xlfn.XLOOKUP($F84,'Graduate School Code_FY2027'!$A:$A,'Graduate School Code_FY2027'!BW:BW,0))</f>
        <v/>
      </c>
      <c r="BJ82" s="258" t="str">
        <f>IF($F84="","",_xlfn.XLOOKUP($F84,'Graduate School Code_FY2027'!$A:$A,'Graduate School Code_FY2027'!BX:BX,0))</f>
        <v/>
      </c>
      <c r="BK82" s="258" t="str">
        <f>IF($F84="","",_xlfn.XLOOKUP($F84,'Graduate School Code_FY2027'!$A:$A,'Graduate School Code_FY2027'!BY:BY,0))</f>
        <v/>
      </c>
      <c r="BL82" s="258" t="str">
        <f>IF($F84="","",_xlfn.XLOOKUP($F84,'Graduate School Code_FY2027'!$A:$A,'Graduate School Code_FY2027'!BZ:BZ,0))</f>
        <v/>
      </c>
      <c r="BM82" s="258" t="str">
        <f>IF($F84="","",_xlfn.XLOOKUP($F84,'Graduate School Code_FY2027'!$A:$A,'Graduate School Code_FY2027'!CA:CA,0))</f>
        <v/>
      </c>
      <c r="BN82" s="258" t="str">
        <f>IF($F84="","",_xlfn.XLOOKUP($F84,'Graduate School Code_FY2027'!$A:$A,'Graduate School Code_FY2027'!CB:CB,0))</f>
        <v/>
      </c>
      <c r="BO82" s="258" t="str">
        <f>IF($F84="","",_xlfn.XLOOKUP($F84,'Graduate School Code_FY2027'!$A:$A,'Graduate School Code_FY2027'!CC:CC,0))</f>
        <v/>
      </c>
      <c r="BP82" s="258" t="str">
        <f>IF($F84="","",_xlfn.XLOOKUP($F84,'Graduate School Code_FY2027'!$A:$A,'Graduate School Code_FY2027'!CD:CD,0))</f>
        <v/>
      </c>
      <c r="BQ82" s="258" t="str">
        <f>IF($F84="","",_xlfn.XLOOKUP($F84,'Graduate School Code_FY2027'!$A:$A,'Graduate School Code_FY2027'!CE:CE,0))</f>
        <v/>
      </c>
      <c r="BR82" s="258" t="str">
        <f>IF($F84="","",_xlfn.XLOOKUP($F84,'Graduate School Code_FY2027'!$A:$A,'Graduate School Code_FY2027'!CF:CF,0))</f>
        <v/>
      </c>
      <c r="BS82" s="258" t="str">
        <f>IF($F84="","",_xlfn.XLOOKUP($F84,'Graduate School Code_FY2027'!$A:$A,'Graduate School Code_FY2027'!CG:CG,0))</f>
        <v/>
      </c>
      <c r="BT82" s="258" t="str">
        <f>IF($F84="","",_xlfn.XLOOKUP($F84,'Graduate School Code_FY2027'!$A:$A,'Graduate School Code_FY2027'!CH:CH,0))</f>
        <v/>
      </c>
      <c r="BU82" s="258" t="str">
        <f>IF($F84="","",_xlfn.XLOOKUP($F84,'Graduate School Code_FY2027'!$A:$A,'Graduate School Code_FY2027'!CI:CI,0))</f>
        <v/>
      </c>
      <c r="BV82" s="258" t="str">
        <f>IF($F84="","",_xlfn.XLOOKUP($F84,'Graduate School Code_FY2027'!$A:$A,'Graduate School Code_FY2027'!CJ:CJ,0))</f>
        <v/>
      </c>
      <c r="BW82" s="258" t="str">
        <f>IF($F84="","",_xlfn.XLOOKUP($F84,'Graduate School Code_FY2027'!$A:$A,'Graduate School Code_FY2027'!CK:CK,0))</f>
        <v/>
      </c>
      <c r="BX82" s="258" t="str">
        <f>IF($F84="","",_xlfn.XLOOKUP($F84,'Graduate School Code_FY2027'!$A:$A,'Graduate School Code_FY2027'!CL:CL,0))</f>
        <v/>
      </c>
      <c r="BY82" s="258" t="str">
        <f>IF($F84="","",_xlfn.XLOOKUP($F84,'Graduate School Code_FY2027'!$A:$A,'Graduate School Code_FY2027'!CM:CM,0))</f>
        <v/>
      </c>
      <c r="BZ82" s="258" t="str">
        <f>IF($F84="","",_xlfn.XLOOKUP($F84,'Graduate School Code_FY2027'!$A:$A,'Graduate School Code_FY2027'!CN:CN,0))</f>
        <v/>
      </c>
      <c r="CA82" s="258" t="str">
        <f>IF($F84="","",_xlfn.XLOOKUP($F84,'Graduate School Code_FY2027'!$A:$A,'Graduate School Code_FY2027'!CO:CO,0))</f>
        <v/>
      </c>
      <c r="CB82" s="258" t="str">
        <f>IF($F84="","",_xlfn.XLOOKUP($F84,'Graduate School Code_FY2027'!$A:$A,'Graduate School Code_FY2027'!CP:CP,0))</f>
        <v/>
      </c>
      <c r="CC82" s="258" t="str">
        <f>IF($F84="","",_xlfn.XLOOKUP($F84,'Graduate School Code_FY2027'!$A:$A,'Graduate School Code_FY2027'!CQ:CQ,0))</f>
        <v/>
      </c>
      <c r="CD82" s="258" t="str">
        <f>IF($F84="","",_xlfn.XLOOKUP($F84,'Graduate School Code_FY2027'!$A:$A,'Graduate School Code_FY2027'!CR:CR,0))</f>
        <v/>
      </c>
      <c r="CE82" s="258" t="str">
        <f>IF($F84="","",_xlfn.XLOOKUP($F84,'Graduate School Code_FY2027'!$A:$A,'Graduate School Code_FY2027'!CS:CS,0))</f>
        <v/>
      </c>
      <c r="CF82" s="258" t="str">
        <f>IF($F84="","",_xlfn.XLOOKUP($F84,'Graduate School Code_FY2027'!$A:$A,'Graduate School Code_FY2027'!CT:CT,0))</f>
        <v/>
      </c>
      <c r="CG82" s="258" t="str">
        <f>IF($F84="","",_xlfn.XLOOKUP($F84,'Graduate School Code_FY2027'!$A:$A,'Graduate School Code_FY2027'!CU:CU,0))</f>
        <v/>
      </c>
      <c r="CH82" s="258" t="str">
        <f>IF($F84="","",_xlfn.XLOOKUP($F84,'Graduate School Code_FY2027'!$A:$A,'Graduate School Code_FY2027'!CV:CV,0))</f>
        <v/>
      </c>
      <c r="CI82" s="258" t="str">
        <f>IF($F84="","",_xlfn.XLOOKUP($F84,'Graduate School Code_FY2027'!$A:$A,'Graduate School Code_FY2027'!CW:CW,0))</f>
        <v/>
      </c>
      <c r="CJ82" s="258" t="str">
        <f>IF($F84="","",_xlfn.XLOOKUP($F84,'Graduate School Code_FY2027'!$A:$A,'Graduate School Code_FY2027'!CX:CX,0))</f>
        <v/>
      </c>
      <c r="CK82" s="258" t="str">
        <f>IF($F84="","",_xlfn.XLOOKUP($F84,'Graduate School Code_FY2027'!$A:$A,'Graduate School Code_FY2027'!CY:CY,0))</f>
        <v/>
      </c>
      <c r="CL82" s="258" t="str">
        <f>IF($F84="","",_xlfn.XLOOKUP($F84,'Graduate School Code_FY2027'!$A:$A,'Graduate School Code_FY2027'!CZ:CZ,0))</f>
        <v/>
      </c>
      <c r="CM82" s="258" t="str">
        <f>IF($F84="","",_xlfn.XLOOKUP($F84,'Graduate School Code_FY2027'!$A:$A,'Graduate School Code_FY2027'!DA:DA,0))</f>
        <v/>
      </c>
      <c r="CN82" s="258" t="str">
        <f>IF($F84="","",_xlfn.XLOOKUP($F84,'Graduate School Code_FY2027'!$A:$A,'Graduate School Code_FY2027'!DB:DB,0))</f>
        <v/>
      </c>
      <c r="CO82" s="258" t="str">
        <f>IF($F84="","",_xlfn.XLOOKUP($F84,'Graduate School Code_FY2027'!$A:$A,'Graduate School Code_FY2027'!DC:DC,0))</f>
        <v/>
      </c>
      <c r="CP82" s="258" t="str">
        <f>IF($F84="","",_xlfn.XLOOKUP($F84,'Graduate School Code_FY2027'!$A:$A,'Graduate School Code_FY2027'!DD:DD,0))</f>
        <v/>
      </c>
      <c r="CQ82" s="258" t="str">
        <f>IF($F84="","",_xlfn.XLOOKUP($F84,'Graduate School Code_FY2027'!$A:$A,'Graduate School Code_FY2027'!DE:DE,0))</f>
        <v/>
      </c>
      <c r="CR82" s="258" t="str">
        <f>IF($F84="","",_xlfn.XLOOKUP($F84,'Graduate School Code_FY2027'!$A:$A,'Graduate School Code_FY2027'!DF:DF,0))</f>
        <v/>
      </c>
      <c r="CS82" s="258" t="str">
        <f>IF($F84="","",_xlfn.XLOOKUP($F84,'Graduate School Code_FY2027'!$A:$A,'Graduate School Code_FY2027'!DG:DG,0))</f>
        <v/>
      </c>
      <c r="CT82" s="258" t="str">
        <f>IF($F84="","",_xlfn.XLOOKUP($F84,'Graduate School Code_FY2027'!$A:$A,'Graduate School Code_FY2027'!DH:DH,0))</f>
        <v/>
      </c>
      <c r="CU82" s="258" t="str">
        <f>IF($F84="","",_xlfn.XLOOKUP($F84,'Graduate School Code_FY2027'!$A:$A,'Graduate School Code_FY2027'!DI:DI,0))</f>
        <v/>
      </c>
      <c r="CV82" s="258" t="str">
        <f>IF($F84="","",_xlfn.XLOOKUP($F84,'Graduate School Code_FY2027'!$A:$A,'Graduate School Code_FY2027'!DJ:DJ,0))</f>
        <v/>
      </c>
      <c r="CW82" s="258" t="str">
        <f>IF($F84="","",_xlfn.XLOOKUP($F84,'Graduate School Code_FY2027'!$A:$A,'Graduate School Code_FY2027'!DK:DK,0))</f>
        <v/>
      </c>
      <c r="CX82" s="258" t="str">
        <f>IF($F84="","",_xlfn.XLOOKUP($F84,'Graduate School Code_FY2027'!$A:$A,'Graduate School Code_FY2027'!DL:DL,0))</f>
        <v/>
      </c>
      <c r="CY82" s="258" t="str">
        <f>IF($F84="","",_xlfn.XLOOKUP($F84,'Graduate School Code_FY2027'!$A:$A,'Graduate School Code_FY2027'!DM:DM,0))</f>
        <v/>
      </c>
      <c r="CZ82" s="258" t="str">
        <f>IF($F84="","",_xlfn.XLOOKUP($F84,'Graduate School Code_FY2027'!$A:$A,'Graduate School Code_FY2027'!DN:DN,0))</f>
        <v/>
      </c>
      <c r="DA82" s="258" t="str">
        <f>IF($F84="","",_xlfn.XLOOKUP($F84,'Graduate School Code_FY2027'!$A:$A,'Graduate School Code_FY2027'!DO:DO,0))</f>
        <v/>
      </c>
      <c r="DB82" s="258" t="str">
        <f>IF($F84="","",_xlfn.XLOOKUP($F84,'Graduate School Code_FY2027'!$A:$A,'Graduate School Code_FY2027'!DP:DP,0))</f>
        <v/>
      </c>
      <c r="DC82" s="258" t="str">
        <f>IF($F84="","",_xlfn.XLOOKUP($F84,'Graduate School Code_FY2027'!$A:$A,'Graduate School Code_FY2027'!DQ:DQ,0))</f>
        <v/>
      </c>
      <c r="DD82" s="258" t="str">
        <f>IF($F84="","",_xlfn.XLOOKUP($F84,'Graduate School Code_FY2027'!$A:$A,'Graduate School Code_FY2027'!DR:DR,0))</f>
        <v/>
      </c>
      <c r="DE82" s="258" t="str">
        <f>IF($F84="","",_xlfn.XLOOKUP($F84,'Graduate School Code_FY2027'!$A:$A,'Graduate School Code_FY2027'!DS:DS,0))</f>
        <v/>
      </c>
      <c r="DF82" s="258" t="str">
        <f>IF($F84="","",_xlfn.XLOOKUP($F84,'Graduate School Code_FY2027'!$A:$A,'Graduate School Code_FY2027'!DT:DT,0))</f>
        <v/>
      </c>
      <c r="DG82" s="258" t="str">
        <f>IF($F84="","",_xlfn.XLOOKUP($F84,'Graduate School Code_FY2027'!$A:$A,'Graduate School Code_FY2027'!DU:DU,0))</f>
        <v/>
      </c>
      <c r="DH82" s="258" t="str">
        <f>IF($F84="","",_xlfn.XLOOKUP($F84,'Graduate School Code_FY2027'!$A:$A,'Graduate School Code_FY2027'!DV:DV,0))</f>
        <v/>
      </c>
      <c r="DI82" s="258" t="str">
        <f>IF($F84="","",_xlfn.XLOOKUP($F84,'Graduate School Code_FY2027'!$A:$A,'Graduate School Code_FY2027'!DW:DW,0))</f>
        <v/>
      </c>
      <c r="DJ82" s="258" t="str">
        <f>IF($F84="","",_xlfn.XLOOKUP($F84,'Graduate School Code_FY2027'!$A:$A,'Graduate School Code_FY2027'!DX:DX,0))</f>
        <v/>
      </c>
      <c r="DK82" s="258" t="str">
        <f>IF($F84="","",_xlfn.XLOOKUP($F84,'Graduate School Code_FY2027'!$A:$A,'Graduate School Code_FY2027'!DY:DY,0))</f>
        <v/>
      </c>
      <c r="DL82" s="258" t="str">
        <f>IF($F84="","",_xlfn.XLOOKUP($F84,'Graduate School Code_FY2027'!$A:$A,'Graduate School Code_FY2027'!DZ:DZ,0))</f>
        <v/>
      </c>
      <c r="DM82" s="258" t="str">
        <f>IF($F84="","",_xlfn.XLOOKUP($F84,'Graduate School Code_FY2027'!$A:$A,'Graduate School Code_FY2027'!EA:EA,0))</f>
        <v/>
      </c>
      <c r="DN82" s="258" t="str">
        <f>IF($F84="","",_xlfn.XLOOKUP($F84,'Graduate School Code_FY2027'!$A:$A,'Graduate School Code_FY2027'!EB:EB,0))</f>
        <v/>
      </c>
      <c r="DO82" s="258" t="str">
        <f>IF($F84="","",_xlfn.XLOOKUP($F84,'Graduate School Code_FY2027'!$A:$A,'Graduate School Code_FY2027'!EC:EC,0))</f>
        <v/>
      </c>
      <c r="DP82" s="258" t="str">
        <f>IF($F84="","",_xlfn.XLOOKUP($F84,'Graduate School Code_FY2027'!$A:$A,'Graduate School Code_FY2027'!ED:ED,0))</f>
        <v/>
      </c>
      <c r="DQ82" s="258" t="str">
        <f>IF($F84="","",_xlfn.XLOOKUP($F84,'Graduate School Code_FY2027'!$A:$A,'Graduate School Code_FY2027'!EE:EE,0))</f>
        <v/>
      </c>
      <c r="DR82" s="258" t="str">
        <f>IF($F84="","",_xlfn.XLOOKUP($F84,'Graduate School Code_FY2027'!$A:$A,'Graduate School Code_FY2027'!EF:EF,0))</f>
        <v/>
      </c>
      <c r="DS82" s="258" t="str">
        <f>IF($F84="","",_xlfn.XLOOKUP($F84,'Graduate School Code_FY2027'!$A:$A,'Graduate School Code_FY2027'!EG:EG,0))</f>
        <v/>
      </c>
      <c r="DT82" s="258" t="str">
        <f>IF($F84="","",_xlfn.XLOOKUP($F84,'Graduate School Code_FY2027'!$A:$A,'Graduate School Code_FY2027'!EH:EH,0))</f>
        <v/>
      </c>
      <c r="DU82" s="258" t="str">
        <f>IF($F84="","",_xlfn.XLOOKUP($F84,'Graduate School Code_FY2027'!$A:$A,'Graduate School Code_FY2027'!EI:EI,0))</f>
        <v/>
      </c>
      <c r="DV82" s="258" t="str">
        <f>IF($F84="","",_xlfn.XLOOKUP($F84,'Graduate School Code_FY2027'!$A:$A,'Graduate School Code_FY2027'!EJ:EJ,0))</f>
        <v/>
      </c>
      <c r="DW82" s="258" t="str">
        <f>IF($F84="","",_xlfn.XLOOKUP($F84,'Graduate School Code_FY2027'!$A:$A,'Graduate School Code_FY2027'!EK:EK,0))</f>
        <v/>
      </c>
      <c r="DX82" s="258" t="str">
        <f>IF($F84="","",_xlfn.XLOOKUP($F84,'Graduate School Code_FY2027'!$A:$A,'Graduate School Code_FY2027'!EL:EL,0))</f>
        <v/>
      </c>
      <c r="DY82" s="258" t="str">
        <f>IF($F84="","",_xlfn.XLOOKUP($F84,'Graduate School Code_FY2027'!$A:$A,'Graduate School Code_FY2027'!EM:EM,0))</f>
        <v/>
      </c>
      <c r="DZ82" s="258" t="str">
        <f>IF($F84="","",_xlfn.XLOOKUP($F84,'Graduate School Code_FY2027'!$A:$A,'Graduate School Code_FY2027'!EN:EN,0))</f>
        <v/>
      </c>
      <c r="EA82" s="258" t="str">
        <f>IF($F84="","",_xlfn.XLOOKUP($F84,'Graduate School Code_FY2027'!$A:$A,'Graduate School Code_FY2027'!EO:EO,0))</f>
        <v/>
      </c>
      <c r="EB82" s="258" t="str">
        <f>IF($F84="","",_xlfn.XLOOKUP($F84,'Graduate School Code_FY2027'!$A:$A,'Graduate School Code_FY2027'!EP:EP,0))</f>
        <v/>
      </c>
      <c r="EC82" s="258" t="str">
        <f>IF($F84="","",_xlfn.XLOOKUP($F84,'Graduate School Code_FY2027'!$A:$A,'Graduate School Code_FY2027'!EQ:EQ,0))</f>
        <v/>
      </c>
      <c r="ED82" s="258" t="str">
        <f>IF($F84="","",_xlfn.XLOOKUP($F84,'Graduate School Code_FY2027'!$A:$A,'Graduate School Code_FY2027'!ER:ER,0))</f>
        <v/>
      </c>
      <c r="EE82" s="258" t="str">
        <f>IF($F84="","",_xlfn.XLOOKUP($F84,'Graduate School Code_FY2027'!$A:$A,'Graduate School Code_FY2027'!ES:ES,0))</f>
        <v/>
      </c>
      <c r="EF82" s="258" t="str">
        <f>IF($F84="","",_xlfn.XLOOKUP($F84,'Graduate School Code_FY2027'!$A:$A,'Graduate School Code_FY2027'!ET:ET,0))</f>
        <v/>
      </c>
      <c r="EG82" s="258" t="str">
        <f>IF($F84="","",_xlfn.XLOOKUP($F84,'Graduate School Code_FY2027'!$A:$A,'Graduate School Code_FY2027'!EU:EU,0))</f>
        <v/>
      </c>
      <c r="EH82" s="258" t="str">
        <f>IF($F84="","",_xlfn.XLOOKUP($F84,'Graduate School Code_FY2027'!$A:$A,'Graduate School Code_FY2027'!EV:EV,0))</f>
        <v/>
      </c>
      <c r="EI82" s="258" t="str">
        <f>IF($F84="","",_xlfn.XLOOKUP($F84,'Graduate School Code_FY2027'!$A:$A,'Graduate School Code_FY2027'!EW:EW,0))</f>
        <v/>
      </c>
      <c r="EJ82" s="258" t="str">
        <f>IF($F84="","",_xlfn.XLOOKUP($F84,'Graduate School Code_FY2027'!$A:$A,'Graduate School Code_FY2027'!EX:EX,0))</f>
        <v/>
      </c>
      <c r="EK82" s="258" t="str">
        <f>IF($F84="","",_xlfn.XLOOKUP($F84,'Graduate School Code_FY2027'!$A:$A,'Graduate School Code_FY2027'!EY:EY,0))</f>
        <v/>
      </c>
      <c r="EL82" s="258" t="str">
        <f>IF($F84="","",_xlfn.XLOOKUP($F84,'Graduate School Code_FY2027'!$A:$A,'Graduate School Code_FY2027'!EZ:EZ,0))</f>
        <v/>
      </c>
      <c r="EM82" s="258" t="str">
        <f>IF($F84="","",_xlfn.XLOOKUP($F84,'Graduate School Code_FY2027'!$A:$A,'Graduate School Code_FY2027'!FA:FA,0))</f>
        <v/>
      </c>
      <c r="EN82" s="258" t="str">
        <f>IF($F84="","",_xlfn.XLOOKUP($F84,'Graduate School Code_FY2027'!$A:$A,'Graduate School Code_FY2027'!FB:FB,0))</f>
        <v/>
      </c>
      <c r="EO82" s="258" t="str">
        <f>IF($F84="","",_xlfn.XLOOKUP($F84,'Graduate School Code_FY2027'!$A:$A,'Graduate School Code_FY2027'!FC:FC,0))</f>
        <v/>
      </c>
      <c r="EP82" s="258" t="str">
        <f>IF($F84="","",_xlfn.XLOOKUP($F84,'Graduate School Code_FY2027'!$A:$A,'Graduate School Code_FY2027'!FD:FD,0))</f>
        <v/>
      </c>
      <c r="EQ82" s="258" t="str">
        <f>IF($F84="","",_xlfn.XLOOKUP($F84,'Graduate School Code_FY2027'!$A:$A,'Graduate School Code_FY2027'!FE:FE,0))</f>
        <v/>
      </c>
      <c r="ER82" s="258" t="str">
        <f>IF($F84="","",_xlfn.XLOOKUP($F84,'Graduate School Code_FY2027'!$A:$A,'Graduate School Code_FY2027'!FF:FF,0))</f>
        <v/>
      </c>
      <c r="ES82" s="258" t="str">
        <f>IF($F84="","",_xlfn.XLOOKUP($F84,'Graduate School Code_FY2027'!$A:$A,'Graduate School Code_FY2027'!FG:FG,0))</f>
        <v/>
      </c>
      <c r="ET82" s="258" t="str">
        <f>IF($F84="","",_xlfn.XLOOKUP($F84,'Graduate School Code_FY2027'!$A:$A,'Graduate School Code_FY2027'!FH:FH,0))</f>
        <v/>
      </c>
      <c r="EU82" s="258" t="str">
        <f>IF($F84="","",_xlfn.XLOOKUP($F84,'Graduate School Code_FY2027'!$A:$A,'Graduate School Code_FY2027'!FI:FI,0))</f>
        <v/>
      </c>
      <c r="EV82" s="258" t="str">
        <f>IF($F84="","",_xlfn.XLOOKUP($F84,'Graduate School Code_FY2027'!$A:$A,'Graduate School Code_FY2027'!FJ:FJ,0))</f>
        <v/>
      </c>
      <c r="EW82" s="258" t="str">
        <f>IF($F84="","",_xlfn.XLOOKUP($F84,'Graduate School Code_FY2027'!$A:$A,'Graduate School Code_FY2027'!FK:FK,0))</f>
        <v/>
      </c>
      <c r="EX82" s="258" t="str">
        <f>IF($F84="","",_xlfn.XLOOKUP($F84,'Graduate School Code_FY2027'!$A:$A,'Graduate School Code_FY2027'!FL:FL,0))</f>
        <v/>
      </c>
      <c r="EY82" s="258" t="str">
        <f>IF($F84="","",_xlfn.XLOOKUP($F84,'Graduate School Code_FY2027'!$A:$A,'Graduate School Code_FY2027'!FM:FM,0))</f>
        <v/>
      </c>
      <c r="EZ82" s="258" t="str">
        <f>IF($F84="","",_xlfn.XLOOKUP($F84,'Graduate School Code_FY2027'!$A:$A,'Graduate School Code_FY2027'!FN:FN,0))</f>
        <v/>
      </c>
      <c r="FA82" s="258" t="str">
        <f>IF($F84="","",_xlfn.XLOOKUP($F84,'Graduate School Code_FY2027'!$A:$A,'Graduate School Code_FY2027'!FO:FO,0))</f>
        <v/>
      </c>
      <c r="FB82" s="258" t="str">
        <f>IF($F84="","",_xlfn.XLOOKUP($F84,'Graduate School Code_FY2027'!$A:$A,'Graduate School Code_FY2027'!FP:FP,0))</f>
        <v/>
      </c>
      <c r="FC82" s="258" t="str">
        <f>IF($F84="","",_xlfn.XLOOKUP($F84,'Graduate School Code_FY2027'!$A:$A,'Graduate School Code_FY2027'!FQ:FQ,0))</f>
        <v/>
      </c>
      <c r="FD82" s="258" t="str">
        <f>IF($F84="","",_xlfn.XLOOKUP($F84,'Graduate School Code_FY2027'!$A:$A,'Graduate School Code_FY2027'!FR:FR,0))</f>
        <v/>
      </c>
      <c r="FE82" s="258" t="str">
        <f>IF($F84="","",_xlfn.XLOOKUP($F84,'Graduate School Code_FY2027'!$A:$A,'Graduate School Code_FY2027'!FS:FS,0))</f>
        <v/>
      </c>
      <c r="FF82" s="258" t="str">
        <f>IF($F84="","",_xlfn.XLOOKUP($F84,'Graduate School Code_FY2027'!$A:$A,'Graduate School Code_FY2027'!FT:FT,0))</f>
        <v/>
      </c>
      <c r="FG82" s="258" t="str">
        <f>IF($F84="","",_xlfn.XLOOKUP($F84,'Graduate School Code_FY2027'!$A:$A,'Graduate School Code_FY2027'!FU:FU,0))</f>
        <v/>
      </c>
      <c r="FH82" s="258" t="str">
        <f>IF($F84="","",_xlfn.XLOOKUP($F84,'Graduate School Code_FY2027'!$A:$A,'Graduate School Code_FY2027'!FV:FV,0))</f>
        <v/>
      </c>
      <c r="FI82" s="258" t="str">
        <f>IF($F84="","",_xlfn.XLOOKUP($F84,'Graduate School Code_FY2027'!$A:$A,'Graduate School Code_FY2027'!FW:FW,0))</f>
        <v/>
      </c>
      <c r="FJ82" s="258" t="str">
        <f>IF($F84="","",_xlfn.XLOOKUP($F84,'Graduate School Code_FY2027'!$A:$A,'Graduate School Code_FY2027'!FX:FX,0))</f>
        <v/>
      </c>
      <c r="FK82" s="258" t="str">
        <f>IF($F84="","",_xlfn.XLOOKUP($F84,'Graduate School Code_FY2027'!$A:$A,'Graduate School Code_FY2027'!FY:FY,0))</f>
        <v/>
      </c>
      <c r="FL82" s="258" t="str">
        <f>IF($F84="","",_xlfn.XLOOKUP($F84,'Graduate School Code_FY2027'!$A:$A,'Graduate School Code_FY2027'!FZ:FZ,0))</f>
        <v/>
      </c>
      <c r="FM82" s="258" t="str">
        <f>IF($F84="","",_xlfn.XLOOKUP($F84,'Graduate School Code_FY2027'!$A:$A,'Graduate School Code_FY2027'!GA:GA,0))</f>
        <v/>
      </c>
      <c r="FN82" s="258" t="str">
        <f>IF($F84="","",_xlfn.XLOOKUP($F84,'Graduate School Code_FY2027'!$A:$A,'Graduate School Code_FY2027'!GB:GB,0))</f>
        <v/>
      </c>
      <c r="FO82" s="258" t="str">
        <f>IF($F84="","",_xlfn.XLOOKUP($F84,'Graduate School Code_FY2027'!$A:$A,'Graduate School Code_FY2027'!GC:GC,0))</f>
        <v/>
      </c>
      <c r="FP82" s="258" t="str">
        <f>IF($F84="","",_xlfn.XLOOKUP($F84,'Graduate School Code_FY2027'!$A:$A,'Graduate School Code_FY2027'!GD:GD,0))</f>
        <v/>
      </c>
      <c r="FQ82" s="258" t="str">
        <f>IF($F84="","",_xlfn.XLOOKUP($F84,'Graduate School Code_FY2027'!$A:$A,'Graduate School Code_FY2027'!GE:GE,0))</f>
        <v/>
      </c>
      <c r="FR82" s="258" t="str">
        <f>IF($F84="","",_xlfn.XLOOKUP($F84,'Graduate School Code_FY2027'!$A:$A,'Graduate School Code_FY2027'!GF:GF,0))</f>
        <v/>
      </c>
      <c r="FS82" s="258" t="str">
        <f>IF($F84="","",_xlfn.XLOOKUP($F84,'Graduate School Code_FY2027'!$A:$A,'Graduate School Code_FY2027'!GG:GG,0))</f>
        <v/>
      </c>
      <c r="FT82" s="258" t="str">
        <f>IF($F84="","",_xlfn.XLOOKUP($F84,'Graduate School Code_FY2027'!$A:$A,'Graduate School Code_FY2027'!GH:GH,0))</f>
        <v/>
      </c>
      <c r="FU82" s="258" t="str">
        <f>IF($F84="","",_xlfn.XLOOKUP($F84,'Graduate School Code_FY2027'!$A:$A,'Graduate School Code_FY2027'!GI:GI,0))</f>
        <v/>
      </c>
      <c r="FV82" s="258" t="str">
        <f>IF($F84="","",_xlfn.XLOOKUP($F84,'Graduate School Code_FY2027'!$A:$A,'Graduate School Code_FY2027'!GJ:GJ,0))</f>
        <v/>
      </c>
      <c r="FW82" s="258" t="str">
        <f>IF($F84="","",_xlfn.XLOOKUP($F84,'Graduate School Code_FY2027'!$A:$A,'Graduate School Code_FY2027'!GK:GK,0))</f>
        <v/>
      </c>
      <c r="FX82" s="258" t="str">
        <f>IF($F84="","",_xlfn.XLOOKUP($F84,'Graduate School Code_FY2027'!$A:$A,'Graduate School Code_FY2027'!GL:GL,0))</f>
        <v/>
      </c>
      <c r="FY82" s="258" t="str">
        <f>IF($F84="","",_xlfn.XLOOKUP($F84,'Graduate School Code_FY2027'!$A:$A,'Graduate School Code_FY2027'!GM:GM,0))</f>
        <v/>
      </c>
    </row>
    <row r="83" spans="2:181" ht="42.95" hidden="1" customHeight="1" thickBot="1">
      <c r="B83" s="1116" t="s">
        <v>349</v>
      </c>
      <c r="C83" s="1116"/>
      <c r="D83" s="1116"/>
      <c r="E83" s="1116"/>
      <c r="F83" s="1116"/>
      <c r="G83" s="1116"/>
      <c r="H83" s="1171" t="str">
        <f>IF(F84="","",HYPERLINK(VLOOKUP(F84,'Graduate School Code_FY2027'!$A$2:$N$902,7,0)))</f>
        <v/>
      </c>
      <c r="I83" s="1171"/>
      <c r="J83" s="1171"/>
      <c r="K83" s="1171"/>
      <c r="L83" s="1171"/>
      <c r="M83" s="1171"/>
      <c r="N83" s="1171"/>
      <c r="O83" s="1171"/>
      <c r="P83" s="1171"/>
      <c r="Q83" s="1171"/>
      <c r="R83" s="1171"/>
      <c r="S83" s="1171"/>
      <c r="T83" s="1171"/>
      <c r="U83" s="1171"/>
      <c r="V83" s="1171"/>
      <c r="W83" s="1171"/>
      <c r="X83" s="1171"/>
      <c r="Y83" s="1171"/>
      <c r="Z83" s="1171"/>
      <c r="AA83" s="1171"/>
      <c r="AB83" s="1171"/>
      <c r="AC83" s="1171"/>
      <c r="AD83" s="1172" t="s">
        <v>378</v>
      </c>
      <c r="AE83" s="1172"/>
      <c r="AF83" s="1172"/>
      <c r="AG83" s="1172"/>
      <c r="AH83" s="1172"/>
      <c r="AI83" s="1172"/>
      <c r="AJ83" s="1172"/>
      <c r="AK83" s="1172"/>
      <c r="AN83" s="245" t="str" cm="1">
        <f t="array" ref="AN83">IF($F$27="","",IFERROR(INDEX('Graduate School Code_FY2027'!$A$2:$A$905,SMALL(IF('Graduate School Code_FY2027'!$GN$2:$GN$905&lt;&gt;"",ROW('Graduate School Code_FY2027'!$GK$2:$GK$905)-ROW('Graduate School Code_FY2027'!$GK$2)+1,""),ROW(A73))),""))</f>
        <v/>
      </c>
      <c r="AO83" s="243" t="str">
        <f>IF(AN83="","",VLOOKUP($AN83,#REF!,2,0))</f>
        <v/>
      </c>
      <c r="AP83" s="243" t="str">
        <f>IF(AN83="","",VLOOKUP($AN83,'Graduate School Code_FY2027'!$A$2:$N$902,3,0))</f>
        <v/>
      </c>
      <c r="AQ83" s="243" t="str">
        <f>IF(AN83="","",VLOOKUP($AN83,'Graduate School Code_FY2027'!$A$2:$N$902,4,0))</f>
        <v/>
      </c>
      <c r="AR83" s="244" t="str">
        <f>IF(AN83="","",HYPERLINK(VLOOKUP($AN83,'Graduate School Code_FY2027'!$A$2:$N$902,7,0)))</f>
        <v/>
      </c>
      <c r="AS83" s="1" t="str">
        <f>IF(AN83="","",(VLOOKUP(AN83,#REF!,12,0)))</f>
        <v/>
      </c>
      <c r="AT83" s="1"/>
      <c r="AU83" s="1"/>
      <c r="AW83" s="261" t="str">
        <f>IF($F84="","",_xlfn.XLOOKUP($F84,'Graduate School Code_FY2027'!$A:$A,'Graduate School Code_FY2027'!N:N,0))</f>
        <v/>
      </c>
      <c r="AX83" s="261" t="str">
        <f>IF($F84="","",_xlfn.XLOOKUP($F84,'Graduate School Code_FY2027'!$A:$A,'Graduate School Code_FY2027'!O:O,0))</f>
        <v/>
      </c>
      <c r="AY83" s="261" t="str">
        <f>IF($F84="","",_xlfn.XLOOKUP($F84,'Graduate School Code_FY2027'!$A:$A,'Graduate School Code_FY2027'!P:P,0))</f>
        <v/>
      </c>
      <c r="AZ83" s="261" t="str">
        <f>IF($F84="","",_xlfn.XLOOKUP($F84,'Graduate School Code_FY2027'!$A:$A,'Graduate School Code_FY2027'!Q:Q,0))</f>
        <v/>
      </c>
      <c r="BA83" s="261" t="str">
        <f>IF($F84="","",_xlfn.XLOOKUP($F84,'Graduate School Code_FY2027'!$A:$A,'Graduate School Code_FY2027'!R:R,0))</f>
        <v/>
      </c>
      <c r="BB83" s="261" t="str">
        <f>IF($F84="","",_xlfn.XLOOKUP($F84,'Graduate School Code_FY2027'!$A:$A,'Graduate School Code_FY2027'!S:S,0))</f>
        <v/>
      </c>
      <c r="BC83" s="261" t="str">
        <f>IF($F84="","",_xlfn.XLOOKUP($F84,'Graduate School Code_FY2027'!$A:$A,'Graduate School Code_FY2027'!T:T,0))</f>
        <v/>
      </c>
      <c r="BD83" s="261" t="str">
        <f>IF($F84="","",_xlfn.XLOOKUP($F84,'Graduate School Code_FY2027'!$A:$A,'Graduate School Code_FY2027'!U:U,0))</f>
        <v/>
      </c>
      <c r="BE83" s="261" t="str">
        <f>IF($F84="","",_xlfn.XLOOKUP($F84,'Graduate School Code_FY2027'!$A:$A,'Graduate School Code_FY2027'!V:V,0))</f>
        <v/>
      </c>
      <c r="BF83" s="261" t="str">
        <f>IF($F84="","",_xlfn.XLOOKUP($F84,'Graduate School Code_FY2027'!$A:$A,'Graduate School Code_FY2027'!W:W,0))</f>
        <v/>
      </c>
      <c r="BG83" s="261" t="str">
        <f>IF($F84="","",_xlfn.XLOOKUP($F84,'Graduate School Code_FY2027'!$A:$A,'Graduate School Code_FY2027'!X:X,0))</f>
        <v/>
      </c>
      <c r="BH83" s="261" t="str">
        <f>IF($F84="","",_xlfn.XLOOKUP($F84,'Graduate School Code_FY2027'!$A:$A,'Graduate School Code_FY2027'!Y:Y,0))</f>
        <v/>
      </c>
      <c r="BI83" s="261" t="str">
        <f>IF($F84="","",_xlfn.XLOOKUP($F84,'Graduate School Code_FY2027'!$A:$A,'Graduate School Code_FY2027'!Z:Z,0))</f>
        <v/>
      </c>
      <c r="BJ83" s="261" t="str">
        <f>IF($F84="","",_xlfn.XLOOKUP($F84,'Graduate School Code_FY2027'!$A:$A,'Graduate School Code_FY2027'!AA:AA,0))</f>
        <v/>
      </c>
      <c r="BK83" s="261" t="str">
        <f>IF($F84="","",_xlfn.XLOOKUP($F84,'Graduate School Code_FY2027'!$A:$A,'Graduate School Code_FY2027'!AB:AB,0))</f>
        <v/>
      </c>
      <c r="BL83" s="261" t="str">
        <f>IF($F84="","",_xlfn.XLOOKUP($F84,'Graduate School Code_FY2027'!$A:$A,'Graduate School Code_FY2027'!AC:AC,0))</f>
        <v/>
      </c>
      <c r="BM83" s="261" t="str">
        <f>IF($F84="","",_xlfn.XLOOKUP($F84,'Graduate School Code_FY2027'!$A:$A,'Graduate School Code_FY2027'!AD:AD,0))</f>
        <v/>
      </c>
      <c r="BN83" s="261" t="str">
        <f>IF($F84="","",_xlfn.XLOOKUP($F84,'Graduate School Code_FY2027'!$A:$A,'Graduate School Code_FY2027'!AE:AE,0))</f>
        <v/>
      </c>
      <c r="BO83" s="261" t="str">
        <f>IF($F84="","",_xlfn.XLOOKUP($F84,'Graduate School Code_FY2027'!$A:$A,'Graduate School Code_FY2027'!AF:AF,0))</f>
        <v/>
      </c>
      <c r="BP83" s="261" t="str">
        <f>IF($F84="","",_xlfn.XLOOKUP($F84,'Graduate School Code_FY2027'!$A:$A,'Graduate School Code_FY2027'!AG:AG,0))</f>
        <v/>
      </c>
      <c r="BQ83" s="261" t="str">
        <f>IF($F84="","",_xlfn.XLOOKUP($F84,'Graduate School Code_FY2027'!$A:$A,'Graduate School Code_FY2027'!AH:AH,0))</f>
        <v/>
      </c>
      <c r="BR83" s="261" t="str">
        <f>IF($F84="","",_xlfn.XLOOKUP($F84,'Graduate School Code_FY2027'!$A:$A,'Graduate School Code_FY2027'!AI:AI,0))</f>
        <v/>
      </c>
      <c r="BS83" s="261" t="str">
        <f>IF($F84="","",_xlfn.XLOOKUP($F84,'Graduate School Code_FY2027'!$A:$A,'Graduate School Code_FY2027'!AJ:AJ,0))</f>
        <v/>
      </c>
      <c r="BT83" s="261" t="str">
        <f>IF($F84="","",_xlfn.XLOOKUP($F84,'Graduate School Code_FY2027'!$A:$A,'Graduate School Code_FY2027'!AK:AK,0))</f>
        <v/>
      </c>
      <c r="BU83" s="261" t="str">
        <f>IF($F84="","",_xlfn.XLOOKUP($F84,'Graduate School Code_FY2027'!$A:$A,'Graduate School Code_FY2027'!AL:AL,0))</f>
        <v/>
      </c>
      <c r="BV83" s="261" t="str">
        <f>IF($F84="","",_xlfn.XLOOKUP($F84,'Graduate School Code_FY2027'!$A:$A,'Graduate School Code_FY2027'!AM:AM,0))</f>
        <v/>
      </c>
      <c r="BW83" s="261" t="str">
        <f>IF($F84="","",_xlfn.XLOOKUP($F84,'Graduate School Code_FY2027'!$A:$A,'Graduate School Code_FY2027'!AN:AN,0))</f>
        <v/>
      </c>
      <c r="BX83" s="261" t="str">
        <f>IF($F84="","",_xlfn.XLOOKUP($F84,'Graduate School Code_FY2027'!$A:$A,'Graduate School Code_FY2027'!AO:AO,0))</f>
        <v/>
      </c>
      <c r="BY83" s="261" t="str">
        <f>IF($F84="","",_xlfn.XLOOKUP($F84,'Graduate School Code_FY2027'!$A:$A,'Graduate School Code_FY2027'!AP:AP,0))</f>
        <v/>
      </c>
      <c r="BZ83" s="261" t="str">
        <f>IF($F84="","",_xlfn.XLOOKUP($F84,'Graduate School Code_FY2027'!$A:$A,'Graduate School Code_FY2027'!AQ:AQ,0))</f>
        <v/>
      </c>
      <c r="CA83" s="261" t="str">
        <f>IF($F84="","",_xlfn.XLOOKUP($F84,'Graduate School Code_FY2027'!$A:$A,'Graduate School Code_FY2027'!AR:AR,0))</f>
        <v/>
      </c>
      <c r="CB83" s="261" t="str">
        <f>IF($F84="","",_xlfn.XLOOKUP($F84,'Graduate School Code_FY2027'!$A:$A,'Graduate School Code_FY2027'!AS:AS,0))</f>
        <v/>
      </c>
      <c r="CC83" s="261" t="str">
        <f>IF($F84="","",_xlfn.XLOOKUP($F84,'Graduate School Code_FY2027'!$A:$A,'Graduate School Code_FY2027'!AT:AT,0))</f>
        <v/>
      </c>
      <c r="CD83" s="261" t="str">
        <f>IF($F84="","",_xlfn.XLOOKUP($F84,'Graduate School Code_FY2027'!$A:$A,'Graduate School Code_FY2027'!AU:AU,0))</f>
        <v/>
      </c>
      <c r="CE83" s="261" t="str">
        <f>IF($F84="","",_xlfn.XLOOKUP($F84,'Graduate School Code_FY2027'!$A:$A,'Graduate School Code_FY2027'!AV:AV,0))</f>
        <v/>
      </c>
      <c r="CF83" s="261" t="str">
        <f>IF($F84="","",_xlfn.XLOOKUP($F84,'Graduate School Code_FY2027'!$A:$A,'Graduate School Code_FY2027'!AW:AW,0))</f>
        <v/>
      </c>
      <c r="CG83" s="261" t="str">
        <f>IF($F84="","",_xlfn.XLOOKUP($F84,'Graduate School Code_FY2027'!$A:$A,'Graduate School Code_FY2027'!AX:AX,0))</f>
        <v/>
      </c>
      <c r="CH83" s="261" t="str">
        <f>IF($F84="","",_xlfn.XLOOKUP($F84,'Graduate School Code_FY2027'!$A:$A,'Graduate School Code_FY2027'!AY:AY,0))</f>
        <v/>
      </c>
      <c r="CI83" s="261" t="str">
        <f>IF($F84="","",_xlfn.XLOOKUP($F84,'Graduate School Code_FY2027'!$A:$A,'Graduate School Code_FY2027'!AZ:AZ,0))</f>
        <v/>
      </c>
      <c r="CJ83" s="261" t="str">
        <f>IF($F84="","",_xlfn.XLOOKUP($F84,'Graduate School Code_FY2027'!$A:$A,'Graduate School Code_FY2027'!BA:BA,0))</f>
        <v/>
      </c>
      <c r="CK83" s="261" t="str">
        <f>IF($F84="","",_xlfn.XLOOKUP($F84,'Graduate School Code_FY2027'!$A:$A,'Graduate School Code_FY2027'!BB:BB,0))</f>
        <v/>
      </c>
      <c r="CL83" s="261" t="str">
        <f>IF($F84="","",_xlfn.XLOOKUP($F84,'Graduate School Code_FY2027'!$A:$A,'Graduate School Code_FY2027'!BC:BC,0))</f>
        <v/>
      </c>
      <c r="CM83" s="261" t="str">
        <f>IF($F84="","",_xlfn.XLOOKUP($F84,'Graduate School Code_FY2027'!$A:$A,'Graduate School Code_FY2027'!BD:BD,0))</f>
        <v/>
      </c>
      <c r="CN83" s="261" t="str">
        <f>IF($F84="","",_xlfn.XLOOKUP($F84,'Graduate School Code_FY2027'!$A:$A,'Graduate School Code_FY2027'!BE:BE,0))</f>
        <v/>
      </c>
      <c r="CO83" s="261" t="str">
        <f>IF($F84="","",_xlfn.XLOOKUP($F84,'Graduate School Code_FY2027'!$A:$A,'Graduate School Code_FY2027'!BF:BF,0))</f>
        <v/>
      </c>
      <c r="CP83" s="261" t="str">
        <f>IF($F84="","",_xlfn.XLOOKUP($F84,'Graduate School Code_FY2027'!$A:$A,'Graduate School Code_FY2027'!BG:BG,0))</f>
        <v/>
      </c>
      <c r="CQ83" s="261" t="str">
        <f>IF($F84="","",_xlfn.XLOOKUP($F84,'Graduate School Code_FY2027'!$A:$A,'Graduate School Code_FY2027'!BH:BH,0))</f>
        <v/>
      </c>
      <c r="CR83" s="261" t="str">
        <f>IF($F84="","",_xlfn.XLOOKUP($F84,'Graduate School Code_FY2027'!$A:$A,'Graduate School Code_FY2027'!BI:BI,0))</f>
        <v/>
      </c>
      <c r="CS83" s="181"/>
      <c r="CT83" s="181"/>
    </row>
    <row r="84" spans="2:181" ht="18" hidden="1" customHeight="1">
      <c r="B84" s="1165" t="s">
        <v>326</v>
      </c>
      <c r="C84" s="1166"/>
      <c r="D84" s="1166"/>
      <c r="E84" s="1166"/>
      <c r="F84" s="1083"/>
      <c r="G84" s="1169" t="s">
        <v>328</v>
      </c>
      <c r="H84" s="1169"/>
      <c r="I84" s="1169"/>
      <c r="J84" s="1169"/>
      <c r="K84" s="1087" t="str">
        <f>IF(OR(F27="",F84=""),"",IF(COUNTIF(AW82:FY82,F27)&gt;0,"Substantial Correlation",IF(COUNTIF(AW83:CR83,G25)&gt;0,"Moderate Correlation",IF(AW83="","need to be verified","Low Correlation"))))</f>
        <v/>
      </c>
      <c r="L84" s="1087"/>
      <c r="M84" s="1087"/>
      <c r="N84" s="1087"/>
      <c r="O84" s="1087"/>
      <c r="P84" s="1173" t="s">
        <v>330</v>
      </c>
      <c r="Q84" s="1174"/>
      <c r="R84" s="1174"/>
      <c r="S84" s="1174"/>
      <c r="T84" s="1174"/>
      <c r="U84" s="1175"/>
      <c r="V84" s="1095" t="str">
        <f>IFERROR(IF($AD$88="Master",INDEX('Graduate School Code_FY2027'!$A$1:$K$907,MATCH($F$84,'Graduate School Code_FY2027'!$A$1:$A$907,0),8),IF($AD$88="PhD",INDEX('Graduate School Code_FY2027'!$A$1:$K$907,MATCH($F$84,'Graduate School Code_FY2027'!$A$1:$A$907,0),10),"")),"")</f>
        <v/>
      </c>
      <c r="W84" s="1096"/>
      <c r="X84" s="1096"/>
      <c r="Y84" s="1096"/>
      <c r="Z84" s="1096"/>
      <c r="AA84" s="1096"/>
      <c r="AB84" s="1096"/>
      <c r="AC84" s="1097"/>
      <c r="AD84" s="1182" t="str">
        <f>IFERROR(IF(AND($AD$88="Master",$V$84="mandatory"),HYPERLINK(INDEX('Graduate School Code_FY2027'!$A$2:$K$907,MATCH($F$84,'Graduate School Code_FY2027'!$A$2:$A$907,0),9),"Select the supervisor from this Website"),IF(AND($AD$88="PhD",$V$84="mandatory"),HYPERLINK(INDEX('Graduate School Code_FY2027'!$A$2:$K$907,MATCH($F$84,'Graduate School Code_FY2027'!$A$2:$A$907,0),11),"Select the supervisor from this Website"),"")),"")</f>
        <v/>
      </c>
      <c r="AE84" s="1183"/>
      <c r="AF84" s="1183"/>
      <c r="AG84" s="1183"/>
      <c r="AH84" s="1183"/>
      <c r="AI84" s="1183"/>
      <c r="AJ84" s="1183"/>
      <c r="AK84" s="1184"/>
      <c r="AN84" s="245" t="str" cm="1">
        <f t="array" ref="AN84">IF($F$27="","",IFERROR(INDEX('Graduate School Code_FY2027'!$A$2:$A$905,SMALL(IF('Graduate School Code_FY2027'!$GN$2:$GN$905&lt;&gt;"",ROW('Graduate School Code_FY2027'!$GK$2:$GK$905)-ROW('Graduate School Code_FY2027'!$GK$2)+1,""),ROW(A74))),""))</f>
        <v/>
      </c>
      <c r="AO84" s="243" t="str">
        <f>IF(AN84="","",VLOOKUP($AN84,#REF!,2,0))</f>
        <v/>
      </c>
      <c r="AP84" s="243" t="str">
        <f>IF(AN84="","",VLOOKUP($AN84,'Graduate School Code_FY2027'!$A$2:$N$902,3,0))</f>
        <v/>
      </c>
      <c r="AQ84" s="243" t="str">
        <f>IF(AN84="","",VLOOKUP($AN84,'Graduate School Code_FY2027'!$A$2:$N$902,4,0))</f>
        <v/>
      </c>
      <c r="AR84" s="244" t="str">
        <f>IF(AN84="","",HYPERLINK(VLOOKUP($AN84,'Graduate School Code_FY2027'!$A$2:$N$902,7,0)))</f>
        <v/>
      </c>
      <c r="AS84" s="1" t="str">
        <f>IF(AN84="","",(VLOOKUP(AN84,#REF!,12,0)))</f>
        <v/>
      </c>
      <c r="AT84" s="1"/>
      <c r="AU84" s="1"/>
    </row>
    <row r="85" spans="2:181" s="118" customFormat="1" ht="18" hidden="1" customHeight="1">
      <c r="B85" s="1167"/>
      <c r="C85" s="1168"/>
      <c r="D85" s="1168"/>
      <c r="E85" s="1168"/>
      <c r="F85" s="1084"/>
      <c r="G85" s="1170"/>
      <c r="H85" s="1170"/>
      <c r="I85" s="1170"/>
      <c r="J85" s="1170"/>
      <c r="K85" s="1088"/>
      <c r="L85" s="1088"/>
      <c r="M85" s="1088"/>
      <c r="N85" s="1088"/>
      <c r="O85" s="1088"/>
      <c r="P85" s="591"/>
      <c r="Q85" s="592"/>
      <c r="R85" s="592"/>
      <c r="S85" s="592"/>
      <c r="T85" s="592"/>
      <c r="U85" s="593"/>
      <c r="V85" s="1098"/>
      <c r="W85" s="1099"/>
      <c r="X85" s="1099"/>
      <c r="Y85" s="1099"/>
      <c r="Z85" s="1099"/>
      <c r="AA85" s="1099"/>
      <c r="AB85" s="1099"/>
      <c r="AC85" s="1100"/>
      <c r="AD85" s="1185"/>
      <c r="AE85" s="1186"/>
      <c r="AF85" s="1186"/>
      <c r="AG85" s="1186"/>
      <c r="AH85" s="1186"/>
      <c r="AI85" s="1186"/>
      <c r="AJ85" s="1186"/>
      <c r="AK85" s="1187"/>
      <c r="AN85" s="245" t="str" cm="1">
        <f t="array" ref="AN85">IF($F$27="","",IFERROR(INDEX('Graduate School Code_FY2027'!$A$2:$A$905,SMALL(IF('Graduate School Code_FY2027'!$GN$2:$GN$905&lt;&gt;"",ROW('Graduate School Code_FY2027'!$GK$2:$GK$905)-ROW('Graduate School Code_FY2027'!$GK$2)+1,""),ROW(A75))),""))</f>
        <v/>
      </c>
      <c r="AO85" s="243" t="str">
        <f>IF(AN85="","",VLOOKUP($AN85,#REF!,2,0))</f>
        <v/>
      </c>
      <c r="AP85" s="243" t="str">
        <f>IF(AN85="","",VLOOKUP($AN85,'Graduate School Code_FY2027'!$A$2:$N$902,3,0))</f>
        <v/>
      </c>
      <c r="AQ85" s="243" t="str">
        <f>IF(AN85="","",VLOOKUP($AN85,'Graduate School Code_FY2027'!$A$2:$N$902,4,0))</f>
        <v/>
      </c>
      <c r="AR85" s="244" t="str">
        <f>IF(AN85="","",HYPERLINK(VLOOKUP($AN85,'Graduate School Code_FY2027'!$A$2:$N$902,7,0)))</f>
        <v/>
      </c>
      <c r="AS85" s="1" t="str">
        <f>IF(AN85="","",(VLOOKUP(AN85,#REF!,12,0)))</f>
        <v/>
      </c>
      <c r="AT85" s="1"/>
      <c r="AU85" s="1"/>
      <c r="AV85" s="6"/>
    </row>
    <row r="86" spans="2:181" ht="16.350000000000001" hidden="1" customHeight="1">
      <c r="B86" s="1107" t="s">
        <v>354</v>
      </c>
      <c r="C86" s="1086"/>
      <c r="D86" s="1086"/>
      <c r="E86" s="1086"/>
      <c r="F86" s="1086"/>
      <c r="G86" s="1086" t="s">
        <v>334</v>
      </c>
      <c r="H86" s="1086"/>
      <c r="I86" s="1086"/>
      <c r="J86" s="1086"/>
      <c r="K86" s="1086"/>
      <c r="L86" s="1086"/>
      <c r="M86" s="1086"/>
      <c r="N86" s="1086"/>
      <c r="O86" s="1086"/>
      <c r="P86" s="1086" t="s">
        <v>335</v>
      </c>
      <c r="Q86" s="1086"/>
      <c r="R86" s="1086"/>
      <c r="S86" s="1086"/>
      <c r="T86" s="1086"/>
      <c r="U86" s="1086"/>
      <c r="V86" s="1086" t="s">
        <v>336</v>
      </c>
      <c r="W86" s="1086"/>
      <c r="X86" s="1086"/>
      <c r="Y86" s="1086"/>
      <c r="Z86" s="1086" t="s">
        <v>337</v>
      </c>
      <c r="AA86" s="1086"/>
      <c r="AB86" s="1086"/>
      <c r="AC86" s="1086"/>
      <c r="AD86" s="1086" t="s">
        <v>338</v>
      </c>
      <c r="AE86" s="1086"/>
      <c r="AF86" s="1086"/>
      <c r="AG86" s="1086"/>
      <c r="AH86" s="1108" t="s">
        <v>355</v>
      </c>
      <c r="AI86" s="1109"/>
      <c r="AJ86" s="1109"/>
      <c r="AK86" s="1110"/>
      <c r="AN86" s="245" t="str" cm="1">
        <f t="array" ref="AN86">IF($F$27="","",IFERROR(INDEX('Graduate School Code_FY2027'!$A$2:$A$905,SMALL(IF('Graduate School Code_FY2027'!$GN$2:$GN$905&lt;&gt;"",ROW('Graduate School Code_FY2027'!$GK$2:$GK$905)-ROW('Graduate School Code_FY2027'!$GK$2)+1,""),ROW(A76))),""))</f>
        <v/>
      </c>
      <c r="AO86" s="243" t="str">
        <f>IF(AN86="","",VLOOKUP($AN86,#REF!,2,0))</f>
        <v/>
      </c>
      <c r="AP86" s="243" t="str">
        <f>IF(AN86="","",VLOOKUP($AN86,'Graduate School Code_FY2027'!$A$2:$N$902,3,0))</f>
        <v/>
      </c>
      <c r="AQ86" s="243" t="str">
        <f>IF(AN86="","",VLOOKUP($AN86,'Graduate School Code_FY2027'!$A$2:$N$902,4,0))</f>
        <v/>
      </c>
      <c r="AR86" s="244" t="str">
        <f>IF(AN86="","",HYPERLINK(VLOOKUP($AN86,'Graduate School Code_FY2027'!$A$2:$N$902,7,0)))</f>
        <v/>
      </c>
      <c r="AS86" s="1" t="str">
        <f>IF(AN86="","",(VLOOKUP(AN86,#REF!,12,0)))</f>
        <v/>
      </c>
      <c r="AT86" s="1"/>
      <c r="AU86" s="1"/>
    </row>
    <row r="87" spans="2:181" ht="16.350000000000001" hidden="1" customHeight="1">
      <c r="B87" s="1107"/>
      <c r="C87" s="1086"/>
      <c r="D87" s="1086"/>
      <c r="E87" s="1086"/>
      <c r="F87" s="1086"/>
      <c r="G87" s="1086"/>
      <c r="H87" s="1086"/>
      <c r="I87" s="1086"/>
      <c r="J87" s="1086"/>
      <c r="K87" s="1086"/>
      <c r="L87" s="1086"/>
      <c r="M87" s="1086"/>
      <c r="N87" s="1086"/>
      <c r="O87" s="1086"/>
      <c r="P87" s="1086"/>
      <c r="Q87" s="1086"/>
      <c r="R87" s="1086"/>
      <c r="S87" s="1086"/>
      <c r="T87" s="1086"/>
      <c r="U87" s="1086"/>
      <c r="V87" s="1086"/>
      <c r="W87" s="1086"/>
      <c r="X87" s="1086"/>
      <c r="Y87" s="1086"/>
      <c r="Z87" s="1086"/>
      <c r="AA87" s="1086"/>
      <c r="AB87" s="1086"/>
      <c r="AC87" s="1086"/>
      <c r="AD87" s="1086"/>
      <c r="AE87" s="1086"/>
      <c r="AF87" s="1086"/>
      <c r="AG87" s="1086"/>
      <c r="AH87" s="1111"/>
      <c r="AI87" s="1112"/>
      <c r="AJ87" s="1112"/>
      <c r="AK87" s="1113"/>
      <c r="AN87" s="245" t="str" cm="1">
        <f t="array" ref="AN87">IF($F$27="","",IFERROR(INDEX('Graduate School Code_FY2027'!$A$2:$A$905,SMALL(IF('Graduate School Code_FY2027'!$GN$2:$GN$905&lt;&gt;"",ROW('Graduate School Code_FY2027'!$GK$2:$GK$905)-ROW('Graduate School Code_FY2027'!$GK$2)+1,""),ROW(A77))),""))</f>
        <v/>
      </c>
      <c r="AO87" s="243" t="str">
        <f>IF(AN87="","",VLOOKUP($AN87,#REF!,2,0))</f>
        <v/>
      </c>
      <c r="AP87" s="243" t="str">
        <f>IF(AN87="","",VLOOKUP($AN87,'Graduate School Code_FY2027'!$A$2:$N$902,3,0))</f>
        <v/>
      </c>
      <c r="AQ87" s="243" t="str">
        <f>IF(AN87="","",VLOOKUP($AN87,'Graduate School Code_FY2027'!$A$2:$N$902,4,0))</f>
        <v/>
      </c>
      <c r="AR87" s="244" t="str">
        <f>IF(AN87="","",HYPERLINK(VLOOKUP($AN87,'Graduate School Code_FY2027'!$A$2:$N$902,7,0)))</f>
        <v/>
      </c>
      <c r="AS87" s="1" t="str">
        <f>IF(AN87="","",(VLOOKUP(AN87,#REF!,12,0)))</f>
        <v/>
      </c>
      <c r="AT87" s="1"/>
      <c r="AU87" s="1"/>
    </row>
    <row r="88" spans="2:181" ht="16.350000000000001" hidden="1" customHeight="1">
      <c r="B88" s="1063" t="str">
        <f>IF(F84="","",VLOOKUP(F84,'Graduate School Code_FY2027'!$A$2:$M$902,2,0))</f>
        <v/>
      </c>
      <c r="C88" s="1064"/>
      <c r="D88" s="1064"/>
      <c r="E88" s="1064"/>
      <c r="F88" s="1064"/>
      <c r="G88" s="1065" t="str">
        <f>IF(F84="","",VLOOKUP(F84,'Graduate School Code_FY2027'!$A$2:$M$902,3,0))</f>
        <v/>
      </c>
      <c r="H88" s="1065"/>
      <c r="I88" s="1065"/>
      <c r="J88" s="1065"/>
      <c r="K88" s="1065"/>
      <c r="L88" s="1065"/>
      <c r="M88" s="1065"/>
      <c r="N88" s="1065"/>
      <c r="O88" s="1065"/>
      <c r="P88" s="1066" t="str">
        <f>IF(F84="","",VLOOKUP(F84,'Graduate School Code_FY2027'!$A$2:$M$902,4,0))</f>
        <v/>
      </c>
      <c r="Q88" s="1066"/>
      <c r="R88" s="1066"/>
      <c r="S88" s="1066"/>
      <c r="T88" s="1066"/>
      <c r="U88" s="1066"/>
      <c r="V88" s="1066" t="str">
        <f>IF(F84="","",VLOOKUP(F84,'Graduate School Code_FY2027'!$A$2:$M$902,5,0))</f>
        <v/>
      </c>
      <c r="W88" s="1066"/>
      <c r="X88" s="1066"/>
      <c r="Y88" s="1066"/>
      <c r="Z88" s="1066" t="str">
        <f>IF(F84="","",VLOOKUP(F84,'Graduate School Code_FY2027'!$A$2:$M$902,6,0))</f>
        <v/>
      </c>
      <c r="AA88" s="1066"/>
      <c r="AB88" s="1066"/>
      <c r="AC88" s="1066"/>
      <c r="AD88" s="1067"/>
      <c r="AE88" s="1067"/>
      <c r="AF88" s="1067"/>
      <c r="AG88" s="1067"/>
      <c r="AH88" s="1164"/>
      <c r="AI88" s="686"/>
      <c r="AJ88" s="686"/>
      <c r="AK88" s="688"/>
      <c r="AN88" s="245" t="str" cm="1">
        <f t="array" ref="AN88">IF($F$27="","",IFERROR(INDEX('Graduate School Code_FY2027'!$A$2:$A$905,SMALL(IF('Graduate School Code_FY2027'!$GN$2:$GN$905&lt;&gt;"",ROW('Graduate School Code_FY2027'!$GK$2:$GK$905)-ROW('Graduate School Code_FY2027'!$GK$2)+1,""),ROW(A78))),""))</f>
        <v/>
      </c>
      <c r="AO88" s="243" t="str">
        <f>IF(AN88="","",VLOOKUP($AN88,#REF!,2,0))</f>
        <v/>
      </c>
      <c r="AP88" s="243" t="str">
        <f>IF(AN88="","",VLOOKUP($AN88,'Graduate School Code_FY2027'!$A$2:$N$902,3,0))</f>
        <v/>
      </c>
      <c r="AQ88" s="243" t="str">
        <f>IF(AN88="","",VLOOKUP($AN88,'Graduate School Code_FY2027'!$A$2:$N$902,4,0))</f>
        <v/>
      </c>
      <c r="AR88" s="244" t="str">
        <f>IF(AN88="","",HYPERLINK(VLOOKUP($AN88,'Graduate School Code_FY2027'!$A$2:$N$902,7,0)))</f>
        <v/>
      </c>
      <c r="AS88" s="1" t="str">
        <f>IF(AN88="","",(VLOOKUP(AN88,#REF!,12,0)))</f>
        <v/>
      </c>
      <c r="AT88" s="1"/>
      <c r="AU88" s="1"/>
    </row>
    <row r="89" spans="2:181" ht="16.350000000000001" hidden="1" customHeight="1">
      <c r="B89" s="1063"/>
      <c r="C89" s="1064"/>
      <c r="D89" s="1064"/>
      <c r="E89" s="1064"/>
      <c r="F89" s="1064"/>
      <c r="G89" s="1065"/>
      <c r="H89" s="1065"/>
      <c r="I89" s="1065"/>
      <c r="J89" s="1065"/>
      <c r="K89" s="1065"/>
      <c r="L89" s="1065"/>
      <c r="M89" s="1065"/>
      <c r="N89" s="1065"/>
      <c r="O89" s="1065"/>
      <c r="P89" s="1066"/>
      <c r="Q89" s="1066"/>
      <c r="R89" s="1066"/>
      <c r="S89" s="1066"/>
      <c r="T89" s="1066"/>
      <c r="U89" s="1066"/>
      <c r="V89" s="1066"/>
      <c r="W89" s="1066"/>
      <c r="X89" s="1066"/>
      <c r="Y89" s="1066"/>
      <c r="Z89" s="1066"/>
      <c r="AA89" s="1066"/>
      <c r="AB89" s="1066"/>
      <c r="AC89" s="1066"/>
      <c r="AD89" s="1067"/>
      <c r="AE89" s="1067"/>
      <c r="AF89" s="1067"/>
      <c r="AG89" s="1067"/>
      <c r="AH89" s="686"/>
      <c r="AI89" s="686"/>
      <c r="AJ89" s="686"/>
      <c r="AK89" s="688"/>
      <c r="AN89" s="245" t="str" cm="1">
        <f t="array" ref="AN89">IF($F$27="","",IFERROR(INDEX('Graduate School Code_FY2027'!$A$2:$A$905,SMALL(IF('Graduate School Code_FY2027'!$GN$2:$GN$905&lt;&gt;"",ROW('Graduate School Code_FY2027'!$GK$2:$GK$905)-ROW('Graduate School Code_FY2027'!$GK$2)+1,""),ROW(A79))),""))</f>
        <v/>
      </c>
      <c r="AO89" s="243" t="str">
        <f>IF(AN89="","",VLOOKUP($AN89,#REF!,2,0))</f>
        <v/>
      </c>
      <c r="AP89" s="243" t="str">
        <f>IF(AN89="","",VLOOKUP($AN89,'Graduate School Code_FY2027'!$A$2:$N$902,3,0))</f>
        <v/>
      </c>
      <c r="AQ89" s="243" t="str">
        <f>IF(AN89="","",VLOOKUP($AN89,'Graduate School Code_FY2027'!$A$2:$N$902,4,0))</f>
        <v/>
      </c>
      <c r="AR89" s="244" t="str">
        <f>IF(AN89="","",HYPERLINK(VLOOKUP($AN89,'Graduate School Code_FY2027'!$A$2:$N$902,7,0)))</f>
        <v/>
      </c>
      <c r="AS89" s="1" t="str">
        <f>IF(AN89="","",(VLOOKUP(AN89,#REF!,12,0)))</f>
        <v/>
      </c>
      <c r="AT89" s="1"/>
      <c r="AU89" s="1"/>
    </row>
    <row r="90" spans="2:181" ht="16.350000000000001" hidden="1" customHeight="1">
      <c r="B90" s="1063"/>
      <c r="C90" s="1064"/>
      <c r="D90" s="1064"/>
      <c r="E90" s="1064"/>
      <c r="F90" s="1064"/>
      <c r="G90" s="1065"/>
      <c r="H90" s="1065"/>
      <c r="I90" s="1065"/>
      <c r="J90" s="1065"/>
      <c r="K90" s="1065"/>
      <c r="L90" s="1065"/>
      <c r="M90" s="1065"/>
      <c r="N90" s="1065"/>
      <c r="O90" s="1065"/>
      <c r="P90" s="1066"/>
      <c r="Q90" s="1066"/>
      <c r="R90" s="1066"/>
      <c r="S90" s="1066"/>
      <c r="T90" s="1066"/>
      <c r="U90" s="1066"/>
      <c r="V90" s="1066"/>
      <c r="W90" s="1066"/>
      <c r="X90" s="1066"/>
      <c r="Y90" s="1066"/>
      <c r="Z90" s="1066"/>
      <c r="AA90" s="1066"/>
      <c r="AB90" s="1066"/>
      <c r="AC90" s="1066"/>
      <c r="AD90" s="1067"/>
      <c r="AE90" s="1067"/>
      <c r="AF90" s="1067"/>
      <c r="AG90" s="1067"/>
      <c r="AH90" s="686"/>
      <c r="AI90" s="686"/>
      <c r="AJ90" s="686"/>
      <c r="AK90" s="688"/>
      <c r="AN90" s="245" t="str" cm="1">
        <f t="array" ref="AN90">IF($F$27="","",IFERROR(INDEX('Graduate School Code_FY2027'!$A$2:$A$905,SMALL(IF('Graduate School Code_FY2027'!$GN$2:$GN$905&lt;&gt;"",ROW('Graduate School Code_FY2027'!$GK$2:$GK$905)-ROW('Graduate School Code_FY2027'!$GK$2)+1,""),ROW(A80))),""))</f>
        <v/>
      </c>
      <c r="AO90" s="243" t="str">
        <f>IF(AN90="","",VLOOKUP($AN90,#REF!,2,0))</f>
        <v/>
      </c>
      <c r="AP90" s="243" t="str">
        <f>IF(AN90="","",VLOOKUP($AN90,'Graduate School Code_FY2027'!$A$2:$N$902,3,0))</f>
        <v/>
      </c>
      <c r="AQ90" s="243" t="str">
        <f>IF(AN90="","",VLOOKUP($AN90,'Graduate School Code_FY2027'!$A$2:$N$902,4,0))</f>
        <v/>
      </c>
      <c r="AR90" s="244" t="str">
        <f>IF(AN90="","",HYPERLINK(VLOOKUP($AN90,'Graduate School Code_FY2027'!$A$2:$N$902,7,0)))</f>
        <v/>
      </c>
      <c r="AS90" s="1" t="str">
        <f>IF(AN90="","",(VLOOKUP(AN90,#REF!,12,0)))</f>
        <v/>
      </c>
      <c r="AT90" s="1"/>
      <c r="AU90" s="1"/>
    </row>
    <row r="91" spans="2:181" ht="16.350000000000001" hidden="1" customHeight="1">
      <c r="B91" s="1063"/>
      <c r="C91" s="1064"/>
      <c r="D91" s="1064"/>
      <c r="E91" s="1064"/>
      <c r="F91" s="1064"/>
      <c r="G91" s="1065"/>
      <c r="H91" s="1065"/>
      <c r="I91" s="1065"/>
      <c r="J91" s="1065"/>
      <c r="K91" s="1065"/>
      <c r="L91" s="1065"/>
      <c r="M91" s="1065"/>
      <c r="N91" s="1065"/>
      <c r="O91" s="1065"/>
      <c r="P91" s="1066"/>
      <c r="Q91" s="1066"/>
      <c r="R91" s="1066"/>
      <c r="S91" s="1066"/>
      <c r="T91" s="1066"/>
      <c r="U91" s="1066"/>
      <c r="V91" s="1066"/>
      <c r="W91" s="1066"/>
      <c r="X91" s="1066"/>
      <c r="Y91" s="1066"/>
      <c r="Z91" s="1066"/>
      <c r="AA91" s="1066"/>
      <c r="AB91" s="1066"/>
      <c r="AC91" s="1066"/>
      <c r="AD91" s="1067"/>
      <c r="AE91" s="1067"/>
      <c r="AF91" s="1067"/>
      <c r="AG91" s="1067"/>
      <c r="AH91" s="686"/>
      <c r="AI91" s="686"/>
      <c r="AJ91" s="686"/>
      <c r="AK91" s="688"/>
      <c r="AL91" s="39"/>
      <c r="AM91" s="39"/>
      <c r="AN91" s="245" t="str" cm="1">
        <f t="array" ref="AN91">IF($F$27="","",IFERROR(INDEX('Graduate School Code_FY2027'!$A$2:$A$905,SMALL(IF('Graduate School Code_FY2027'!$GN$2:$GN$905&lt;&gt;"",ROW('Graduate School Code_FY2027'!$GK$2:$GK$905)-ROW('Graduate School Code_FY2027'!$GK$2)+1,""),ROW(A81))),""))</f>
        <v/>
      </c>
      <c r="AO91" s="243" t="str">
        <f>IF(AN91="","",VLOOKUP($AN91,#REF!,2,0))</f>
        <v/>
      </c>
      <c r="AP91" s="243" t="str">
        <f>IF(AN91="","",VLOOKUP($AN91,'Graduate School Code_FY2027'!$A$2:$N$902,3,0))</f>
        <v/>
      </c>
      <c r="AQ91" s="243" t="str">
        <f>IF(AN91="","",VLOOKUP($AN91,'Graduate School Code_FY2027'!$A$2:$N$902,4,0))</f>
        <v/>
      </c>
      <c r="AR91" s="244" t="str">
        <f>IF(AN91="","",HYPERLINK(VLOOKUP($AN91,'Graduate School Code_FY2027'!$A$2:$N$902,7,0)))</f>
        <v/>
      </c>
      <c r="AS91" s="1" t="str">
        <f>IF(AN91="","",(VLOOKUP(AN91,#REF!,12,0)))</f>
        <v/>
      </c>
      <c r="AT91" s="1"/>
      <c r="AU91" s="1"/>
      <c r="AW91" s="113"/>
      <c r="AX91" s="113"/>
      <c r="AY91" s="113"/>
      <c r="AZ91" s="113"/>
      <c r="BA91" s="113"/>
      <c r="BB91" s="113"/>
      <c r="BC91" s="113"/>
      <c r="BD91" s="113"/>
      <c r="BE91" s="113"/>
      <c r="BF91" s="113"/>
      <c r="BG91" s="113"/>
      <c r="BH91" s="113"/>
      <c r="BI91" s="113"/>
      <c r="BJ91" s="113"/>
      <c r="BK91" s="113"/>
      <c r="BL91" s="113"/>
      <c r="BM91" s="113"/>
      <c r="BN91" s="113"/>
      <c r="BO91" s="113"/>
      <c r="BP91" s="113"/>
      <c r="BQ91" s="113"/>
      <c r="BR91" s="113"/>
      <c r="BS91" s="113"/>
      <c r="BT91" s="113"/>
      <c r="BU91" s="113"/>
      <c r="BV91" s="113"/>
      <c r="BW91" s="113"/>
      <c r="BX91" s="113"/>
      <c r="BY91" s="113"/>
      <c r="BZ91" s="113"/>
      <c r="CA91" s="113"/>
      <c r="CB91" s="113"/>
      <c r="CC91" s="113"/>
      <c r="CD91" s="113"/>
      <c r="CE91" s="113"/>
      <c r="CF91" s="113"/>
      <c r="CG91" s="113"/>
      <c r="CH91" s="113"/>
      <c r="CI91" s="113"/>
      <c r="CJ91" s="113"/>
      <c r="CK91" s="113"/>
      <c r="CL91" s="113"/>
      <c r="CM91" s="113"/>
      <c r="CN91" s="113"/>
      <c r="CO91" s="113"/>
      <c r="CP91" s="113"/>
      <c r="CQ91" s="113"/>
      <c r="CR91" s="113"/>
      <c r="CS91" s="113"/>
      <c r="CT91" s="113"/>
      <c r="CU91" s="113"/>
      <c r="CV91" s="113"/>
      <c r="CW91" s="113"/>
      <c r="CX91" s="113"/>
      <c r="CY91" s="113"/>
      <c r="CZ91" s="113"/>
      <c r="DA91" s="113"/>
      <c r="DB91" s="113"/>
      <c r="DC91" s="113"/>
      <c r="DD91" s="113"/>
      <c r="DE91" s="113"/>
      <c r="DF91" s="113"/>
      <c r="DG91" s="113"/>
      <c r="DH91" s="113"/>
      <c r="DI91" s="113"/>
      <c r="DJ91" s="113"/>
      <c r="DK91" s="113"/>
      <c r="DL91" s="113"/>
      <c r="DM91" s="113"/>
      <c r="DN91" s="113"/>
      <c r="DO91" s="113"/>
      <c r="DP91" s="113"/>
      <c r="DQ91" s="113"/>
      <c r="DR91" s="113"/>
      <c r="DS91" s="113"/>
      <c r="DT91" s="113"/>
      <c r="DU91" s="113"/>
      <c r="DV91" s="113"/>
      <c r="DW91" s="113"/>
      <c r="DX91" s="113"/>
      <c r="DY91" s="113"/>
      <c r="DZ91" s="113"/>
      <c r="EA91" s="113"/>
      <c r="EB91" s="113"/>
      <c r="EC91" s="113"/>
      <c r="ED91" s="113"/>
      <c r="EE91" s="113"/>
      <c r="EF91" s="113"/>
      <c r="EG91" s="113"/>
      <c r="EH91" s="113"/>
      <c r="EI91" s="113"/>
      <c r="EJ91" s="113"/>
      <c r="EK91" s="113"/>
      <c r="EL91" s="113"/>
      <c r="EM91" s="113"/>
      <c r="EN91" s="113"/>
      <c r="EO91" s="113"/>
      <c r="EP91" s="113"/>
      <c r="EQ91" s="113"/>
      <c r="ER91" s="113"/>
    </row>
    <row r="92" spans="2:181" ht="16.350000000000001" hidden="1" customHeight="1">
      <c r="B92" s="1063"/>
      <c r="C92" s="1064"/>
      <c r="D92" s="1064"/>
      <c r="E92" s="1064"/>
      <c r="F92" s="1064"/>
      <c r="G92" s="1065"/>
      <c r="H92" s="1065"/>
      <c r="I92" s="1065"/>
      <c r="J92" s="1065"/>
      <c r="K92" s="1065"/>
      <c r="L92" s="1065"/>
      <c r="M92" s="1065"/>
      <c r="N92" s="1065"/>
      <c r="O92" s="1065"/>
      <c r="P92" s="1066"/>
      <c r="Q92" s="1066"/>
      <c r="R92" s="1066"/>
      <c r="S92" s="1066"/>
      <c r="T92" s="1066"/>
      <c r="U92" s="1066"/>
      <c r="V92" s="1066"/>
      <c r="W92" s="1066"/>
      <c r="X92" s="1066"/>
      <c r="Y92" s="1066"/>
      <c r="Z92" s="1066"/>
      <c r="AA92" s="1066"/>
      <c r="AB92" s="1066"/>
      <c r="AC92" s="1066"/>
      <c r="AD92" s="1067"/>
      <c r="AE92" s="1067"/>
      <c r="AF92" s="1067"/>
      <c r="AG92" s="1067"/>
      <c r="AH92" s="686"/>
      <c r="AI92" s="686"/>
      <c r="AJ92" s="686"/>
      <c r="AK92" s="688"/>
      <c r="AL92" s="39"/>
      <c r="AM92" s="39"/>
      <c r="AN92" s="245" t="str" cm="1">
        <f t="array" ref="AN92">IF($F$27="","",IFERROR(INDEX('Graduate School Code_FY2027'!$A$2:$A$905,SMALL(IF('Graduate School Code_FY2027'!$GN$2:$GN$905&lt;&gt;"",ROW('Graduate School Code_FY2027'!$GK$2:$GK$905)-ROW('Graduate School Code_FY2027'!$GK$2)+1,""),ROW(A82))),""))</f>
        <v/>
      </c>
      <c r="AO92" s="243" t="str">
        <f>IF(AN92="","",VLOOKUP($AN92,#REF!,2,0))</f>
        <v/>
      </c>
      <c r="AP92" s="243" t="str">
        <f>IF(AN92="","",VLOOKUP($AN92,'Graduate School Code_FY2027'!$A$2:$N$902,3,0))</f>
        <v/>
      </c>
      <c r="AQ92" s="243" t="str">
        <f>IF(AN92="","",VLOOKUP($AN92,'Graduate School Code_FY2027'!$A$2:$N$902,4,0))</f>
        <v/>
      </c>
      <c r="AR92" s="244" t="str">
        <f>IF(AN92="","",HYPERLINK(VLOOKUP($AN92,'Graduate School Code_FY2027'!$A$2:$N$902,7,0)))</f>
        <v/>
      </c>
      <c r="AS92" s="1" t="str">
        <f>IF(AN92="","",(VLOOKUP(AN92,#REF!,12,0)))</f>
        <v/>
      </c>
      <c r="AT92" s="1"/>
      <c r="AU92" s="1"/>
      <c r="AW92" s="113"/>
      <c r="AX92" s="113"/>
      <c r="AY92" s="113"/>
      <c r="AZ92" s="113"/>
      <c r="BA92" s="113"/>
      <c r="BB92" s="113"/>
      <c r="BC92" s="113"/>
      <c r="BD92" s="113"/>
      <c r="BE92" s="113"/>
      <c r="BF92" s="113"/>
      <c r="BG92" s="113"/>
      <c r="BH92" s="113"/>
      <c r="BI92" s="113"/>
      <c r="BJ92" s="113"/>
      <c r="BK92" s="113"/>
      <c r="BL92" s="113"/>
      <c r="BM92" s="113"/>
      <c r="BN92" s="113"/>
      <c r="BO92" s="113"/>
      <c r="BP92" s="113"/>
      <c r="BQ92" s="113"/>
      <c r="BR92" s="113"/>
      <c r="BS92" s="113"/>
      <c r="BT92" s="113"/>
      <c r="BU92" s="113"/>
      <c r="BV92" s="113"/>
      <c r="BW92" s="113"/>
      <c r="BX92" s="113"/>
      <c r="BY92" s="113"/>
      <c r="BZ92" s="113"/>
      <c r="CA92" s="113"/>
      <c r="CB92" s="113"/>
      <c r="CC92" s="113"/>
      <c r="CD92" s="113"/>
      <c r="CE92" s="113"/>
      <c r="CF92" s="113"/>
      <c r="CG92" s="113"/>
      <c r="CH92" s="113"/>
      <c r="CI92" s="113"/>
      <c r="CJ92" s="113"/>
      <c r="CK92" s="113"/>
      <c r="CL92" s="113"/>
      <c r="CM92" s="113"/>
      <c r="CN92" s="113"/>
      <c r="CO92" s="113"/>
      <c r="CP92" s="113"/>
      <c r="CQ92" s="113"/>
      <c r="CR92" s="113"/>
      <c r="CS92" s="113"/>
      <c r="CT92" s="113"/>
      <c r="CU92" s="113"/>
      <c r="CV92" s="113"/>
      <c r="CW92" s="113"/>
      <c r="CX92" s="113"/>
      <c r="CY92" s="113"/>
      <c r="CZ92" s="113"/>
      <c r="DA92" s="113"/>
      <c r="DB92" s="113"/>
      <c r="DC92" s="113"/>
      <c r="DD92" s="113"/>
      <c r="DE92" s="113"/>
      <c r="DF92" s="113"/>
      <c r="DG92" s="113"/>
      <c r="DH92" s="113"/>
      <c r="DI92" s="113"/>
      <c r="DJ92" s="113"/>
      <c r="DK92" s="113"/>
      <c r="DL92" s="113"/>
      <c r="DM92" s="113"/>
      <c r="DN92" s="113"/>
      <c r="DO92" s="113"/>
      <c r="DP92" s="113"/>
      <c r="DQ92" s="113"/>
      <c r="DR92" s="113"/>
      <c r="DS92" s="113"/>
      <c r="DT92" s="113"/>
      <c r="DU92" s="113"/>
      <c r="DV92" s="113"/>
      <c r="DW92" s="113"/>
      <c r="DX92" s="113"/>
      <c r="DY92" s="113"/>
      <c r="DZ92" s="113"/>
      <c r="EA92" s="113"/>
      <c r="EB92" s="113"/>
      <c r="EC92" s="113"/>
      <c r="ED92" s="113"/>
      <c r="EE92" s="113"/>
      <c r="EF92" s="113"/>
      <c r="EG92" s="113"/>
      <c r="EH92" s="113"/>
      <c r="EI92" s="113"/>
      <c r="EJ92" s="113"/>
      <c r="EK92" s="113"/>
      <c r="EL92" s="113"/>
      <c r="EM92" s="113"/>
      <c r="EN92" s="113"/>
      <c r="EO92" s="113"/>
      <c r="EP92" s="113"/>
      <c r="EQ92" s="113"/>
      <c r="ER92" s="113"/>
    </row>
    <row r="93" spans="2:181" ht="16.350000000000001" hidden="1" customHeight="1">
      <c r="B93" s="1068" t="s">
        <v>367</v>
      </c>
      <c r="C93" s="1069"/>
      <c r="D93" s="1069"/>
      <c r="E93" s="1069"/>
      <c r="F93" s="1070"/>
      <c r="G93" s="1072"/>
      <c r="H93" s="1072"/>
      <c r="I93" s="1072"/>
      <c r="J93" s="1072"/>
      <c r="K93" s="1072"/>
      <c r="L93" s="1072"/>
      <c r="M93" s="1072"/>
      <c r="N93" s="1072"/>
      <c r="O93" s="1072"/>
      <c r="P93" s="1072"/>
      <c r="Q93" s="1072"/>
      <c r="R93" s="1072"/>
      <c r="S93" s="1072"/>
      <c r="T93" s="1072"/>
      <c r="U93" s="1072"/>
      <c r="V93" s="1072"/>
      <c r="W93" s="1072"/>
      <c r="X93" s="1072"/>
      <c r="Y93" s="1072"/>
      <c r="Z93" s="1072"/>
      <c r="AA93" s="1072"/>
      <c r="AB93" s="1072"/>
      <c r="AC93" s="1072"/>
      <c r="AD93" s="1072"/>
      <c r="AE93" s="1072"/>
      <c r="AF93" s="1072"/>
      <c r="AG93" s="1072"/>
      <c r="AH93" s="1072"/>
      <c r="AI93" s="1072"/>
      <c r="AJ93" s="1072"/>
      <c r="AK93" s="1073"/>
      <c r="AL93" s="39"/>
      <c r="AM93" s="39"/>
      <c r="AN93" s="245" t="str" cm="1">
        <f t="array" ref="AN93">IF($F$27="","",IFERROR(INDEX('Graduate School Code_FY2027'!$A$2:$A$905,SMALL(IF('Graduate School Code_FY2027'!$GN$2:$GN$905&lt;&gt;"",ROW('Graduate School Code_FY2027'!$GK$2:$GK$905)-ROW('Graduate School Code_FY2027'!$GK$2)+1,""),ROW(A83))),""))</f>
        <v/>
      </c>
      <c r="AO93" s="243" t="str">
        <f>IF(AN93="","",VLOOKUP($AN93,#REF!,2,0))</f>
        <v/>
      </c>
      <c r="AP93" s="243" t="str">
        <f>IF(AN93="","",VLOOKUP($AN93,'Graduate School Code_FY2027'!$A$2:$N$902,3,0))</f>
        <v/>
      </c>
      <c r="AQ93" s="243" t="str">
        <f>IF(AN93="","",VLOOKUP($AN93,'Graduate School Code_FY2027'!$A$2:$N$902,4,0))</f>
        <v/>
      </c>
      <c r="AR93" s="244" t="str">
        <f>IF(AN93="","",HYPERLINK(VLOOKUP($AN93,'Graduate School Code_FY2027'!$A$2:$N$902,7,0)))</f>
        <v/>
      </c>
      <c r="AS93" s="1" t="str">
        <f>IF(AN93="","",(VLOOKUP(AN93,#REF!,12,0)))</f>
        <v/>
      </c>
      <c r="AT93" s="1"/>
      <c r="AU93" s="1"/>
      <c r="AW93" s="113"/>
      <c r="AX93" s="113"/>
      <c r="AY93" s="113"/>
      <c r="AZ93" s="113"/>
      <c r="BA93" s="113"/>
      <c r="BB93" s="113"/>
      <c r="BC93" s="113"/>
      <c r="BD93" s="113"/>
      <c r="BE93" s="113"/>
      <c r="BF93" s="113"/>
      <c r="BG93" s="113"/>
      <c r="BH93" s="113"/>
      <c r="BI93" s="113"/>
      <c r="BJ93" s="113"/>
      <c r="BK93" s="113"/>
      <c r="BL93" s="113"/>
      <c r="BM93" s="113"/>
      <c r="BN93" s="113"/>
      <c r="BO93" s="113"/>
      <c r="BP93" s="113"/>
      <c r="BQ93" s="113"/>
      <c r="BR93" s="113"/>
      <c r="BS93" s="113"/>
      <c r="BT93" s="113"/>
      <c r="BU93" s="113"/>
      <c r="BV93" s="113"/>
      <c r="BW93" s="113"/>
      <c r="BX93" s="113"/>
      <c r="BY93" s="113"/>
      <c r="BZ93" s="113"/>
      <c r="CA93" s="113"/>
      <c r="CB93" s="113"/>
      <c r="CC93" s="113"/>
      <c r="CD93" s="113"/>
      <c r="CE93" s="113"/>
      <c r="CF93" s="113"/>
      <c r="CG93" s="113"/>
      <c r="CH93" s="113"/>
      <c r="CI93" s="113"/>
      <c r="CJ93" s="113"/>
      <c r="CK93" s="113"/>
      <c r="CL93" s="113"/>
      <c r="CM93" s="113"/>
      <c r="CN93" s="113"/>
      <c r="CO93" s="113"/>
      <c r="CP93" s="113"/>
      <c r="CQ93" s="113"/>
      <c r="CR93" s="113"/>
      <c r="CS93" s="113"/>
      <c r="CT93" s="113"/>
      <c r="CU93" s="113"/>
      <c r="CV93" s="113"/>
      <c r="CW93" s="113"/>
      <c r="CX93" s="113"/>
      <c r="CY93" s="113"/>
      <c r="CZ93" s="113"/>
      <c r="DA93" s="113"/>
      <c r="DB93" s="113"/>
      <c r="DC93" s="113"/>
      <c r="DD93" s="113"/>
      <c r="DE93" s="113"/>
      <c r="DF93" s="113"/>
      <c r="DG93" s="113"/>
      <c r="DH93" s="113"/>
      <c r="DI93" s="113"/>
      <c r="DJ93" s="113"/>
      <c r="DK93" s="113"/>
      <c r="DL93" s="113"/>
      <c r="DM93" s="113"/>
      <c r="DN93" s="113"/>
      <c r="DO93" s="113"/>
      <c r="DP93" s="113"/>
      <c r="DQ93" s="113"/>
      <c r="DR93" s="113"/>
      <c r="DS93" s="113"/>
      <c r="DT93" s="113"/>
      <c r="DU93" s="113"/>
      <c r="DV93" s="113"/>
      <c r="DW93" s="113"/>
      <c r="DX93" s="113"/>
      <c r="DY93" s="113"/>
      <c r="DZ93" s="113"/>
      <c r="EA93" s="113"/>
      <c r="EB93" s="113"/>
      <c r="EC93" s="113"/>
      <c r="ED93" s="113"/>
      <c r="EE93" s="113"/>
      <c r="EF93" s="113"/>
      <c r="EG93" s="113"/>
      <c r="EH93" s="113"/>
      <c r="EI93" s="113"/>
      <c r="EJ93" s="113"/>
      <c r="EK93" s="113"/>
      <c r="EL93" s="113"/>
      <c r="EM93" s="113"/>
      <c r="EN93" s="113"/>
      <c r="EO93" s="113"/>
      <c r="EP93" s="113"/>
      <c r="EQ93" s="113"/>
      <c r="ER93" s="113"/>
    </row>
    <row r="94" spans="2:181" ht="16.350000000000001" hidden="1" customHeight="1">
      <c r="B94" s="708"/>
      <c r="C94" s="709"/>
      <c r="D94" s="709"/>
      <c r="E94" s="709"/>
      <c r="F94" s="710"/>
      <c r="G94" s="1074"/>
      <c r="H94" s="1074"/>
      <c r="I94" s="1074"/>
      <c r="J94" s="1074"/>
      <c r="K94" s="1074"/>
      <c r="L94" s="1074"/>
      <c r="M94" s="1074"/>
      <c r="N94" s="1074"/>
      <c r="O94" s="1074"/>
      <c r="P94" s="1074"/>
      <c r="Q94" s="1074"/>
      <c r="R94" s="1074"/>
      <c r="S94" s="1074"/>
      <c r="T94" s="1074"/>
      <c r="U94" s="1074"/>
      <c r="V94" s="1074"/>
      <c r="W94" s="1074"/>
      <c r="X94" s="1074"/>
      <c r="Y94" s="1074"/>
      <c r="Z94" s="1074"/>
      <c r="AA94" s="1074"/>
      <c r="AB94" s="1074"/>
      <c r="AC94" s="1074"/>
      <c r="AD94" s="1074"/>
      <c r="AE94" s="1074"/>
      <c r="AF94" s="1074"/>
      <c r="AG94" s="1074"/>
      <c r="AH94" s="1074"/>
      <c r="AI94" s="1074"/>
      <c r="AJ94" s="1074"/>
      <c r="AK94" s="1075"/>
      <c r="AL94" s="39"/>
      <c r="AM94" s="39"/>
      <c r="AN94" s="245" t="str" cm="1">
        <f t="array" ref="AN94">IF($F$27="","",IFERROR(INDEX('Graduate School Code_FY2027'!$A$2:$A$905,SMALL(IF('Graduate School Code_FY2027'!$GN$2:$GN$905&lt;&gt;"",ROW('Graduate School Code_FY2027'!$GK$2:$GK$905)-ROW('Graduate School Code_FY2027'!$GK$2)+1,""),ROW(A84))),""))</f>
        <v/>
      </c>
      <c r="AO94" s="243" t="str">
        <f>IF(AN94="","",VLOOKUP($AN94,#REF!,2,0))</f>
        <v/>
      </c>
      <c r="AP94" s="243" t="str">
        <f>IF(AN94="","",VLOOKUP($AN94,'Graduate School Code_FY2027'!$A$2:$N$902,3,0))</f>
        <v/>
      </c>
      <c r="AQ94" s="243" t="str">
        <f>IF(AN94="","",VLOOKUP($AN94,'Graduate School Code_FY2027'!$A$2:$N$902,4,0))</f>
        <v/>
      </c>
      <c r="AR94" s="244" t="str">
        <f>IF(AN94="","",HYPERLINK(VLOOKUP($AN94,'Graduate School Code_FY2027'!$A$2:$N$902,7,0)))</f>
        <v/>
      </c>
      <c r="AS94" s="1" t="str">
        <f>IF(AN94="","",(VLOOKUP(AN94,#REF!,12,0)))</f>
        <v/>
      </c>
      <c r="AT94" s="1"/>
      <c r="AU94" s="1"/>
      <c r="AW94" s="113"/>
      <c r="AX94" s="113"/>
      <c r="AY94" s="113"/>
      <c r="AZ94" s="113"/>
      <c r="BA94" s="113"/>
      <c r="BB94" s="113"/>
      <c r="BC94" s="113"/>
      <c r="BD94" s="113"/>
      <c r="BE94" s="113"/>
      <c r="BF94" s="113"/>
      <c r="BG94" s="113"/>
      <c r="BH94" s="113"/>
      <c r="BI94" s="113"/>
      <c r="BJ94" s="113"/>
      <c r="BK94" s="113"/>
      <c r="BL94" s="113"/>
      <c r="BM94" s="113"/>
      <c r="BN94" s="113"/>
      <c r="BO94" s="113"/>
      <c r="BP94" s="113"/>
      <c r="BQ94" s="113"/>
      <c r="BR94" s="113"/>
      <c r="BS94" s="113"/>
      <c r="BT94" s="113"/>
      <c r="BU94" s="113"/>
      <c r="BV94" s="113"/>
      <c r="BW94" s="113"/>
      <c r="BX94" s="113"/>
      <c r="BY94" s="113"/>
      <c r="BZ94" s="113"/>
      <c r="CA94" s="113"/>
      <c r="CB94" s="113"/>
      <c r="CC94" s="113"/>
      <c r="CD94" s="113"/>
      <c r="CE94" s="113"/>
      <c r="CF94" s="113"/>
      <c r="CG94" s="113"/>
      <c r="CH94" s="113"/>
      <c r="CI94" s="113"/>
      <c r="CJ94" s="113"/>
      <c r="CK94" s="113"/>
      <c r="CL94" s="113"/>
      <c r="CM94" s="113"/>
      <c r="CN94" s="113"/>
      <c r="CO94" s="113"/>
      <c r="CP94" s="113"/>
      <c r="CQ94" s="113"/>
      <c r="CR94" s="113"/>
      <c r="CS94" s="113"/>
      <c r="CT94" s="113"/>
      <c r="CU94" s="113"/>
      <c r="CV94" s="113"/>
      <c r="CW94" s="113"/>
      <c r="CX94" s="113"/>
      <c r="CY94" s="113"/>
      <c r="CZ94" s="113"/>
      <c r="DA94" s="113"/>
      <c r="DB94" s="113"/>
      <c r="DC94" s="113"/>
      <c r="DD94" s="113"/>
      <c r="DE94" s="113"/>
      <c r="DF94" s="113"/>
      <c r="DG94" s="113"/>
      <c r="DH94" s="113"/>
      <c r="DI94" s="113"/>
      <c r="DJ94" s="113"/>
      <c r="DK94" s="113"/>
      <c r="DL94" s="113"/>
      <c r="DM94" s="113"/>
      <c r="DN94" s="113"/>
      <c r="DO94" s="113"/>
      <c r="DP94" s="113"/>
      <c r="DQ94" s="113"/>
      <c r="DR94" s="113"/>
      <c r="DS94" s="113"/>
      <c r="DT94" s="113"/>
      <c r="DU94" s="113"/>
      <c r="DV94" s="113"/>
      <c r="DW94" s="113"/>
      <c r="DX94" s="113"/>
      <c r="DY94" s="113"/>
      <c r="DZ94" s="113"/>
      <c r="EA94" s="113"/>
      <c r="EB94" s="113"/>
      <c r="EC94" s="113"/>
      <c r="ED94" s="113"/>
      <c r="EE94" s="113"/>
      <c r="EF94" s="113"/>
      <c r="EG94" s="113"/>
      <c r="EH94" s="113"/>
      <c r="EI94" s="113"/>
      <c r="EJ94" s="113"/>
      <c r="EK94" s="113"/>
      <c r="EL94" s="113"/>
      <c r="EM94" s="113"/>
      <c r="EN94" s="113"/>
      <c r="EO94" s="113"/>
      <c r="EP94" s="113"/>
      <c r="EQ94" s="113"/>
      <c r="ER94" s="113"/>
    </row>
    <row r="95" spans="2:181" ht="16.350000000000001" hidden="1" customHeight="1">
      <c r="B95" s="708"/>
      <c r="C95" s="709"/>
      <c r="D95" s="709"/>
      <c r="E95" s="709"/>
      <c r="F95" s="710"/>
      <c r="G95" s="1074"/>
      <c r="H95" s="1074"/>
      <c r="I95" s="1074"/>
      <c r="J95" s="1074"/>
      <c r="K95" s="1074"/>
      <c r="L95" s="1074"/>
      <c r="M95" s="1074"/>
      <c r="N95" s="1074"/>
      <c r="O95" s="1074"/>
      <c r="P95" s="1074"/>
      <c r="Q95" s="1074"/>
      <c r="R95" s="1074"/>
      <c r="S95" s="1074"/>
      <c r="T95" s="1074"/>
      <c r="U95" s="1074"/>
      <c r="V95" s="1074"/>
      <c r="W95" s="1074"/>
      <c r="X95" s="1074"/>
      <c r="Y95" s="1074"/>
      <c r="Z95" s="1074"/>
      <c r="AA95" s="1074"/>
      <c r="AB95" s="1074"/>
      <c r="AC95" s="1074"/>
      <c r="AD95" s="1074"/>
      <c r="AE95" s="1074"/>
      <c r="AF95" s="1074"/>
      <c r="AG95" s="1074"/>
      <c r="AH95" s="1074"/>
      <c r="AI95" s="1074"/>
      <c r="AJ95" s="1074"/>
      <c r="AK95" s="1075"/>
      <c r="AN95" s="245" t="str" cm="1">
        <f t="array" ref="AN95">IF($F$27="","",IFERROR(INDEX('Graduate School Code_FY2027'!$A$2:$A$905,SMALL(IF('Graduate School Code_FY2027'!$GN$2:$GN$905&lt;&gt;"",ROW('Graduate School Code_FY2027'!$GK$2:$GK$905)-ROW('Graduate School Code_FY2027'!$GK$2)+1,""),ROW(A85))),""))</f>
        <v/>
      </c>
      <c r="AO95" s="243" t="str">
        <f>IF(AN95="","",VLOOKUP($AN95,#REF!,2,0))</f>
        <v/>
      </c>
      <c r="AP95" s="243" t="str">
        <f>IF(AN95="","",VLOOKUP($AN95,'Graduate School Code_FY2027'!$A$2:$N$902,3,0))</f>
        <v/>
      </c>
      <c r="AQ95" s="243" t="str">
        <f>IF(AN95="","",VLOOKUP($AN95,'Graduate School Code_FY2027'!$A$2:$N$902,4,0))</f>
        <v/>
      </c>
      <c r="AR95" s="244" t="str">
        <f>IF(AN95="","",HYPERLINK(VLOOKUP($AN95,'Graduate School Code_FY2027'!$A$2:$N$902,7,0)))</f>
        <v/>
      </c>
      <c r="AS95" s="1" t="str">
        <f>IF(AN95="","",(VLOOKUP(AN95,#REF!,12,0)))</f>
        <v/>
      </c>
      <c r="AT95" s="1"/>
      <c r="AU95" s="1"/>
    </row>
    <row r="96" spans="2:181" ht="18" hidden="1" customHeight="1" thickBot="1">
      <c r="B96" s="1071"/>
      <c r="C96" s="766"/>
      <c r="D96" s="766"/>
      <c r="E96" s="766"/>
      <c r="F96" s="767"/>
      <c r="G96" s="1076"/>
      <c r="H96" s="1076"/>
      <c r="I96" s="1076"/>
      <c r="J96" s="1076"/>
      <c r="K96" s="1076"/>
      <c r="L96" s="1076"/>
      <c r="M96" s="1076"/>
      <c r="N96" s="1076"/>
      <c r="O96" s="1076"/>
      <c r="P96" s="1076"/>
      <c r="Q96" s="1076"/>
      <c r="R96" s="1076"/>
      <c r="S96" s="1076"/>
      <c r="T96" s="1076"/>
      <c r="U96" s="1076"/>
      <c r="V96" s="1076"/>
      <c r="W96" s="1076"/>
      <c r="X96" s="1076"/>
      <c r="Y96" s="1076"/>
      <c r="Z96" s="1076"/>
      <c r="AA96" s="1076"/>
      <c r="AB96" s="1076"/>
      <c r="AC96" s="1076"/>
      <c r="AD96" s="1076"/>
      <c r="AE96" s="1076"/>
      <c r="AF96" s="1076"/>
      <c r="AG96" s="1076"/>
      <c r="AH96" s="1076"/>
      <c r="AI96" s="1076"/>
      <c r="AJ96" s="1076"/>
      <c r="AK96" s="1077"/>
      <c r="AL96" s="7"/>
      <c r="AM96" s="7"/>
      <c r="AN96" s="245" t="str" cm="1">
        <f t="array" ref="AN96">IF($F$27="","",IFERROR(INDEX('Graduate School Code_FY2027'!$A$2:$A$905,SMALL(IF('Graduate School Code_FY2027'!$GN$2:$GN$905&lt;&gt;"",ROW('Graduate School Code_FY2027'!$GK$2:$GK$905)-ROW('Graduate School Code_FY2027'!$GK$2)+1,""),ROW(A86))),""))</f>
        <v/>
      </c>
      <c r="AO96" s="243" t="str">
        <f>IF(AN96="","",VLOOKUP($AN96,#REF!,2,0))</f>
        <v/>
      </c>
      <c r="AP96" s="243" t="str">
        <f>IF(AN96="","",VLOOKUP($AN96,'Graduate School Code_FY2027'!$A$2:$N$902,3,0))</f>
        <v/>
      </c>
      <c r="AQ96" s="243" t="str">
        <f>IF(AN96="","",VLOOKUP($AN96,'Graduate School Code_FY2027'!$A$2:$N$902,4,0))</f>
        <v/>
      </c>
      <c r="AR96" s="244" t="str">
        <f>IF(AN96="","",HYPERLINK(VLOOKUP($AN96,'Graduate School Code_FY2027'!$A$2:$N$902,7,0)))</f>
        <v/>
      </c>
      <c r="AS96" s="1" t="str">
        <f>IF(AN96="","",(VLOOKUP(AN96,#REF!,12,0)))</f>
        <v/>
      </c>
      <c r="AT96" s="1"/>
      <c r="AU96" s="1"/>
      <c r="AV96" s="7"/>
      <c r="AW96" s="7"/>
      <c r="AX96" s="7"/>
      <c r="AY96" s="7"/>
      <c r="AZ96" s="7"/>
      <c r="BA96" s="7"/>
      <c r="BB96" s="7"/>
      <c r="BC96" s="7"/>
      <c r="BD96" s="7"/>
    </row>
    <row r="97" spans="2:56" ht="18" hidden="1" customHeight="1">
      <c r="B97" s="195"/>
      <c r="C97" s="195"/>
      <c r="D97" s="207"/>
      <c r="E97" s="43"/>
      <c r="F97" s="21"/>
      <c r="G97" s="20"/>
      <c r="H97" s="20"/>
      <c r="I97" s="20"/>
      <c r="P97" s="39"/>
      <c r="Q97" s="39"/>
      <c r="R97" s="39"/>
      <c r="S97" s="39"/>
      <c r="T97" s="39"/>
      <c r="U97" s="39"/>
      <c r="V97" s="39"/>
      <c r="W97" s="39"/>
      <c r="X97" s="39"/>
      <c r="Y97" s="39"/>
      <c r="Z97" s="39"/>
      <c r="AA97" s="39"/>
      <c r="AB97" s="39"/>
      <c r="AC97" s="39"/>
      <c r="AD97" s="39"/>
      <c r="AE97" s="39"/>
      <c r="AF97" s="39"/>
      <c r="AG97" s="39"/>
      <c r="AH97" s="39"/>
      <c r="AI97" s="39"/>
      <c r="AJ97" s="39"/>
      <c r="AK97" s="39"/>
      <c r="AL97" s="7"/>
      <c r="AM97" s="7"/>
      <c r="AN97" s="245" t="str" cm="1">
        <f t="array" ref="AN97">IF($F$28="","",IFERROR(INDEX(#REF!,SMALL(IF(#REF!&lt;&gt;"",ROW(#REF!)-ROW(#REF!)+1,""),ROW(A87))),""))</f>
        <v/>
      </c>
      <c r="AO97" s="243" t="str">
        <f>IF(AN97="","",VLOOKUP($AN97,#REF!,2,0))</f>
        <v/>
      </c>
      <c r="AP97" s="243" t="str">
        <f>IF(AN97="","",VLOOKUP($AN97,'Graduate School Code_FY2027'!$A$2:$N$902,3,0))</f>
        <v/>
      </c>
      <c r="AQ97" s="243" t="str">
        <f>IF(AN97="","",VLOOKUP($AN97,'Graduate School Code_FY2027'!$A$2:$N$902,4,0))</f>
        <v/>
      </c>
      <c r="AR97" s="244" t="str">
        <f>IF(AN97="","",HYPERLINK(VLOOKUP($AN97,'Graduate School Code_FY2027'!$A$2:$N$902,7,0)))</f>
        <v/>
      </c>
      <c r="AS97" s="1" t="str">
        <f>IF(AN97="","",(VLOOKUP(AN97,#REF!,12,0)))</f>
        <v/>
      </c>
      <c r="AT97" s="1"/>
      <c r="AU97" s="1"/>
      <c r="AV97" s="7"/>
      <c r="AW97" s="7"/>
      <c r="AX97" s="7"/>
      <c r="AY97" s="7"/>
      <c r="AZ97" s="7"/>
      <c r="BA97" s="7"/>
      <c r="BB97" s="7"/>
      <c r="BC97" s="7"/>
      <c r="BD97" s="7"/>
    </row>
    <row r="98" spans="2:56" ht="33.6" hidden="1" customHeight="1">
      <c r="B98" s="7" t="s">
        <v>368</v>
      </c>
      <c r="C98" s="426" t="s">
        <v>369</v>
      </c>
      <c r="D98" s="426"/>
      <c r="E98" s="426"/>
      <c r="F98" s="426"/>
      <c r="G98" s="426"/>
      <c r="H98" s="426"/>
      <c r="I98" s="426"/>
      <c r="J98" s="426"/>
      <c r="K98" s="426"/>
      <c r="L98" s="426"/>
      <c r="M98" s="426"/>
      <c r="N98" s="426"/>
      <c r="O98" s="426"/>
      <c r="P98" s="426"/>
      <c r="Q98" s="426"/>
      <c r="R98" s="426"/>
      <c r="S98" s="426"/>
      <c r="T98" s="426"/>
      <c r="U98" s="426"/>
      <c r="V98" s="426"/>
      <c r="W98" s="426"/>
      <c r="X98" s="426"/>
      <c r="Y98" s="426"/>
      <c r="Z98" s="426"/>
      <c r="AA98" s="426"/>
      <c r="AB98" s="426"/>
      <c r="AC98" s="426"/>
      <c r="AD98" s="426"/>
      <c r="AE98" s="426"/>
      <c r="AF98" s="426"/>
      <c r="AG98" s="426"/>
      <c r="AH98" s="426"/>
      <c r="AI98" s="426"/>
      <c r="AJ98" s="426"/>
      <c r="AK98" s="426"/>
    </row>
    <row r="99" spans="2:56" ht="17.100000000000001" customHeight="1">
      <c r="B99" s="7"/>
      <c r="C99" s="353"/>
      <c r="D99" s="353"/>
      <c r="E99" s="353"/>
      <c r="F99" s="353"/>
      <c r="G99" s="353"/>
      <c r="H99" s="353"/>
      <c r="I99" s="353"/>
      <c r="J99" s="353"/>
      <c r="K99" s="353"/>
      <c r="L99" s="353"/>
      <c r="M99" s="353"/>
      <c r="N99" s="353"/>
      <c r="O99" s="353"/>
      <c r="P99" s="353"/>
      <c r="Q99" s="353"/>
      <c r="R99" s="353"/>
      <c r="S99" s="353"/>
      <c r="T99" s="353"/>
      <c r="U99" s="353"/>
      <c r="V99" s="353"/>
      <c r="W99" s="353"/>
      <c r="X99" s="353"/>
      <c r="Y99" s="353"/>
      <c r="Z99" s="353"/>
      <c r="AA99" s="353"/>
      <c r="AB99" s="353"/>
      <c r="AC99" s="353"/>
      <c r="AD99" s="353"/>
      <c r="AE99" s="353"/>
      <c r="AF99" s="353"/>
      <c r="AG99" s="353"/>
      <c r="AH99" s="353"/>
      <c r="AI99" s="353"/>
      <c r="AJ99" s="353"/>
      <c r="AK99" s="353"/>
    </row>
    <row r="100" spans="2:56" ht="36" customHeight="1">
      <c r="B100" s="1062" t="s">
        <v>370</v>
      </c>
      <c r="C100" s="1062"/>
      <c r="D100" s="1062"/>
      <c r="E100" s="1062"/>
      <c r="F100" s="1062"/>
      <c r="G100" s="1062"/>
      <c r="H100" s="1062"/>
      <c r="I100" s="1062"/>
      <c r="J100" s="1062"/>
      <c r="K100" s="1062"/>
      <c r="L100" s="1062"/>
      <c r="M100" s="1062"/>
      <c r="N100" s="1062"/>
      <c r="O100" s="1062"/>
      <c r="P100" s="1062"/>
      <c r="Q100" s="1062"/>
      <c r="R100" s="1062"/>
      <c r="S100" s="1062"/>
      <c r="T100" s="1062"/>
      <c r="U100" s="1062"/>
      <c r="V100" s="1062"/>
      <c r="W100" s="1062"/>
      <c r="X100" s="1062"/>
      <c r="Y100" s="1062"/>
      <c r="Z100" s="1062"/>
      <c r="AA100" s="1062"/>
      <c r="AB100" s="1062"/>
      <c r="AC100" s="1062"/>
      <c r="AD100" s="1062"/>
      <c r="AE100" s="1062"/>
      <c r="AF100" s="1062"/>
      <c r="AG100" s="1062"/>
      <c r="AH100" s="1062"/>
      <c r="AI100" s="1062"/>
      <c r="AJ100" s="1062"/>
      <c r="AK100" s="1062"/>
      <c r="AN100" s="246"/>
      <c r="AO100" s="247"/>
      <c r="AP100" s="247"/>
      <c r="AQ100" s="247"/>
      <c r="AR100" s="248"/>
      <c r="AS100" s="7"/>
      <c r="AT100" s="7"/>
      <c r="AU100" s="7"/>
    </row>
    <row r="101" spans="2:56" ht="15" customHeight="1">
      <c r="AN101" s="246"/>
      <c r="AO101" s="247"/>
      <c r="AP101" s="247"/>
      <c r="AQ101" s="247"/>
      <c r="AR101" s="248"/>
      <c r="AS101" s="7"/>
      <c r="AT101" s="7"/>
      <c r="AU101" s="7"/>
    </row>
  </sheetData>
  <mergeCells count="114">
    <mergeCell ref="H66:AC66"/>
    <mergeCell ref="AD66:AK66"/>
    <mergeCell ref="G81:AK82"/>
    <mergeCell ref="C98:AK98"/>
    <mergeCell ref="B88:F92"/>
    <mergeCell ref="AD88:AG92"/>
    <mergeCell ref="AH88:AK92"/>
    <mergeCell ref="B54:F58"/>
    <mergeCell ref="B46:F48"/>
    <mergeCell ref="G47:AK48"/>
    <mergeCell ref="B63:F65"/>
    <mergeCell ref="G64:AK65"/>
    <mergeCell ref="B50:E51"/>
    <mergeCell ref="P84:U85"/>
    <mergeCell ref="H49:AC49"/>
    <mergeCell ref="AD49:AK49"/>
    <mergeCell ref="P69:U70"/>
    <mergeCell ref="V84:AC85"/>
    <mergeCell ref="AD84:AK85"/>
    <mergeCell ref="B69:F70"/>
    <mergeCell ref="G69:O70"/>
    <mergeCell ref="Z71:AC75"/>
    <mergeCell ref="V69:Y70"/>
    <mergeCell ref="Z69:AC70"/>
    <mergeCell ref="B27:E29"/>
    <mergeCell ref="B34:AK35"/>
    <mergeCell ref="F27:F29"/>
    <mergeCell ref="G50:J51"/>
    <mergeCell ref="K50:O51"/>
    <mergeCell ref="B100:AK100"/>
    <mergeCell ref="F50:F51"/>
    <mergeCell ref="P54:U58"/>
    <mergeCell ref="B67:E68"/>
    <mergeCell ref="F67:F68"/>
    <mergeCell ref="G67:J68"/>
    <mergeCell ref="K67:O68"/>
    <mergeCell ref="V54:Y58"/>
    <mergeCell ref="Z54:AC58"/>
    <mergeCell ref="AD54:AG58"/>
    <mergeCell ref="G63:AK63"/>
    <mergeCell ref="AH54:AK58"/>
    <mergeCell ref="B76:F79"/>
    <mergeCell ref="G76:AK79"/>
    <mergeCell ref="B59:F62"/>
    <mergeCell ref="G59:AK62"/>
    <mergeCell ref="B66:G66"/>
    <mergeCell ref="B93:F96"/>
    <mergeCell ref="G93:AK96"/>
    <mergeCell ref="AN1:AR2"/>
    <mergeCell ref="AN3:AR6"/>
    <mergeCell ref="B25:F26"/>
    <mergeCell ref="G25:I26"/>
    <mergeCell ref="J25:AK26"/>
    <mergeCell ref="Q2:AK2"/>
    <mergeCell ref="B7:AK11"/>
    <mergeCell ref="B4:AK5"/>
    <mergeCell ref="B17:AK17"/>
    <mergeCell ref="F14:G15"/>
    <mergeCell ref="B14:E15"/>
    <mergeCell ref="B18:AK18"/>
    <mergeCell ref="B12:AK12"/>
    <mergeCell ref="Q14:AK15"/>
    <mergeCell ref="B21:E23"/>
    <mergeCell ref="F21:AK23"/>
    <mergeCell ref="P27:AK29"/>
    <mergeCell ref="AD69:AG70"/>
    <mergeCell ref="AH52:AK53"/>
    <mergeCell ref="AH69:AK70"/>
    <mergeCell ref="V52:Y53"/>
    <mergeCell ref="Z52:AC53"/>
    <mergeCell ref="G54:O58"/>
    <mergeCell ref="B39:AK40"/>
    <mergeCell ref="B36:AK37"/>
    <mergeCell ref="P50:U51"/>
    <mergeCell ref="V50:AC51"/>
    <mergeCell ref="B38:AK38"/>
    <mergeCell ref="B41:AK44"/>
    <mergeCell ref="AD50:AK51"/>
    <mergeCell ref="P67:U68"/>
    <mergeCell ref="V67:AC68"/>
    <mergeCell ref="AD67:AK68"/>
    <mergeCell ref="G27:O29"/>
    <mergeCell ref="G46:AK46"/>
    <mergeCell ref="B52:F53"/>
    <mergeCell ref="G52:O53"/>
    <mergeCell ref="P52:U53"/>
    <mergeCell ref="B49:G49"/>
    <mergeCell ref="AD52:AG53"/>
    <mergeCell ref="P88:U92"/>
    <mergeCell ref="V88:Y92"/>
    <mergeCell ref="Z88:AC92"/>
    <mergeCell ref="B86:F87"/>
    <mergeCell ref="G86:O87"/>
    <mergeCell ref="P86:U87"/>
    <mergeCell ref="V86:Y87"/>
    <mergeCell ref="Z86:AC87"/>
    <mergeCell ref="AD86:AG87"/>
    <mergeCell ref="G88:O92"/>
    <mergeCell ref="AH71:AK75"/>
    <mergeCell ref="B71:F75"/>
    <mergeCell ref="G71:O75"/>
    <mergeCell ref="P71:U75"/>
    <mergeCell ref="V71:Y75"/>
    <mergeCell ref="AH86:AK87"/>
    <mergeCell ref="B84:E85"/>
    <mergeCell ref="F84:F85"/>
    <mergeCell ref="G84:J85"/>
    <mergeCell ref="K84:O85"/>
    <mergeCell ref="B80:F82"/>
    <mergeCell ref="G80:AK80"/>
    <mergeCell ref="H83:AC83"/>
    <mergeCell ref="AD83:AK83"/>
    <mergeCell ref="B83:G83"/>
    <mergeCell ref="AD71:AG75"/>
  </mergeCells>
  <phoneticPr fontId="7"/>
  <conditionalFormatting sqref="B49 H49 K50 V50 AD50 B54:AK58 B59 G59">
    <cfRule type="expression" dxfId="108" priority="54">
      <formula>$K$50="Not matched!"</formula>
    </cfRule>
  </conditionalFormatting>
  <conditionalFormatting sqref="B66 H66 V67 AD67 B71:AK75 G76">
    <cfRule type="expression" dxfId="107" priority="51">
      <formula>$K$67="Not matched!"</formula>
    </cfRule>
  </conditionalFormatting>
  <conditionalFormatting sqref="B76">
    <cfRule type="expression" dxfId="106" priority="50">
      <formula>$K$67="Not matched!"</formula>
    </cfRule>
  </conditionalFormatting>
  <conditionalFormatting sqref="B83 H83 K84 V84 AD84 B88 G88 P88 V88 Z88 AD88 AH88 B93 G93">
    <cfRule type="expression" dxfId="105" priority="15">
      <formula>$K$84="Not matched!"</formula>
    </cfRule>
  </conditionalFormatting>
  <conditionalFormatting sqref="F21">
    <cfRule type="cellIs" dxfId="104" priority="2" operator="equal">
      <formula>""</formula>
    </cfRule>
  </conditionalFormatting>
  <conditionalFormatting sqref="F50">
    <cfRule type="expression" dxfId="103" priority="136">
      <formula>F50=""</formula>
    </cfRule>
  </conditionalFormatting>
  <conditionalFormatting sqref="F67">
    <cfRule type="expression" dxfId="102" priority="5">
      <formula>F67=""</formula>
    </cfRule>
  </conditionalFormatting>
  <conditionalFormatting sqref="F84">
    <cfRule type="expression" dxfId="101" priority="4">
      <formula>F84=""</formula>
    </cfRule>
  </conditionalFormatting>
  <conditionalFormatting sqref="G47">
    <cfRule type="expression" dxfId="100" priority="2149">
      <formula>FIND("Not matched!",K50)</formula>
    </cfRule>
  </conditionalFormatting>
  <conditionalFormatting sqref="G59 G76">
    <cfRule type="expression" dxfId="99" priority="57">
      <formula>FIND("Not matched!",K51)</formula>
    </cfRule>
  </conditionalFormatting>
  <conditionalFormatting sqref="G59">
    <cfRule type="containsBlanks" dxfId="98" priority="104">
      <formula>LEN(TRIM(G59))=0</formula>
    </cfRule>
  </conditionalFormatting>
  <conditionalFormatting sqref="G64">
    <cfRule type="expression" dxfId="97" priority="97">
      <formula>FIND("Not matched!",K67)</formula>
    </cfRule>
  </conditionalFormatting>
  <conditionalFormatting sqref="G76">
    <cfRule type="containsBlanks" dxfId="96" priority="52">
      <formula>LEN(TRIM(G76))=0</formula>
    </cfRule>
  </conditionalFormatting>
  <conditionalFormatting sqref="G81">
    <cfRule type="expression" dxfId="95" priority="32">
      <formula>FIND("Not matched!",K84)</formula>
    </cfRule>
  </conditionalFormatting>
  <conditionalFormatting sqref="G93">
    <cfRule type="containsBlanks" dxfId="94" priority="19">
      <formula>LEN(TRIM(G93))=0</formula>
    </cfRule>
    <cfRule type="expression" dxfId="93" priority="20">
      <formula>FIND("Not matched!",K85)</formula>
    </cfRule>
  </conditionalFormatting>
  <conditionalFormatting sqref="G46:AK46">
    <cfRule type="expression" dxfId="92" priority="106">
      <formula>$V$50="Master's degree candidates are not accepted"</formula>
    </cfRule>
    <cfRule type="expression" dxfId="91" priority="105">
      <formula>$V$50="PhD candidates are not accepted"</formula>
    </cfRule>
  </conditionalFormatting>
  <conditionalFormatting sqref="G63:AK63">
    <cfRule type="expression" dxfId="90" priority="88">
      <formula>$V$67="PhD candidates are not accepted"</formula>
    </cfRule>
    <cfRule type="expression" dxfId="89" priority="89">
      <formula>$V$67="Master's degree candidates are not accepted"</formula>
    </cfRule>
  </conditionalFormatting>
  <conditionalFormatting sqref="G80:AK80">
    <cfRule type="expression" dxfId="88" priority="25">
      <formula>$V$84="PhD candidates are not accepted"</formula>
    </cfRule>
    <cfRule type="expression" dxfId="87" priority="26">
      <formula>$V$84="Master's degree candidates are not accepted"</formula>
    </cfRule>
  </conditionalFormatting>
  <conditionalFormatting sqref="K50:O51">
    <cfRule type="cellIs" dxfId="86" priority="120" operator="equal">
      <formula>"Not matched!"</formula>
    </cfRule>
  </conditionalFormatting>
  <conditionalFormatting sqref="K67:O68">
    <cfRule type="cellIs" dxfId="85" priority="93" operator="equal">
      <formula>"Not matched!"</formula>
    </cfRule>
  </conditionalFormatting>
  <conditionalFormatting sqref="K84:O85">
    <cfRule type="cellIs" dxfId="84" priority="30" operator="equal">
      <formula>"Not matched!"</formula>
    </cfRule>
  </conditionalFormatting>
  <conditionalFormatting sqref="Q14">
    <cfRule type="containsBlanks" dxfId="83" priority="221">
      <formula>LEN(TRIM(Q14))=0</formula>
    </cfRule>
  </conditionalFormatting>
  <conditionalFormatting sqref="V50">
    <cfRule type="containsText" dxfId="82" priority="107" operator="containsText" text="Mandatory">
      <formula>NOT(ISERROR(SEARCH("Mandatory",V50)))</formula>
    </cfRule>
    <cfRule type="beginsWith" dxfId="81" priority="116" operator="beginsWith" text="PhD candidates are not accepted">
      <formula>LEFT(V50,LEN("PhD candidates are not accepted"))="PhD candidates are not accepted"</formula>
    </cfRule>
    <cfRule type="containsText" dxfId="80" priority="117" operator="containsText" text="Master's degree candidates are not accepted">
      <formula>NOT(ISERROR(SEARCH("Master's degree candidates are not accepted",V50)))</formula>
    </cfRule>
  </conditionalFormatting>
  <conditionalFormatting sqref="V67">
    <cfRule type="containsText" dxfId="79" priority="90" operator="containsText" text="Mandatory">
      <formula>NOT(ISERROR(SEARCH("Mandatory",V67)))</formula>
    </cfRule>
    <cfRule type="beginsWith" dxfId="78" priority="91" operator="beginsWith" text="PhD candidates are not accepted">
      <formula>LEFT(V67,LEN("PhD candidates are not accepted"))="PhD candidates are not accepted"</formula>
    </cfRule>
    <cfRule type="containsText" dxfId="77" priority="92" operator="containsText" text="Master's degree candidates are not accepted">
      <formula>NOT(ISERROR(SEARCH("Master's degree candidates are not accepted",V67)))</formula>
    </cfRule>
  </conditionalFormatting>
  <conditionalFormatting sqref="V84">
    <cfRule type="containsText" dxfId="76" priority="29" operator="containsText" text="Master's degree candidates are not accepted">
      <formula>NOT(ISERROR(SEARCH("Master's degree candidates are not accepted",V84)))</formula>
    </cfRule>
    <cfRule type="beginsWith" dxfId="75" priority="28" operator="beginsWith" text="PhD candidates are not accepted">
      <formula>LEFT(V84,LEN("PhD candidates are not accepted"))="PhD candidates are not accepted"</formula>
    </cfRule>
    <cfRule type="containsText" dxfId="74" priority="27" operator="containsText" text="Mandatory">
      <formula>NOT(ISERROR(SEARCH("Mandatory",V84)))</formula>
    </cfRule>
  </conditionalFormatting>
  <conditionalFormatting sqref="AD54">
    <cfRule type="expression" dxfId="73" priority="102">
      <formula>$V$51="Master's degree candidates are not accepted"</formula>
    </cfRule>
    <cfRule type="expression" dxfId="72" priority="103">
      <formula>$V$51="PhD candidates are not accepted"</formula>
    </cfRule>
    <cfRule type="cellIs" dxfId="71" priority="240" operator="equal">
      <formula>""</formula>
    </cfRule>
  </conditionalFormatting>
  <conditionalFormatting sqref="AD71">
    <cfRule type="expression" dxfId="70" priority="86">
      <formula>$V$68="PhD candidates are not accepted"</formula>
    </cfRule>
    <cfRule type="expression" dxfId="69" priority="85">
      <formula>$V$68="Master's degree candidates are not accepted"</formula>
    </cfRule>
    <cfRule type="cellIs" dxfId="68" priority="96" operator="equal">
      <formula>""</formula>
    </cfRule>
  </conditionalFormatting>
  <conditionalFormatting sqref="AD88">
    <cfRule type="expression" dxfId="67" priority="23">
      <formula>$V$85="Master's degree candidates are not accepted"</formula>
    </cfRule>
    <cfRule type="cellIs" dxfId="66" priority="31" operator="equal">
      <formula>""</formula>
    </cfRule>
    <cfRule type="expression" dxfId="65" priority="24">
      <formula>$V$85="PhD candidates are not accepted"</formula>
    </cfRule>
  </conditionalFormatting>
  <conditionalFormatting sqref="AH54:AH57">
    <cfRule type="expression" dxfId="64" priority="2150">
      <formula>AND($V$50="mandatory",$AH$54="")</formula>
    </cfRule>
    <cfRule type="expression" dxfId="63" priority="2151">
      <formula>$V$50="Master's degree candidates are not accepted"</formula>
    </cfRule>
    <cfRule type="expression" dxfId="62" priority="2152">
      <formula>$V$50="PhD candidates are not accepted"</formula>
    </cfRule>
  </conditionalFormatting>
  <conditionalFormatting sqref="AH71:AH74">
    <cfRule type="expression" dxfId="61" priority="98">
      <formula>AND($V$67="mandatory",$AH$71="")</formula>
    </cfRule>
    <cfRule type="expression" dxfId="60" priority="99">
      <formula>$V$67="Master's degree candidates are not accepted"</formula>
    </cfRule>
    <cfRule type="expression" dxfId="59" priority="100">
      <formula>$V$67="PhD candidates are not accepted"</formula>
    </cfRule>
  </conditionalFormatting>
  <conditionalFormatting sqref="AH88:AH91">
    <cfRule type="expression" dxfId="58" priority="35">
      <formula>$V$84="PhD candidates are not accepted"</formula>
    </cfRule>
    <cfRule type="expression" dxfId="57" priority="34">
      <formula>$V$84="Master's degree candidates are not accepted"</formula>
    </cfRule>
  </conditionalFormatting>
  <conditionalFormatting sqref="AH88:AK92">
    <cfRule type="expression" dxfId="56" priority="16">
      <formula>AND($V$84="mandatory",$AH$88="")</formula>
    </cfRule>
  </conditionalFormatting>
  <conditionalFormatting sqref="AN11:AR116">
    <cfRule type="expression" dxfId="55" priority="1">
      <formula>COUNTIF(AH11:AS11,"Y")</formula>
    </cfRule>
    <cfRule type="expression" dxfId="54" priority="2162">
      <formula>COUNTIF(AH11:AS11,"N")</formula>
    </cfRule>
  </conditionalFormatting>
  <dataValidations count="2">
    <dataValidation type="list" allowBlank="1" showInputMessage="1" showErrorMessage="1" sqref="AD54 AD71 AD88" xr:uid="{620EEFC0-64FC-4FF2-B231-FBE90134F701}">
      <formula1>"Master,PhD"</formula1>
    </dataValidation>
    <dataValidation type="custom" showInputMessage="1" showErrorMessage="1" errorTitle="Please be noted!" error="Section code is not entered (Cell F21) _x000a_Please enter your section code selected in the List of research fields." sqref="F84:F85 F67:F68 F50:F51" xr:uid="{CAB9EA5B-BA3A-49A3-9728-AE04C10CA92B}">
      <formula1>NOT(ISBLANK($F$27))</formula1>
    </dataValidation>
  </dataValidations>
  <printOptions horizontalCentered="1"/>
  <pageMargins left="0.23622047244094491" right="0.23622047244094491" top="0.74803149606299213" bottom="0.19685039370078741" header="0.31496062992125984" footer="0.31496062992125984"/>
  <pageSetup paperSize="9" scale="70" fitToWidth="0" fitToHeight="0" orientation="portrait" cellComments="asDisplayed" r:id="rId1"/>
  <headerFooter>
    <oddHeader>&amp;R&amp;"Arial,標準"CONFIDENTIAL</oddHeader>
    <oddFooter>&amp;C&amp;P</oddFooter>
  </headerFooter>
  <rowBreaks count="1" manualBreakCount="1">
    <brk id="62" max="38" man="1"/>
  </rowBreaks>
  <colBreaks count="2" manualBreakCount="2">
    <brk id="39" max="98" man="1"/>
    <brk id="44" max="98" man="1"/>
  </colBreaks>
  <drawing r:id="rId2"/>
  <extLst>
    <ext xmlns:x14="http://schemas.microsoft.com/office/spreadsheetml/2009/9/main" uri="{CCE6A557-97BC-4b89-ADB6-D9C93CAAB3DF}">
      <x14:dataValidations xmlns:xm="http://schemas.microsoft.com/office/excel/2006/main" count="1">
        <x14:dataValidation type="custom" allowBlank="1" showInputMessage="1" showErrorMessage="1" errorTitle="Inappropriate choice" error="This graduate school does not accpet certain degree (Master/PhD)._x000a_Please recheck the graduate school information." xr:uid="{EFDA200B-D6B3-4522-9480-2EB0483D72CB}">
          <x14:formula1>
            <xm:f>AND($V51&lt;&gt;List!$AE$2,$V51&lt;&gt;List!$AE$3)</xm:f>
          </x14:formula1>
          <xm:sqref>AH54:AH57 AH71:AH74 AH88:AH91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C2668-F6FA-4507-89C7-0D67AF0A45C2}">
  <sheetPr>
    <tabColor theme="9" tint="0.59999389629810485"/>
  </sheetPr>
  <dimension ref="A1:GO907"/>
  <sheetViews>
    <sheetView zoomScale="60" zoomScaleNormal="60" workbookViewId="0">
      <pane xSplit="1" ySplit="1" topLeftCell="B313" activePane="bottomRight" state="frozen"/>
      <selection pane="topRight" activeCell="B1" sqref="B1"/>
      <selection pane="bottomLeft" activeCell="A2" sqref="A2"/>
      <selection pane="bottomRight" activeCell="BJ325" sqref="BJ325"/>
    </sheetView>
  </sheetViews>
  <sheetFormatPr defaultColWidth="8.42578125" defaultRowHeight="20.85" customHeight="1" outlineLevelCol="1"/>
  <cols>
    <col min="1" max="1" width="10.42578125" style="306" customWidth="1"/>
    <col min="2" max="2" width="29.140625" style="307" customWidth="1"/>
    <col min="3" max="3" width="26.42578125" style="308" customWidth="1"/>
    <col min="4" max="4" width="30.42578125" style="308" customWidth="1"/>
    <col min="5" max="5" width="18.5703125" style="308" customWidth="1"/>
    <col min="6" max="6" width="17.42578125" style="309" customWidth="1"/>
    <col min="7" max="7" width="17.140625" style="308" customWidth="1"/>
    <col min="8" max="8" width="12.42578125" style="309" customWidth="1"/>
    <col min="9" max="9" width="12.42578125" style="310" customWidth="1"/>
    <col min="10" max="10" width="12.42578125" style="309" customWidth="1"/>
    <col min="11" max="11" width="12.42578125" style="308" customWidth="1"/>
    <col min="12" max="13" width="8.140625" style="308" customWidth="1"/>
    <col min="14" max="14" width="10.140625" style="311" customWidth="1"/>
    <col min="15" max="15" width="8.140625" style="311" customWidth="1"/>
    <col min="16" max="61" width="8.42578125" style="312" customWidth="1"/>
    <col min="62" max="62" width="8.42578125" style="313" customWidth="1"/>
    <col min="63" max="63" width="13.85546875" style="313" customWidth="1"/>
    <col min="64" max="89" width="8.42578125" style="313" customWidth="1"/>
    <col min="90" max="90" width="13.28515625" style="313" customWidth="1"/>
    <col min="91" max="126" width="8.42578125" style="313" customWidth="1"/>
    <col min="127" max="127" width="8.42578125" style="314" customWidth="1" outlineLevel="1"/>
    <col min="128" max="128" width="7.42578125" style="293" customWidth="1" outlineLevel="1"/>
    <col min="129" max="16384" width="8.42578125" style="279"/>
  </cols>
  <sheetData>
    <row r="1" spans="1:197" ht="44.1" customHeight="1">
      <c r="A1" s="275" t="s">
        <v>326</v>
      </c>
      <c r="B1" s="275" t="s">
        <v>382</v>
      </c>
      <c r="C1" s="275" t="s">
        <v>334</v>
      </c>
      <c r="D1" s="275" t="s">
        <v>335</v>
      </c>
      <c r="E1" s="275" t="s">
        <v>383</v>
      </c>
      <c r="F1" s="275" t="s">
        <v>337</v>
      </c>
      <c r="G1" s="275" t="s">
        <v>384</v>
      </c>
      <c r="H1" s="275" t="s">
        <v>385</v>
      </c>
      <c r="I1" s="255" t="s">
        <v>386</v>
      </c>
      <c r="J1" s="275" t="s">
        <v>387</v>
      </c>
      <c r="K1" s="275" t="s">
        <v>388</v>
      </c>
      <c r="L1" s="276" t="s">
        <v>389</v>
      </c>
      <c r="M1" s="325" t="s">
        <v>376</v>
      </c>
      <c r="N1" s="278">
        <v>1</v>
      </c>
      <c r="O1" s="278">
        <v>2</v>
      </c>
      <c r="P1" s="278">
        <v>3</v>
      </c>
      <c r="Q1" s="278">
        <v>4</v>
      </c>
      <c r="R1" s="278">
        <v>5</v>
      </c>
      <c r="S1" s="278">
        <v>6</v>
      </c>
      <c r="T1" s="278">
        <v>7</v>
      </c>
      <c r="U1" s="278">
        <v>8</v>
      </c>
      <c r="V1" s="278">
        <v>9</v>
      </c>
      <c r="W1" s="278">
        <v>10</v>
      </c>
      <c r="X1" s="278">
        <v>11</v>
      </c>
      <c r="Y1" s="278">
        <v>12</v>
      </c>
      <c r="Z1" s="278">
        <v>13</v>
      </c>
      <c r="AA1" s="278">
        <v>14</v>
      </c>
      <c r="AB1" s="278">
        <v>15</v>
      </c>
      <c r="AC1" s="278">
        <v>16</v>
      </c>
      <c r="AD1" s="278">
        <v>17</v>
      </c>
      <c r="AE1" s="278">
        <v>18</v>
      </c>
      <c r="AF1" s="278">
        <v>19</v>
      </c>
      <c r="AG1" s="278">
        <v>20</v>
      </c>
      <c r="AH1" s="278">
        <v>21</v>
      </c>
      <c r="AI1" s="278">
        <v>22</v>
      </c>
      <c r="AJ1" s="278">
        <v>23</v>
      </c>
      <c r="AK1" s="278">
        <v>24</v>
      </c>
      <c r="AL1" s="278">
        <v>25</v>
      </c>
      <c r="AM1" s="278">
        <v>26</v>
      </c>
      <c r="AN1" s="278">
        <v>27</v>
      </c>
      <c r="AO1" s="278">
        <v>28</v>
      </c>
      <c r="AP1" s="278">
        <v>29</v>
      </c>
      <c r="AQ1" s="278">
        <v>30</v>
      </c>
      <c r="AR1" s="278">
        <v>31</v>
      </c>
      <c r="AS1" s="278">
        <v>32</v>
      </c>
      <c r="AT1" s="278">
        <v>33</v>
      </c>
      <c r="AU1" s="278">
        <v>34</v>
      </c>
      <c r="AV1" s="278">
        <v>35</v>
      </c>
      <c r="AW1" s="278">
        <v>36</v>
      </c>
      <c r="AX1" s="278">
        <v>37</v>
      </c>
      <c r="AY1" s="278">
        <v>38</v>
      </c>
      <c r="AZ1" s="278">
        <v>39</v>
      </c>
      <c r="BA1" s="278">
        <v>40</v>
      </c>
      <c r="BB1" s="278">
        <v>41</v>
      </c>
      <c r="BC1" s="278">
        <v>42</v>
      </c>
      <c r="BD1" s="278">
        <v>43</v>
      </c>
      <c r="BE1" s="278">
        <v>44</v>
      </c>
      <c r="BF1" s="278">
        <v>45</v>
      </c>
      <c r="BG1" s="278">
        <v>46</v>
      </c>
      <c r="BH1" s="278">
        <v>47</v>
      </c>
      <c r="BI1" s="278">
        <v>48</v>
      </c>
      <c r="BJ1" s="326" t="s">
        <v>375</v>
      </c>
      <c r="BK1" s="277" t="s">
        <v>390</v>
      </c>
      <c r="BL1" s="277">
        <v>2</v>
      </c>
      <c r="BM1" s="277">
        <v>3</v>
      </c>
      <c r="BN1" s="277">
        <v>4</v>
      </c>
      <c r="BO1" s="277">
        <v>5</v>
      </c>
      <c r="BP1" s="277">
        <v>6</v>
      </c>
      <c r="BQ1" s="277">
        <v>7</v>
      </c>
      <c r="BR1" s="277">
        <v>8</v>
      </c>
      <c r="BS1" s="277">
        <v>9</v>
      </c>
      <c r="BT1" s="277">
        <v>10</v>
      </c>
      <c r="BU1" s="277">
        <v>11</v>
      </c>
      <c r="BV1" s="277">
        <v>12</v>
      </c>
      <c r="BW1" s="277">
        <v>13</v>
      </c>
      <c r="BX1" s="277">
        <v>14</v>
      </c>
      <c r="BY1" s="277">
        <v>15</v>
      </c>
      <c r="BZ1" s="277">
        <v>16</v>
      </c>
      <c r="CA1" s="277">
        <v>17</v>
      </c>
      <c r="CB1" s="277">
        <v>18</v>
      </c>
      <c r="CC1" s="277">
        <v>19</v>
      </c>
      <c r="CD1" s="277">
        <v>20</v>
      </c>
      <c r="CE1" s="277">
        <v>21</v>
      </c>
      <c r="CF1" s="277">
        <v>22</v>
      </c>
      <c r="CG1" s="277">
        <v>23</v>
      </c>
      <c r="CH1" s="277">
        <v>24</v>
      </c>
      <c r="CI1" s="277">
        <v>25</v>
      </c>
      <c r="CJ1" s="277">
        <v>26</v>
      </c>
      <c r="CK1" s="277">
        <v>27</v>
      </c>
      <c r="CL1" s="277">
        <v>28</v>
      </c>
      <c r="CM1" s="277">
        <v>29</v>
      </c>
      <c r="CN1" s="277">
        <v>30</v>
      </c>
      <c r="CO1" s="277">
        <v>31</v>
      </c>
      <c r="CP1" s="277">
        <v>32</v>
      </c>
      <c r="CQ1" s="277">
        <v>33</v>
      </c>
      <c r="CR1" s="277">
        <v>34</v>
      </c>
      <c r="CS1" s="277">
        <v>35</v>
      </c>
      <c r="CT1" s="277">
        <v>36</v>
      </c>
      <c r="CU1" s="277">
        <v>37</v>
      </c>
      <c r="CV1" s="277">
        <v>38</v>
      </c>
      <c r="CW1" s="277">
        <v>39</v>
      </c>
      <c r="CX1" s="277">
        <v>40</v>
      </c>
      <c r="CY1" s="277">
        <v>41</v>
      </c>
      <c r="CZ1" s="277">
        <v>42</v>
      </c>
      <c r="DA1" s="277">
        <v>43</v>
      </c>
      <c r="DB1" s="277">
        <v>44</v>
      </c>
      <c r="DC1" s="277">
        <v>45</v>
      </c>
      <c r="DD1" s="277">
        <v>46</v>
      </c>
      <c r="DE1" s="277">
        <v>47</v>
      </c>
      <c r="DF1" s="277">
        <v>48</v>
      </c>
      <c r="DG1" s="277">
        <v>49</v>
      </c>
      <c r="DH1" s="277">
        <v>50</v>
      </c>
      <c r="DI1" s="277">
        <v>51</v>
      </c>
      <c r="DJ1" s="277">
        <v>52</v>
      </c>
      <c r="DK1" s="277">
        <v>53</v>
      </c>
      <c r="DL1" s="277">
        <v>54</v>
      </c>
      <c r="DM1" s="277">
        <v>55</v>
      </c>
      <c r="DN1" s="277">
        <v>56</v>
      </c>
      <c r="DO1" s="277">
        <v>57</v>
      </c>
      <c r="DP1" s="277">
        <v>58</v>
      </c>
      <c r="DQ1" s="277">
        <v>59</v>
      </c>
      <c r="DR1" s="277">
        <v>60</v>
      </c>
      <c r="DS1" s="277">
        <v>61</v>
      </c>
      <c r="DT1" s="277">
        <v>62</v>
      </c>
      <c r="DU1" s="277">
        <v>63</v>
      </c>
      <c r="DV1" s="277">
        <v>64</v>
      </c>
      <c r="DW1" s="277">
        <v>65</v>
      </c>
      <c r="DX1" s="277">
        <v>66</v>
      </c>
      <c r="DY1" s="277">
        <v>67</v>
      </c>
      <c r="DZ1" s="277">
        <v>68</v>
      </c>
      <c r="EA1" s="277">
        <v>69</v>
      </c>
      <c r="EB1" s="277">
        <v>70</v>
      </c>
      <c r="EC1" s="277">
        <v>71</v>
      </c>
      <c r="ED1" s="277">
        <v>72</v>
      </c>
      <c r="EE1" s="277">
        <v>73</v>
      </c>
      <c r="EF1" s="277">
        <v>74</v>
      </c>
      <c r="EG1" s="277">
        <v>75</v>
      </c>
      <c r="EH1" s="277">
        <v>76</v>
      </c>
      <c r="EI1" s="277">
        <v>77</v>
      </c>
      <c r="EJ1" s="277">
        <v>78</v>
      </c>
      <c r="EK1" s="277">
        <v>79</v>
      </c>
      <c r="EL1" s="277">
        <v>80</v>
      </c>
      <c r="EM1" s="277">
        <v>81</v>
      </c>
      <c r="EN1" s="277">
        <v>82</v>
      </c>
      <c r="EO1" s="277">
        <v>83</v>
      </c>
      <c r="EP1" s="277">
        <v>84</v>
      </c>
      <c r="EQ1" s="277">
        <v>85</v>
      </c>
      <c r="ER1" s="277">
        <v>86</v>
      </c>
      <c r="ES1" s="277">
        <v>87</v>
      </c>
      <c r="ET1" s="277">
        <v>88</v>
      </c>
      <c r="EU1" s="277">
        <v>89</v>
      </c>
      <c r="EV1" s="277">
        <v>90</v>
      </c>
      <c r="EW1" s="277">
        <v>91</v>
      </c>
      <c r="EX1" s="277">
        <v>92</v>
      </c>
      <c r="EY1" s="277">
        <v>93</v>
      </c>
      <c r="EZ1" s="277">
        <v>94</v>
      </c>
      <c r="FA1" s="277">
        <v>95</v>
      </c>
      <c r="FB1" s="277">
        <v>96</v>
      </c>
      <c r="FC1" s="277">
        <v>97</v>
      </c>
      <c r="FD1" s="277">
        <v>98</v>
      </c>
      <c r="FE1" s="277">
        <v>99</v>
      </c>
      <c r="FF1" s="277">
        <v>100</v>
      </c>
      <c r="FG1" s="277">
        <v>101</v>
      </c>
      <c r="FH1" s="277">
        <v>102</v>
      </c>
      <c r="FI1" s="277">
        <v>103</v>
      </c>
      <c r="FJ1" s="277">
        <v>104</v>
      </c>
      <c r="FK1" s="277">
        <v>105</v>
      </c>
      <c r="FL1" s="277">
        <v>106</v>
      </c>
      <c r="FM1" s="277">
        <v>107</v>
      </c>
      <c r="FN1" s="277">
        <v>108</v>
      </c>
      <c r="FO1" s="277">
        <v>109</v>
      </c>
      <c r="FP1" s="277">
        <v>110</v>
      </c>
      <c r="FQ1" s="277">
        <v>111</v>
      </c>
      <c r="FR1" s="277">
        <v>112</v>
      </c>
      <c r="FS1" s="277">
        <v>113</v>
      </c>
      <c r="FT1" s="277">
        <v>114</v>
      </c>
      <c r="FU1" s="277">
        <v>115</v>
      </c>
      <c r="FV1" s="277">
        <v>116</v>
      </c>
      <c r="FW1" s="277">
        <v>117</v>
      </c>
      <c r="FX1" s="277">
        <v>118</v>
      </c>
      <c r="FY1" s="277">
        <v>119</v>
      </c>
      <c r="FZ1" s="277">
        <v>120</v>
      </c>
      <c r="GA1" s="277">
        <v>121</v>
      </c>
      <c r="GB1" s="277">
        <v>122</v>
      </c>
      <c r="GC1" s="277">
        <v>123</v>
      </c>
      <c r="GD1" s="277">
        <v>124</v>
      </c>
      <c r="GE1" s="277">
        <v>125</v>
      </c>
      <c r="GF1" s="277">
        <v>126</v>
      </c>
      <c r="GG1" s="277">
        <v>127</v>
      </c>
      <c r="GH1" s="277">
        <v>128</v>
      </c>
      <c r="GI1" s="277">
        <v>129</v>
      </c>
      <c r="GJ1" s="277">
        <v>130</v>
      </c>
      <c r="GK1" s="277">
        <v>131</v>
      </c>
      <c r="GL1" s="277">
        <v>132</v>
      </c>
      <c r="GM1" s="277">
        <v>133</v>
      </c>
      <c r="GN1" s="279" t="s">
        <v>391</v>
      </c>
      <c r="GO1" s="279" t="s">
        <v>392</v>
      </c>
    </row>
    <row r="2" spans="1:197" s="290" customFormat="1" ht="20.85" customHeight="1">
      <c r="A2" s="333" t="s">
        <v>393</v>
      </c>
      <c r="B2" s="334" t="s">
        <v>394</v>
      </c>
      <c r="C2" s="334" t="s">
        <v>395</v>
      </c>
      <c r="D2" s="334" t="s">
        <v>396</v>
      </c>
      <c r="E2" s="334" t="s">
        <v>397</v>
      </c>
      <c r="F2" s="334" t="s">
        <v>397</v>
      </c>
      <c r="G2" s="335" t="s">
        <v>398</v>
      </c>
      <c r="H2" s="337" t="s">
        <v>399</v>
      </c>
      <c r="I2" s="337" t="s">
        <v>398</v>
      </c>
      <c r="J2" s="337" t="s">
        <v>400</v>
      </c>
      <c r="K2" s="337"/>
      <c r="L2" s="338" t="s">
        <v>401</v>
      </c>
      <c r="M2" s="339" t="s">
        <v>402</v>
      </c>
      <c r="N2" s="327" t="s">
        <v>403</v>
      </c>
      <c r="O2" s="338" t="s">
        <v>404</v>
      </c>
      <c r="P2" s="339" t="s">
        <v>405</v>
      </c>
      <c r="Q2" s="287" t="s">
        <v>406</v>
      </c>
      <c r="R2" s="287" t="s">
        <v>261</v>
      </c>
      <c r="S2" s="287" t="s">
        <v>407</v>
      </c>
      <c r="T2" s="287" t="s">
        <v>408</v>
      </c>
      <c r="U2" s="287" t="s">
        <v>409</v>
      </c>
      <c r="V2" s="287" t="s">
        <v>410</v>
      </c>
      <c r="W2" s="287" t="s">
        <v>411</v>
      </c>
      <c r="X2" s="287" t="s">
        <v>412</v>
      </c>
      <c r="Y2" s="287" t="s">
        <v>413</v>
      </c>
      <c r="Z2" s="287" t="s">
        <v>414</v>
      </c>
      <c r="AA2" s="287" t="s">
        <v>415</v>
      </c>
      <c r="AB2" s="287" t="s">
        <v>416</v>
      </c>
      <c r="AC2" s="287"/>
      <c r="AD2" s="287"/>
      <c r="AE2" s="287"/>
      <c r="AF2" s="287"/>
      <c r="AG2" s="287"/>
      <c r="AH2" s="287"/>
      <c r="AI2" s="287"/>
      <c r="AJ2" s="287"/>
      <c r="AK2" s="287"/>
      <c r="AL2" s="287"/>
      <c r="AM2" s="287"/>
      <c r="AN2" s="287"/>
      <c r="AO2" s="287"/>
      <c r="AP2" s="287"/>
      <c r="AQ2" s="287"/>
      <c r="AR2" s="287"/>
      <c r="AS2" s="287"/>
      <c r="AT2" s="287"/>
      <c r="AU2" s="287"/>
      <c r="AV2" s="287"/>
      <c r="AW2" s="287"/>
      <c r="AX2" s="287"/>
      <c r="AY2" s="287"/>
      <c r="AZ2" s="287"/>
      <c r="BA2" s="287"/>
      <c r="BB2" s="287"/>
      <c r="BC2" s="287"/>
      <c r="BD2" s="287"/>
      <c r="BE2" s="287"/>
      <c r="BF2" s="287"/>
      <c r="BG2" s="287"/>
      <c r="BH2" s="287"/>
      <c r="BI2" s="287"/>
      <c r="BJ2" s="327"/>
      <c r="BK2" s="286"/>
      <c r="BL2" s="288"/>
      <c r="BM2" s="287"/>
      <c r="BN2" s="287"/>
      <c r="BO2" s="287"/>
      <c r="BP2" s="287"/>
      <c r="BQ2" s="287"/>
      <c r="BR2" s="287"/>
      <c r="BS2" s="287"/>
      <c r="BT2" s="287"/>
      <c r="BU2" s="287"/>
      <c r="BV2" s="287"/>
      <c r="BW2" s="287"/>
      <c r="BX2" s="287"/>
      <c r="BY2" s="287"/>
      <c r="BZ2" s="287"/>
      <c r="CA2" s="287"/>
      <c r="CB2" s="287"/>
      <c r="CC2" s="287"/>
      <c r="CD2" s="287"/>
      <c r="CE2" s="287"/>
      <c r="CF2" s="287"/>
      <c r="CG2" s="287"/>
      <c r="CH2" s="287"/>
      <c r="CI2" s="287"/>
      <c r="CJ2" s="287"/>
      <c r="CK2" s="287"/>
      <c r="CL2" s="287"/>
      <c r="CM2" s="287"/>
      <c r="CN2" s="287"/>
      <c r="CO2" s="287"/>
      <c r="CP2" s="287"/>
      <c r="CQ2" s="287"/>
      <c r="CR2" s="287"/>
      <c r="CS2" s="287"/>
      <c r="CT2" s="287"/>
      <c r="CU2" s="287"/>
      <c r="CV2" s="287"/>
      <c r="CW2" s="287"/>
      <c r="CX2" s="287"/>
      <c r="CY2" s="287"/>
      <c r="CZ2" s="289"/>
      <c r="DA2" s="287"/>
      <c r="DB2" s="287"/>
      <c r="DC2" s="287"/>
      <c r="DD2" s="287"/>
      <c r="DE2" s="287"/>
      <c r="DF2" s="287"/>
      <c r="DG2" s="287"/>
      <c r="DH2" s="287"/>
      <c r="DI2" s="287"/>
      <c r="DJ2" s="287"/>
      <c r="DK2" s="287"/>
      <c r="DL2" s="287"/>
      <c r="DM2" s="287"/>
      <c r="DN2" s="287"/>
      <c r="DO2" s="287"/>
      <c r="DP2" s="287"/>
      <c r="DQ2" s="287"/>
      <c r="DR2" s="287"/>
      <c r="DS2" s="287"/>
      <c r="DT2" s="287"/>
      <c r="DU2" s="287"/>
      <c r="DV2" s="287"/>
      <c r="DW2" s="321"/>
      <c r="DX2" s="321"/>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30"/>
      <c r="GK2" s="321"/>
      <c r="GL2" s="324"/>
      <c r="GM2" s="324"/>
      <c r="GN2" s="290" cm="1">
        <f t="array" ref="GN2">IF(OR(BK2:GM2='Annex.1　DeclarationDesired'!$F$27),ROW(),"")</f>
        <v>2</v>
      </c>
    </row>
    <row r="3" spans="1:197" s="290" customFormat="1" ht="20.85" customHeight="1">
      <c r="A3" s="333" t="s">
        <v>417</v>
      </c>
      <c r="B3" s="334" t="s">
        <v>394</v>
      </c>
      <c r="C3" s="334" t="s">
        <v>418</v>
      </c>
      <c r="D3" s="334"/>
      <c r="E3" s="334"/>
      <c r="F3" s="334"/>
      <c r="G3" s="335" t="s">
        <v>419</v>
      </c>
      <c r="H3" s="337" t="s">
        <v>420</v>
      </c>
      <c r="I3" s="337"/>
      <c r="J3" s="337" t="s">
        <v>421</v>
      </c>
      <c r="K3" s="337" t="s">
        <v>422</v>
      </c>
      <c r="L3" s="338" t="s">
        <v>401</v>
      </c>
      <c r="M3" s="339" t="s">
        <v>423</v>
      </c>
      <c r="N3" s="327" t="s">
        <v>407</v>
      </c>
      <c r="O3" s="338" t="s">
        <v>424</v>
      </c>
      <c r="P3" s="339" t="s">
        <v>425</v>
      </c>
      <c r="Q3" s="287" t="s">
        <v>410</v>
      </c>
      <c r="R3" s="287" t="s">
        <v>426</v>
      </c>
      <c r="S3" s="287" t="s">
        <v>427</v>
      </c>
      <c r="T3" s="287" t="s">
        <v>428</v>
      </c>
      <c r="U3" s="287" t="s">
        <v>413</v>
      </c>
      <c r="V3" s="287" t="s">
        <v>429</v>
      </c>
      <c r="W3" s="287" t="s">
        <v>416</v>
      </c>
      <c r="X3" s="287"/>
      <c r="Y3" s="287"/>
      <c r="Z3" s="287"/>
      <c r="AA3" s="287"/>
      <c r="AB3" s="287"/>
      <c r="AC3" s="287"/>
      <c r="AD3" s="287"/>
      <c r="AE3" s="287"/>
      <c r="AF3" s="287"/>
      <c r="AG3" s="287"/>
      <c r="AH3" s="287"/>
      <c r="AI3" s="287"/>
      <c r="AJ3" s="287"/>
      <c r="AK3" s="287"/>
      <c r="AL3" s="287"/>
      <c r="AM3" s="287"/>
      <c r="AN3" s="287"/>
      <c r="AO3" s="287"/>
      <c r="AP3" s="287"/>
      <c r="AQ3" s="287"/>
      <c r="AR3" s="287"/>
      <c r="AS3" s="287"/>
      <c r="AT3" s="287"/>
      <c r="AU3" s="287"/>
      <c r="AV3" s="287"/>
      <c r="AW3" s="287"/>
      <c r="AX3" s="287"/>
      <c r="AY3" s="287"/>
      <c r="AZ3" s="287"/>
      <c r="BA3" s="287"/>
      <c r="BB3" s="287"/>
      <c r="BC3" s="287"/>
      <c r="BD3" s="287"/>
      <c r="BE3" s="287"/>
      <c r="BF3" s="287"/>
      <c r="BG3" s="287"/>
      <c r="BH3" s="287"/>
      <c r="BI3" s="287"/>
      <c r="BJ3" s="327" t="s">
        <v>430</v>
      </c>
      <c r="BK3" s="286">
        <v>38010</v>
      </c>
      <c r="BL3" s="288">
        <v>38020</v>
      </c>
      <c r="BM3" s="287">
        <v>38030</v>
      </c>
      <c r="BN3" s="287">
        <v>38040</v>
      </c>
      <c r="BO3" s="287">
        <v>38050</v>
      </c>
      <c r="BP3" s="287">
        <v>38060</v>
      </c>
      <c r="BQ3" s="287">
        <v>39010</v>
      </c>
      <c r="BR3" s="287">
        <v>39020</v>
      </c>
      <c r="BS3" s="287">
        <v>39030</v>
      </c>
      <c r="BT3" s="287">
        <v>39040</v>
      </c>
      <c r="BU3" s="287">
        <v>39050</v>
      </c>
      <c r="BV3" s="287">
        <v>39060</v>
      </c>
      <c r="BW3" s="287">
        <v>39070</v>
      </c>
      <c r="BX3" s="287">
        <v>40010</v>
      </c>
      <c r="BY3" s="287">
        <v>40020</v>
      </c>
      <c r="BZ3" s="287">
        <v>40030</v>
      </c>
      <c r="CA3" s="287">
        <v>40040</v>
      </c>
      <c r="CB3" s="287">
        <v>41010</v>
      </c>
      <c r="CC3" s="287">
        <v>41020</v>
      </c>
      <c r="CD3" s="287">
        <v>41030</v>
      </c>
      <c r="CE3" s="287">
        <v>41040</v>
      </c>
      <c r="CF3" s="287">
        <v>41050</v>
      </c>
      <c r="CG3" s="287">
        <v>42010</v>
      </c>
      <c r="CH3" s="287">
        <v>42020</v>
      </c>
      <c r="CI3" s="287">
        <v>42030</v>
      </c>
      <c r="CJ3" s="287">
        <v>42040</v>
      </c>
      <c r="CK3" s="287" t="s">
        <v>261</v>
      </c>
      <c r="CL3" s="287">
        <v>43010</v>
      </c>
      <c r="CM3" s="287">
        <v>43020</v>
      </c>
      <c r="CN3" s="287">
        <v>43030</v>
      </c>
      <c r="CO3" s="287">
        <v>43040</v>
      </c>
      <c r="CP3" s="287">
        <v>44040</v>
      </c>
      <c r="CQ3" s="287">
        <v>44050</v>
      </c>
      <c r="CR3" s="287">
        <v>45010</v>
      </c>
      <c r="CS3" s="287">
        <v>45020</v>
      </c>
      <c r="CT3" s="287">
        <v>45030</v>
      </c>
      <c r="CU3" s="287">
        <v>45040</v>
      </c>
      <c r="CV3" s="287" t="s">
        <v>261</v>
      </c>
      <c r="CW3" s="287">
        <v>63010</v>
      </c>
      <c r="CX3" s="287">
        <v>63020</v>
      </c>
      <c r="CY3" s="287">
        <v>63030</v>
      </c>
      <c r="CZ3" s="289">
        <v>63040</v>
      </c>
      <c r="DA3" s="287">
        <v>64010</v>
      </c>
      <c r="DB3" s="287">
        <v>64020</v>
      </c>
      <c r="DC3" s="287">
        <v>64030</v>
      </c>
      <c r="DD3" s="287">
        <v>64040</v>
      </c>
      <c r="DE3" s="287">
        <v>64050</v>
      </c>
      <c r="DF3" s="287">
        <v>64060</v>
      </c>
      <c r="DG3" s="287"/>
      <c r="DH3" s="287"/>
      <c r="DI3" s="287"/>
      <c r="DJ3" s="287"/>
      <c r="DK3" s="287"/>
      <c r="DL3" s="287"/>
      <c r="DM3" s="287"/>
      <c r="DN3" s="287"/>
      <c r="DO3" s="287"/>
      <c r="DP3" s="287"/>
      <c r="DQ3" s="287"/>
      <c r="DR3" s="287"/>
      <c r="DS3" s="287"/>
      <c r="DT3" s="287"/>
      <c r="DU3" s="287"/>
      <c r="DV3" s="287"/>
      <c r="DW3" s="321"/>
      <c r="DX3" s="321"/>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30"/>
      <c r="GK3" s="321"/>
      <c r="GL3" s="324"/>
      <c r="GM3" s="324"/>
      <c r="GN3" s="290" cm="1">
        <f t="array" ref="GN3">IF(OR(BK3:GM3='Annex.1　DeclarationDesired'!$F$27),ROW(),"")</f>
        <v>3</v>
      </c>
    </row>
    <row r="4" spans="1:197" s="290" customFormat="1" ht="20.85" customHeight="1">
      <c r="A4" s="333" t="s">
        <v>431</v>
      </c>
      <c r="B4" s="334" t="s">
        <v>432</v>
      </c>
      <c r="C4" s="334" t="s">
        <v>433</v>
      </c>
      <c r="D4" s="334" t="s">
        <v>434</v>
      </c>
      <c r="E4" s="334"/>
      <c r="F4" s="334"/>
      <c r="G4" s="335" t="s">
        <v>435</v>
      </c>
      <c r="H4" s="337" t="s">
        <v>421</v>
      </c>
      <c r="I4" s="337" t="s">
        <v>436</v>
      </c>
      <c r="J4" s="337" t="s">
        <v>421</v>
      </c>
      <c r="K4" s="337" t="s">
        <v>436</v>
      </c>
      <c r="L4" s="338" t="s">
        <v>401</v>
      </c>
      <c r="M4" s="339" t="s">
        <v>437</v>
      </c>
      <c r="N4" s="327" t="s">
        <v>438</v>
      </c>
      <c r="O4" s="338" t="s">
        <v>345</v>
      </c>
      <c r="P4" s="339" t="s">
        <v>439</v>
      </c>
      <c r="Q4" s="287" t="s">
        <v>405</v>
      </c>
      <c r="R4" s="287"/>
      <c r="S4" s="287"/>
      <c r="T4" s="287"/>
      <c r="U4" s="287"/>
      <c r="V4" s="287"/>
      <c r="W4" s="287"/>
      <c r="X4" s="287"/>
      <c r="Y4" s="287"/>
      <c r="Z4" s="287"/>
      <c r="AA4" s="287"/>
      <c r="AB4" s="287"/>
      <c r="AC4" s="287"/>
      <c r="AD4" s="287"/>
      <c r="AE4" s="287"/>
      <c r="AF4" s="287"/>
      <c r="AG4" s="287"/>
      <c r="AH4" s="287"/>
      <c r="AI4" s="287"/>
      <c r="AJ4" s="287"/>
      <c r="AK4" s="287"/>
      <c r="AL4" s="287"/>
      <c r="AM4" s="287"/>
      <c r="AN4" s="287"/>
      <c r="AO4" s="287"/>
      <c r="AP4" s="287"/>
      <c r="AQ4" s="287"/>
      <c r="AR4" s="287"/>
      <c r="AS4" s="287"/>
      <c r="AT4" s="287"/>
      <c r="AU4" s="287"/>
      <c r="AV4" s="287"/>
      <c r="AW4" s="287"/>
      <c r="AX4" s="287"/>
      <c r="AY4" s="287"/>
      <c r="AZ4" s="287"/>
      <c r="BA4" s="287"/>
      <c r="BB4" s="287"/>
      <c r="BC4" s="287"/>
      <c r="BD4" s="287"/>
      <c r="BE4" s="287"/>
      <c r="BF4" s="287"/>
      <c r="BG4" s="287"/>
      <c r="BH4" s="287"/>
      <c r="BI4" s="287"/>
      <c r="BJ4" s="327" t="s">
        <v>440</v>
      </c>
      <c r="BK4" s="286">
        <v>13040</v>
      </c>
      <c r="BL4" s="288">
        <v>32010</v>
      </c>
      <c r="BM4" s="287">
        <v>32020</v>
      </c>
      <c r="BN4" s="287">
        <v>32030</v>
      </c>
      <c r="BO4" s="287">
        <v>33010</v>
      </c>
      <c r="BP4" s="287">
        <v>33020</v>
      </c>
      <c r="BQ4" s="287">
        <v>34010</v>
      </c>
      <c r="BR4" s="287">
        <v>34020</v>
      </c>
      <c r="BS4" s="287"/>
      <c r="BT4" s="287"/>
      <c r="BU4" s="287"/>
      <c r="BV4" s="287"/>
      <c r="BW4" s="287"/>
      <c r="BX4" s="287"/>
      <c r="BY4" s="287"/>
      <c r="BZ4" s="287"/>
      <c r="CA4" s="287"/>
      <c r="CB4" s="287"/>
      <c r="CC4" s="287"/>
      <c r="CD4" s="287"/>
      <c r="CE4" s="287"/>
      <c r="CF4" s="287"/>
      <c r="CG4" s="287"/>
      <c r="CH4" s="287"/>
      <c r="CI4" s="287"/>
      <c r="CJ4" s="287"/>
      <c r="CK4" s="287"/>
      <c r="CL4" s="287"/>
      <c r="CM4" s="287"/>
      <c r="CN4" s="287"/>
      <c r="CO4" s="287"/>
      <c r="CP4" s="287"/>
      <c r="CQ4" s="287"/>
      <c r="CR4" s="287"/>
      <c r="CS4" s="287"/>
      <c r="CT4" s="287"/>
      <c r="CU4" s="287"/>
      <c r="CV4" s="287"/>
      <c r="CW4" s="287"/>
      <c r="CX4" s="287"/>
      <c r="CY4" s="287"/>
      <c r="CZ4" s="289"/>
      <c r="DA4" s="287"/>
      <c r="DB4" s="287"/>
      <c r="DC4" s="287"/>
      <c r="DD4" s="287"/>
      <c r="DE4" s="287"/>
      <c r="DF4" s="287"/>
      <c r="DG4" s="287"/>
      <c r="DH4" s="287"/>
      <c r="DI4" s="287"/>
      <c r="DJ4" s="287"/>
      <c r="DK4" s="287"/>
      <c r="DL4" s="287"/>
      <c r="DM4" s="287"/>
      <c r="DN4" s="287"/>
      <c r="DO4" s="287"/>
      <c r="DP4" s="287"/>
      <c r="DQ4" s="287"/>
      <c r="DR4" s="287"/>
      <c r="DS4" s="287"/>
      <c r="DT4" s="287"/>
      <c r="DU4" s="287"/>
      <c r="DV4" s="287"/>
      <c r="DW4" s="321"/>
      <c r="DX4" s="321"/>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30"/>
      <c r="GK4" s="321"/>
      <c r="GL4" s="324"/>
      <c r="GM4" s="324"/>
      <c r="GN4" s="290" cm="1">
        <f t="array" ref="GN4">IF(OR(BK4:GM4='Annex.1　DeclarationDesired'!$F$27),ROW(),"")</f>
        <v>4</v>
      </c>
    </row>
    <row r="5" spans="1:197" s="290" customFormat="1" ht="20.85" customHeight="1">
      <c r="A5" s="333" t="s">
        <v>441</v>
      </c>
      <c r="B5" s="334" t="s">
        <v>432</v>
      </c>
      <c r="C5" s="334" t="s">
        <v>433</v>
      </c>
      <c r="D5" s="334"/>
      <c r="E5" s="334" t="s">
        <v>442</v>
      </c>
      <c r="F5" s="334" t="s">
        <v>443</v>
      </c>
      <c r="G5" s="335" t="s">
        <v>435</v>
      </c>
      <c r="H5" s="337" t="s">
        <v>420</v>
      </c>
      <c r="I5" s="337"/>
      <c r="J5" s="337" t="s">
        <v>421</v>
      </c>
      <c r="K5" s="337" t="s">
        <v>444</v>
      </c>
      <c r="L5" s="338" t="s">
        <v>401</v>
      </c>
      <c r="M5" s="339" t="s">
        <v>445</v>
      </c>
      <c r="N5" s="327" t="s">
        <v>404</v>
      </c>
      <c r="O5" s="338" t="s">
        <v>405</v>
      </c>
      <c r="P5" s="339" t="s">
        <v>409</v>
      </c>
      <c r="Q5" s="287" t="s">
        <v>446</v>
      </c>
      <c r="R5" s="287"/>
      <c r="S5" s="287"/>
      <c r="T5" s="287"/>
      <c r="U5" s="287"/>
      <c r="V5" s="287"/>
      <c r="W5" s="287"/>
      <c r="X5" s="287"/>
      <c r="Y5" s="287"/>
      <c r="Z5" s="287"/>
      <c r="AA5" s="287"/>
      <c r="AB5" s="287"/>
      <c r="AC5" s="287"/>
      <c r="AD5" s="287"/>
      <c r="AE5" s="287"/>
      <c r="AF5" s="287"/>
      <c r="AG5" s="287"/>
      <c r="AH5" s="287"/>
      <c r="AI5" s="287"/>
      <c r="AJ5" s="287"/>
      <c r="AK5" s="287"/>
      <c r="AL5" s="287"/>
      <c r="AM5" s="287"/>
      <c r="AN5" s="287"/>
      <c r="AO5" s="287"/>
      <c r="AP5" s="287"/>
      <c r="AQ5" s="287"/>
      <c r="AR5" s="287"/>
      <c r="AS5" s="287"/>
      <c r="AT5" s="287"/>
      <c r="AU5" s="287"/>
      <c r="AV5" s="287"/>
      <c r="AW5" s="287"/>
      <c r="AX5" s="287"/>
      <c r="AY5" s="287"/>
      <c r="AZ5" s="287"/>
      <c r="BA5" s="287"/>
      <c r="BB5" s="287"/>
      <c r="BC5" s="287"/>
      <c r="BD5" s="287"/>
      <c r="BE5" s="287"/>
      <c r="BF5" s="287"/>
      <c r="BG5" s="287"/>
      <c r="BH5" s="287"/>
      <c r="BI5" s="287"/>
      <c r="BJ5" s="327" t="s">
        <v>447</v>
      </c>
      <c r="BK5" s="286">
        <v>22040</v>
      </c>
      <c r="BL5" s="288">
        <v>34030</v>
      </c>
      <c r="BM5" s="287">
        <v>40030</v>
      </c>
      <c r="BN5" s="287">
        <v>41050</v>
      </c>
      <c r="BO5" s="287"/>
      <c r="BP5" s="287"/>
      <c r="BQ5" s="287"/>
      <c r="BR5" s="287"/>
      <c r="BS5" s="287"/>
      <c r="BT5" s="287"/>
      <c r="BU5" s="287"/>
      <c r="BV5" s="287"/>
      <c r="BW5" s="287"/>
      <c r="BX5" s="287"/>
      <c r="BY5" s="287"/>
      <c r="BZ5" s="287"/>
      <c r="CA5" s="287"/>
      <c r="CB5" s="287"/>
      <c r="CC5" s="287"/>
      <c r="CD5" s="287"/>
      <c r="CE5" s="287"/>
      <c r="CF5" s="287"/>
      <c r="CG5" s="287"/>
      <c r="CH5" s="287"/>
      <c r="CI5" s="287"/>
      <c r="CJ5" s="287"/>
      <c r="CK5" s="287"/>
      <c r="CL5" s="287"/>
      <c r="CM5" s="287"/>
      <c r="CN5" s="287"/>
      <c r="CO5" s="287"/>
      <c r="CP5" s="287"/>
      <c r="CQ5" s="287"/>
      <c r="CR5" s="287"/>
      <c r="CS5" s="287"/>
      <c r="CT5" s="287"/>
      <c r="CU5" s="287"/>
      <c r="CV5" s="287"/>
      <c r="CW5" s="287"/>
      <c r="CX5" s="287"/>
      <c r="CY5" s="287"/>
      <c r="CZ5" s="289"/>
      <c r="DA5" s="287"/>
      <c r="DB5" s="287"/>
      <c r="DC5" s="287"/>
      <c r="DD5" s="287"/>
      <c r="DE5" s="287"/>
      <c r="DF5" s="287"/>
      <c r="DG5" s="287"/>
      <c r="DH5" s="287"/>
      <c r="DI5" s="287"/>
      <c r="DJ5" s="287"/>
      <c r="DK5" s="287"/>
      <c r="DL5" s="287"/>
      <c r="DM5" s="287"/>
      <c r="DN5" s="287"/>
      <c r="DO5" s="287"/>
      <c r="DP5" s="287"/>
      <c r="DQ5" s="287"/>
      <c r="DR5" s="287"/>
      <c r="DS5" s="287"/>
      <c r="DT5" s="287"/>
      <c r="DU5" s="287"/>
      <c r="DV5" s="287"/>
      <c r="DW5" s="321"/>
      <c r="DX5" s="321"/>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30"/>
      <c r="GK5" s="321"/>
      <c r="GL5" s="324"/>
      <c r="GM5" s="324"/>
      <c r="GN5" s="290" cm="1">
        <f t="array" ref="GN5">IF(OR(BK5:GM5='Annex.1　DeclarationDesired'!$F$27),ROW(),"")</f>
        <v>5</v>
      </c>
    </row>
    <row r="6" spans="1:197" s="290" customFormat="1" ht="20.85" customHeight="1">
      <c r="A6" s="333" t="s">
        <v>448</v>
      </c>
      <c r="B6" s="334" t="s">
        <v>432</v>
      </c>
      <c r="C6" s="334" t="s">
        <v>433</v>
      </c>
      <c r="D6" s="334"/>
      <c r="E6" s="334" t="s">
        <v>442</v>
      </c>
      <c r="F6" s="334" t="s">
        <v>449</v>
      </c>
      <c r="G6" s="335" t="s">
        <v>435</v>
      </c>
      <c r="H6" s="337" t="s">
        <v>420</v>
      </c>
      <c r="I6" s="337"/>
      <c r="J6" s="337" t="s">
        <v>421</v>
      </c>
      <c r="K6" s="337" t="s">
        <v>450</v>
      </c>
      <c r="L6" s="338" t="s">
        <v>401</v>
      </c>
      <c r="M6" s="339" t="s">
        <v>451</v>
      </c>
      <c r="N6" s="327" t="s">
        <v>452</v>
      </c>
      <c r="O6" s="338" t="s">
        <v>453</v>
      </c>
      <c r="P6" s="339" t="s">
        <v>346</v>
      </c>
      <c r="Q6" s="287" t="s">
        <v>454</v>
      </c>
      <c r="R6" s="287" t="s">
        <v>407</v>
      </c>
      <c r="S6" s="287" t="s">
        <v>416</v>
      </c>
      <c r="T6" s="287"/>
      <c r="U6" s="287"/>
      <c r="V6" s="287"/>
      <c r="W6" s="287"/>
      <c r="X6" s="287"/>
      <c r="Y6" s="287"/>
      <c r="Z6" s="287"/>
      <c r="AA6" s="287"/>
      <c r="AB6" s="287"/>
      <c r="AC6" s="287"/>
      <c r="AD6" s="287"/>
      <c r="AE6" s="287"/>
      <c r="AF6" s="287"/>
      <c r="AG6" s="287"/>
      <c r="AH6" s="287"/>
      <c r="AI6" s="287"/>
      <c r="AJ6" s="287"/>
      <c r="AK6" s="287"/>
      <c r="AL6" s="287"/>
      <c r="AM6" s="287"/>
      <c r="AN6" s="287"/>
      <c r="AO6" s="287"/>
      <c r="AP6" s="287"/>
      <c r="AQ6" s="287"/>
      <c r="AR6" s="287"/>
      <c r="AS6" s="287"/>
      <c r="AT6" s="287"/>
      <c r="AU6" s="287"/>
      <c r="AV6" s="287"/>
      <c r="AW6" s="287"/>
      <c r="AX6" s="287"/>
      <c r="AY6" s="287"/>
      <c r="AZ6" s="287"/>
      <c r="BA6" s="287"/>
      <c r="BB6" s="287"/>
      <c r="BC6" s="287"/>
      <c r="BD6" s="287"/>
      <c r="BE6" s="287"/>
      <c r="BF6" s="287"/>
      <c r="BG6" s="287"/>
      <c r="BH6" s="287"/>
      <c r="BI6" s="287"/>
      <c r="BJ6" s="327" t="s">
        <v>455</v>
      </c>
      <c r="BK6" s="286">
        <v>26060</v>
      </c>
      <c r="BL6" s="288">
        <v>27010</v>
      </c>
      <c r="BM6" s="287">
        <v>27020</v>
      </c>
      <c r="BN6" s="287">
        <v>27030</v>
      </c>
      <c r="BO6" s="287">
        <v>27040</v>
      </c>
      <c r="BP6" s="287">
        <v>34030</v>
      </c>
      <c r="BQ6" s="287">
        <v>35020</v>
      </c>
      <c r="BR6" s="287">
        <v>38010</v>
      </c>
      <c r="BS6" s="287">
        <v>64030</v>
      </c>
      <c r="BT6" s="287"/>
      <c r="BU6" s="287"/>
      <c r="BV6" s="287"/>
      <c r="BW6" s="287"/>
      <c r="BX6" s="287"/>
      <c r="BY6" s="287"/>
      <c r="BZ6" s="287"/>
      <c r="CA6" s="287"/>
      <c r="CB6" s="287"/>
      <c r="CC6" s="287"/>
      <c r="CD6" s="287"/>
      <c r="CE6" s="287"/>
      <c r="CF6" s="287"/>
      <c r="CG6" s="287"/>
      <c r="CH6" s="287"/>
      <c r="CI6" s="287"/>
      <c r="CJ6" s="287"/>
      <c r="CK6" s="287"/>
      <c r="CL6" s="287"/>
      <c r="CM6" s="287"/>
      <c r="CN6" s="287"/>
      <c r="CO6" s="287"/>
      <c r="CP6" s="287"/>
      <c r="CQ6" s="287"/>
      <c r="CR6" s="287"/>
      <c r="CS6" s="287"/>
      <c r="CT6" s="287"/>
      <c r="CU6" s="287"/>
      <c r="CV6" s="287"/>
      <c r="CW6" s="287"/>
      <c r="CX6" s="287"/>
      <c r="CY6" s="287"/>
      <c r="CZ6" s="289"/>
      <c r="DA6" s="287"/>
      <c r="DB6" s="287"/>
      <c r="DC6" s="287"/>
      <c r="DD6" s="287"/>
      <c r="DE6" s="287"/>
      <c r="DF6" s="287"/>
      <c r="DG6" s="287"/>
      <c r="DH6" s="287"/>
      <c r="DI6" s="287"/>
      <c r="DJ6" s="287"/>
      <c r="DK6" s="287"/>
      <c r="DL6" s="287"/>
      <c r="DM6" s="287"/>
      <c r="DN6" s="287"/>
      <c r="DO6" s="287"/>
      <c r="DP6" s="287"/>
      <c r="DQ6" s="287"/>
      <c r="DR6" s="287"/>
      <c r="DS6" s="287"/>
      <c r="DT6" s="287"/>
      <c r="DU6" s="287"/>
      <c r="DV6" s="287"/>
      <c r="DW6" s="321"/>
      <c r="DX6" s="321"/>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30"/>
      <c r="GK6" s="321"/>
      <c r="GL6" s="324"/>
      <c r="GM6" s="324"/>
      <c r="GN6" s="290" cm="1">
        <f t="array" ref="GN6">IF(OR(BK6:GM6='Annex.1　DeclarationDesired'!$F$27),ROW(),"")</f>
        <v>6</v>
      </c>
    </row>
    <row r="7" spans="1:197" s="290" customFormat="1" ht="20.85" customHeight="1">
      <c r="A7" s="333" t="s">
        <v>456</v>
      </c>
      <c r="B7" s="334" t="s">
        <v>432</v>
      </c>
      <c r="C7" s="334" t="s">
        <v>433</v>
      </c>
      <c r="D7" s="334" t="s">
        <v>457</v>
      </c>
      <c r="E7" s="334" t="s">
        <v>458</v>
      </c>
      <c r="F7" s="334" t="s">
        <v>459</v>
      </c>
      <c r="G7" s="335" t="s">
        <v>435</v>
      </c>
      <c r="H7" s="337" t="s">
        <v>421</v>
      </c>
      <c r="I7" s="337"/>
      <c r="J7" s="337" t="s">
        <v>421</v>
      </c>
      <c r="K7" s="337"/>
      <c r="L7" s="338" t="s">
        <v>401</v>
      </c>
      <c r="M7" s="339" t="s">
        <v>460</v>
      </c>
      <c r="N7" s="327" t="s">
        <v>461</v>
      </c>
      <c r="O7" s="338" t="s">
        <v>452</v>
      </c>
      <c r="P7" s="339"/>
      <c r="Q7" s="287"/>
      <c r="R7" s="287"/>
      <c r="S7" s="287"/>
      <c r="T7" s="287"/>
      <c r="U7" s="287"/>
      <c r="V7" s="287"/>
      <c r="W7" s="287"/>
      <c r="X7" s="287"/>
      <c r="Y7" s="287"/>
      <c r="Z7" s="287"/>
      <c r="AA7" s="287"/>
      <c r="AB7" s="287"/>
      <c r="AC7" s="287"/>
      <c r="AD7" s="287"/>
      <c r="AE7" s="287"/>
      <c r="AF7" s="287"/>
      <c r="AG7" s="287"/>
      <c r="AH7" s="287"/>
      <c r="AI7" s="287"/>
      <c r="AJ7" s="287"/>
      <c r="AK7" s="287"/>
      <c r="AL7" s="287"/>
      <c r="AM7" s="287"/>
      <c r="AN7" s="287"/>
      <c r="AO7" s="287"/>
      <c r="AP7" s="287"/>
      <c r="AQ7" s="287"/>
      <c r="AR7" s="287"/>
      <c r="AS7" s="287"/>
      <c r="AT7" s="287"/>
      <c r="AU7" s="287"/>
      <c r="AV7" s="287"/>
      <c r="AW7" s="287"/>
      <c r="AX7" s="287"/>
      <c r="AY7" s="287"/>
      <c r="AZ7" s="287"/>
      <c r="BA7" s="287"/>
      <c r="BB7" s="287"/>
      <c r="BC7" s="287"/>
      <c r="BD7" s="287"/>
      <c r="BE7" s="287"/>
      <c r="BF7" s="287"/>
      <c r="BG7" s="287"/>
      <c r="BH7" s="287"/>
      <c r="BI7" s="287"/>
      <c r="BJ7" s="327" t="s">
        <v>462</v>
      </c>
      <c r="BK7" s="286">
        <v>18010</v>
      </c>
      <c r="BL7" s="288">
        <v>18020</v>
      </c>
      <c r="BM7" s="287">
        <v>26040</v>
      </c>
      <c r="BN7" s="287">
        <v>26050</v>
      </c>
      <c r="BO7" s="287"/>
      <c r="BP7" s="287"/>
      <c r="BQ7" s="287"/>
      <c r="BR7" s="287"/>
      <c r="BS7" s="287"/>
      <c r="BT7" s="287"/>
      <c r="BU7" s="287"/>
      <c r="BV7" s="287"/>
      <c r="BW7" s="287"/>
      <c r="BX7" s="287"/>
      <c r="BY7" s="287"/>
      <c r="BZ7" s="287"/>
      <c r="CA7" s="287"/>
      <c r="CB7" s="287"/>
      <c r="CC7" s="287"/>
      <c r="CD7" s="287"/>
      <c r="CE7" s="287"/>
      <c r="CF7" s="287"/>
      <c r="CG7" s="287"/>
      <c r="CH7" s="287"/>
      <c r="CI7" s="287"/>
      <c r="CJ7" s="287"/>
      <c r="CK7" s="287"/>
      <c r="CL7" s="287"/>
      <c r="CM7" s="287"/>
      <c r="CN7" s="287"/>
      <c r="CO7" s="287"/>
      <c r="CP7" s="287"/>
      <c r="CQ7" s="287"/>
      <c r="CR7" s="287"/>
      <c r="CS7" s="287"/>
      <c r="CT7" s="287"/>
      <c r="CU7" s="287"/>
      <c r="CV7" s="287"/>
      <c r="CW7" s="287"/>
      <c r="CX7" s="287"/>
      <c r="CY7" s="287"/>
      <c r="CZ7" s="289"/>
      <c r="DA7" s="287"/>
      <c r="DB7" s="287"/>
      <c r="DC7" s="287"/>
      <c r="DD7" s="287"/>
      <c r="DE7" s="287"/>
      <c r="DF7" s="287"/>
      <c r="DG7" s="287"/>
      <c r="DH7" s="287"/>
      <c r="DI7" s="287"/>
      <c r="DJ7" s="287"/>
      <c r="DK7" s="287"/>
      <c r="DL7" s="287"/>
      <c r="DM7" s="287"/>
      <c r="DN7" s="287"/>
      <c r="DO7" s="287"/>
      <c r="DP7" s="287"/>
      <c r="DQ7" s="287"/>
      <c r="DR7" s="287"/>
      <c r="DS7" s="287"/>
      <c r="DT7" s="287"/>
      <c r="DU7" s="287"/>
      <c r="DV7" s="287"/>
      <c r="DW7" s="321"/>
      <c r="DX7" s="321"/>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30"/>
      <c r="GK7" s="321"/>
      <c r="GL7" s="324"/>
      <c r="GM7" s="324"/>
      <c r="GN7" s="290" cm="1">
        <f t="array" ref="GN7">IF(OR(BK7:GM7='Annex.1　DeclarationDesired'!$F$27),ROW(),"")</f>
        <v>7</v>
      </c>
    </row>
    <row r="8" spans="1:197" s="290" customFormat="1" ht="20.85" customHeight="1">
      <c r="A8" s="333" t="s">
        <v>463</v>
      </c>
      <c r="B8" s="334" t="s">
        <v>432</v>
      </c>
      <c r="C8" s="334" t="s">
        <v>433</v>
      </c>
      <c r="D8" s="334" t="s">
        <v>464</v>
      </c>
      <c r="E8" s="334" t="s">
        <v>465</v>
      </c>
      <c r="F8" s="334" t="s">
        <v>466</v>
      </c>
      <c r="G8" s="335" t="s">
        <v>435</v>
      </c>
      <c r="H8" s="337" t="s">
        <v>420</v>
      </c>
      <c r="I8" s="337" t="s">
        <v>467</v>
      </c>
      <c r="J8" s="337" t="s">
        <v>399</v>
      </c>
      <c r="K8" s="337" t="s">
        <v>467</v>
      </c>
      <c r="L8" s="338" t="s">
        <v>401</v>
      </c>
      <c r="M8" s="339" t="s">
        <v>404</v>
      </c>
      <c r="N8" s="327" t="s">
        <v>404</v>
      </c>
      <c r="O8" s="338"/>
      <c r="P8" s="339"/>
      <c r="Q8" s="287"/>
      <c r="R8" s="287"/>
      <c r="S8" s="287"/>
      <c r="T8" s="287"/>
      <c r="U8" s="287"/>
      <c r="V8" s="287"/>
      <c r="W8" s="287"/>
      <c r="X8" s="287"/>
      <c r="Y8" s="287"/>
      <c r="Z8" s="287"/>
      <c r="AA8" s="287"/>
      <c r="AB8" s="287"/>
      <c r="AC8" s="287"/>
      <c r="AD8" s="287"/>
      <c r="AE8" s="287"/>
      <c r="AF8" s="287"/>
      <c r="AG8" s="287"/>
      <c r="AH8" s="287"/>
      <c r="AI8" s="287"/>
      <c r="AJ8" s="287"/>
      <c r="AK8" s="287"/>
      <c r="AL8" s="287"/>
      <c r="AM8" s="287"/>
      <c r="AN8" s="287"/>
      <c r="AO8" s="287"/>
      <c r="AP8" s="287"/>
      <c r="AQ8" s="287"/>
      <c r="AR8" s="287"/>
      <c r="AS8" s="287"/>
      <c r="AT8" s="287"/>
      <c r="AU8" s="287"/>
      <c r="AV8" s="287"/>
      <c r="AW8" s="287"/>
      <c r="AX8" s="287"/>
      <c r="AY8" s="287"/>
      <c r="AZ8" s="287"/>
      <c r="BA8" s="287"/>
      <c r="BB8" s="287"/>
      <c r="BC8" s="287"/>
      <c r="BD8" s="287"/>
      <c r="BE8" s="287"/>
      <c r="BF8" s="287"/>
      <c r="BG8" s="287"/>
      <c r="BH8" s="287"/>
      <c r="BI8" s="287"/>
      <c r="BJ8" s="327" t="s">
        <v>468</v>
      </c>
      <c r="BK8" s="286">
        <v>22010</v>
      </c>
      <c r="BL8" s="288">
        <v>22020</v>
      </c>
      <c r="BM8" s="287">
        <v>22030</v>
      </c>
      <c r="BN8" s="287">
        <v>22040</v>
      </c>
      <c r="BO8" s="287">
        <v>22050</v>
      </c>
      <c r="BP8" s="287">
        <v>22060</v>
      </c>
      <c r="BQ8" s="287"/>
      <c r="BR8" s="287"/>
      <c r="BS8" s="287"/>
      <c r="BT8" s="287"/>
      <c r="BU8" s="287"/>
      <c r="BV8" s="287"/>
      <c r="BW8" s="287"/>
      <c r="BX8" s="287"/>
      <c r="BY8" s="287"/>
      <c r="BZ8" s="287"/>
      <c r="CA8" s="287"/>
      <c r="CB8" s="287"/>
      <c r="CC8" s="287"/>
      <c r="CD8" s="287"/>
      <c r="CE8" s="287"/>
      <c r="CF8" s="287"/>
      <c r="CG8" s="287"/>
      <c r="CH8" s="287"/>
      <c r="CI8" s="287"/>
      <c r="CJ8" s="287"/>
      <c r="CK8" s="287"/>
      <c r="CL8" s="287"/>
      <c r="CM8" s="287"/>
      <c r="CN8" s="287"/>
      <c r="CO8" s="287"/>
      <c r="CP8" s="287"/>
      <c r="CQ8" s="287"/>
      <c r="CR8" s="287"/>
      <c r="CS8" s="287"/>
      <c r="CT8" s="287"/>
      <c r="CU8" s="287"/>
      <c r="CV8" s="287"/>
      <c r="CW8" s="287"/>
      <c r="CX8" s="287"/>
      <c r="CY8" s="287"/>
      <c r="CZ8" s="289"/>
      <c r="DA8" s="287"/>
      <c r="DB8" s="287"/>
      <c r="DC8" s="287"/>
      <c r="DD8" s="287"/>
      <c r="DE8" s="287"/>
      <c r="DF8" s="287"/>
      <c r="DG8" s="287"/>
      <c r="DH8" s="287"/>
      <c r="DI8" s="287"/>
      <c r="DJ8" s="287"/>
      <c r="DK8" s="287"/>
      <c r="DL8" s="287"/>
      <c r="DM8" s="287"/>
      <c r="DN8" s="287"/>
      <c r="DO8" s="287"/>
      <c r="DP8" s="287"/>
      <c r="DQ8" s="287"/>
      <c r="DR8" s="287"/>
      <c r="DS8" s="287"/>
      <c r="DT8" s="287"/>
      <c r="DU8" s="287"/>
      <c r="DV8" s="287"/>
      <c r="DW8" s="321"/>
      <c r="DX8" s="321"/>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30"/>
      <c r="GK8" s="321"/>
      <c r="GL8" s="324"/>
      <c r="GM8" s="324"/>
      <c r="GN8" s="290" cm="1">
        <f t="array" ref="GN8">IF(OR(BK8:GM8='Annex.1　DeclarationDesired'!$F$27),ROW(),"")</f>
        <v>8</v>
      </c>
    </row>
    <row r="9" spans="1:197" s="290" customFormat="1" ht="20.85" customHeight="1">
      <c r="A9" s="333" t="s">
        <v>469</v>
      </c>
      <c r="B9" s="334" t="s">
        <v>432</v>
      </c>
      <c r="C9" s="334" t="s">
        <v>433</v>
      </c>
      <c r="D9" s="334" t="s">
        <v>470</v>
      </c>
      <c r="E9" s="334" t="s">
        <v>471</v>
      </c>
      <c r="F9" s="334" t="s">
        <v>472</v>
      </c>
      <c r="G9" s="335" t="s">
        <v>435</v>
      </c>
      <c r="H9" s="337" t="s">
        <v>421</v>
      </c>
      <c r="I9" s="337" t="s">
        <v>473</v>
      </c>
      <c r="J9" s="337" t="s">
        <v>421</v>
      </c>
      <c r="K9" s="337" t="s">
        <v>473</v>
      </c>
      <c r="L9" s="338" t="s">
        <v>401</v>
      </c>
      <c r="M9" s="339" t="s">
        <v>474</v>
      </c>
      <c r="N9" s="327" t="s">
        <v>475</v>
      </c>
      <c r="O9" s="338" t="s">
        <v>476</v>
      </c>
      <c r="P9" s="339" t="s">
        <v>477</v>
      </c>
      <c r="Q9" s="287" t="s">
        <v>478</v>
      </c>
      <c r="R9" s="287" t="s">
        <v>479</v>
      </c>
      <c r="S9" s="287"/>
      <c r="T9" s="287"/>
      <c r="U9" s="287"/>
      <c r="V9" s="287"/>
      <c r="W9" s="287"/>
      <c r="X9" s="287"/>
      <c r="Y9" s="287"/>
      <c r="Z9" s="287"/>
      <c r="AA9" s="287"/>
      <c r="AB9" s="287"/>
      <c r="AC9" s="287"/>
      <c r="AD9" s="287"/>
      <c r="AE9" s="287"/>
      <c r="AF9" s="287"/>
      <c r="AG9" s="287"/>
      <c r="AH9" s="287"/>
      <c r="AI9" s="287"/>
      <c r="AJ9" s="287"/>
      <c r="AK9" s="287"/>
      <c r="AL9" s="287"/>
      <c r="AM9" s="287"/>
      <c r="AN9" s="287"/>
      <c r="AO9" s="287"/>
      <c r="AP9" s="287"/>
      <c r="AQ9" s="287"/>
      <c r="AR9" s="287"/>
      <c r="AS9" s="287"/>
      <c r="AT9" s="287"/>
      <c r="AU9" s="287"/>
      <c r="AV9" s="287"/>
      <c r="AW9" s="287"/>
      <c r="AX9" s="287"/>
      <c r="AY9" s="287"/>
      <c r="AZ9" s="287"/>
      <c r="BA9" s="287"/>
      <c r="BB9" s="287"/>
      <c r="BC9" s="287"/>
      <c r="BD9" s="287"/>
      <c r="BE9" s="287"/>
      <c r="BF9" s="287"/>
      <c r="BG9" s="287"/>
      <c r="BH9" s="287"/>
      <c r="BI9" s="287"/>
      <c r="BJ9" s="327" t="s">
        <v>480</v>
      </c>
      <c r="BK9" s="286">
        <v>60020</v>
      </c>
      <c r="BL9" s="288">
        <v>61030</v>
      </c>
      <c r="BM9" s="287">
        <v>61040</v>
      </c>
      <c r="BN9" s="287">
        <v>61050</v>
      </c>
      <c r="BO9" s="287">
        <v>61060</v>
      </c>
      <c r="BP9" s="287" t="s">
        <v>481</v>
      </c>
      <c r="BQ9" s="287">
        <v>20010</v>
      </c>
      <c r="BR9" s="287">
        <v>20020</v>
      </c>
      <c r="BS9" s="287">
        <v>25010</v>
      </c>
      <c r="BT9" s="287"/>
      <c r="BU9" s="287"/>
      <c r="BV9" s="287"/>
      <c r="BW9" s="287"/>
      <c r="BX9" s="287"/>
      <c r="BY9" s="287"/>
      <c r="BZ9" s="287"/>
      <c r="CA9" s="287"/>
      <c r="CB9" s="287"/>
      <c r="CC9" s="287"/>
      <c r="CD9" s="287"/>
      <c r="CE9" s="287"/>
      <c r="CF9" s="287"/>
      <c r="CG9" s="287"/>
      <c r="CH9" s="287"/>
      <c r="CI9" s="287"/>
      <c r="CJ9" s="287"/>
      <c r="CK9" s="287"/>
      <c r="CL9" s="287"/>
      <c r="CM9" s="287"/>
      <c r="CN9" s="287"/>
      <c r="CO9" s="287"/>
      <c r="CP9" s="287"/>
      <c r="CQ9" s="287"/>
      <c r="CR9" s="287"/>
      <c r="CS9" s="287"/>
      <c r="CT9" s="287"/>
      <c r="CU9" s="287"/>
      <c r="CV9" s="287"/>
      <c r="CW9" s="287"/>
      <c r="CX9" s="287"/>
      <c r="CY9" s="287"/>
      <c r="CZ9" s="289"/>
      <c r="DA9" s="287"/>
      <c r="DB9" s="287"/>
      <c r="DC9" s="287"/>
      <c r="DD9" s="287"/>
      <c r="DE9" s="287"/>
      <c r="DF9" s="287"/>
      <c r="DG9" s="287"/>
      <c r="DH9" s="287"/>
      <c r="DI9" s="287"/>
      <c r="DJ9" s="287"/>
      <c r="DK9" s="287"/>
      <c r="DL9" s="287"/>
      <c r="DM9" s="287"/>
      <c r="DN9" s="287"/>
      <c r="DO9" s="287"/>
      <c r="DP9" s="287"/>
      <c r="DQ9" s="287"/>
      <c r="DR9" s="287"/>
      <c r="DS9" s="287"/>
      <c r="DT9" s="287"/>
      <c r="DU9" s="287"/>
      <c r="DV9" s="287"/>
      <c r="DW9" s="321"/>
      <c r="DX9" s="321"/>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30"/>
      <c r="GK9" s="321"/>
      <c r="GL9" s="324"/>
      <c r="GM9" s="324"/>
      <c r="GN9" s="290" cm="1">
        <f t="array" ref="GN9">IF(OR(BK9:GM9='Annex.1　DeclarationDesired'!$F$27),ROW(),"")</f>
        <v>9</v>
      </c>
    </row>
    <row r="10" spans="1:197" s="290" customFormat="1" ht="20.85" customHeight="1">
      <c r="A10" s="333" t="s">
        <v>482</v>
      </c>
      <c r="B10" s="334" t="s">
        <v>432</v>
      </c>
      <c r="C10" s="334" t="s">
        <v>433</v>
      </c>
      <c r="D10" s="334" t="s">
        <v>483</v>
      </c>
      <c r="E10" s="334" t="s">
        <v>484</v>
      </c>
      <c r="F10" s="334" t="s">
        <v>485</v>
      </c>
      <c r="G10" s="335" t="s">
        <v>486</v>
      </c>
      <c r="H10" s="337" t="s">
        <v>420</v>
      </c>
      <c r="I10" s="337" t="s">
        <v>487</v>
      </c>
      <c r="J10" s="337" t="s">
        <v>399</v>
      </c>
      <c r="K10" s="337" t="s">
        <v>487</v>
      </c>
      <c r="L10" s="338" t="s">
        <v>401</v>
      </c>
      <c r="M10" s="339" t="s">
        <v>488</v>
      </c>
      <c r="N10" s="327" t="s">
        <v>489</v>
      </c>
      <c r="O10" s="338" t="s">
        <v>490</v>
      </c>
      <c r="P10" s="339" t="s">
        <v>479</v>
      </c>
      <c r="Q10" s="287"/>
      <c r="R10" s="287"/>
      <c r="S10" s="287"/>
      <c r="T10" s="287"/>
      <c r="U10" s="287"/>
      <c r="V10" s="287"/>
      <c r="W10" s="287"/>
      <c r="X10" s="287"/>
      <c r="Y10" s="287"/>
      <c r="Z10" s="287"/>
      <c r="AA10" s="287"/>
      <c r="AB10" s="287"/>
      <c r="AC10" s="287"/>
      <c r="AD10" s="287"/>
      <c r="AE10" s="287"/>
      <c r="AF10" s="287"/>
      <c r="AG10" s="287"/>
      <c r="AH10" s="287"/>
      <c r="AI10" s="287"/>
      <c r="AJ10" s="287"/>
      <c r="AK10" s="287"/>
      <c r="AL10" s="287"/>
      <c r="AM10" s="287"/>
      <c r="AN10" s="287"/>
      <c r="AO10" s="287"/>
      <c r="AP10" s="287"/>
      <c r="AQ10" s="287"/>
      <c r="AR10" s="287"/>
      <c r="AS10" s="287"/>
      <c r="AT10" s="287"/>
      <c r="AU10" s="287"/>
      <c r="AV10" s="287"/>
      <c r="AW10" s="287"/>
      <c r="AX10" s="287"/>
      <c r="AY10" s="287"/>
      <c r="AZ10" s="287"/>
      <c r="BA10" s="287"/>
      <c r="BB10" s="287"/>
      <c r="BC10" s="287"/>
      <c r="BD10" s="287"/>
      <c r="BE10" s="287"/>
      <c r="BF10" s="287"/>
      <c r="BG10" s="287"/>
      <c r="BH10" s="287"/>
      <c r="BI10" s="287"/>
      <c r="BJ10" s="327" t="s">
        <v>491</v>
      </c>
      <c r="BK10" s="286">
        <v>21040</v>
      </c>
      <c r="BL10" s="288">
        <v>22050</v>
      </c>
      <c r="BM10" s="287">
        <v>25010</v>
      </c>
      <c r="BN10" s="287"/>
      <c r="BO10" s="287"/>
      <c r="BP10" s="287"/>
      <c r="BQ10" s="287"/>
      <c r="BR10" s="287"/>
      <c r="BS10" s="287"/>
      <c r="BT10" s="287"/>
      <c r="BU10" s="287"/>
      <c r="BV10" s="287"/>
      <c r="BW10" s="287"/>
      <c r="BX10" s="287"/>
      <c r="BY10" s="287"/>
      <c r="BZ10" s="287"/>
      <c r="CA10" s="287"/>
      <c r="CB10" s="287"/>
      <c r="CC10" s="287"/>
      <c r="CD10" s="287"/>
      <c r="CE10" s="287"/>
      <c r="CF10" s="287"/>
      <c r="CG10" s="287"/>
      <c r="CH10" s="287"/>
      <c r="CI10" s="287"/>
      <c r="CJ10" s="287"/>
      <c r="CK10" s="287"/>
      <c r="CL10" s="287"/>
      <c r="CM10" s="287"/>
      <c r="CN10" s="287"/>
      <c r="CO10" s="287"/>
      <c r="CP10" s="287"/>
      <c r="CQ10" s="287"/>
      <c r="CR10" s="287"/>
      <c r="CS10" s="287"/>
      <c r="CT10" s="287"/>
      <c r="CU10" s="287"/>
      <c r="CV10" s="287"/>
      <c r="CW10" s="287"/>
      <c r="CX10" s="287"/>
      <c r="CY10" s="287"/>
      <c r="CZ10" s="289"/>
      <c r="DA10" s="287"/>
      <c r="DB10" s="287"/>
      <c r="DC10" s="287"/>
      <c r="DD10" s="287"/>
      <c r="DE10" s="287"/>
      <c r="DF10" s="287"/>
      <c r="DG10" s="287"/>
      <c r="DH10" s="287"/>
      <c r="DI10" s="287"/>
      <c r="DJ10" s="287"/>
      <c r="DK10" s="287"/>
      <c r="DL10" s="287"/>
      <c r="DM10" s="287"/>
      <c r="DN10" s="287"/>
      <c r="DO10" s="287"/>
      <c r="DP10" s="287"/>
      <c r="DQ10" s="287"/>
      <c r="DR10" s="287"/>
      <c r="DS10" s="287"/>
      <c r="DT10" s="287"/>
      <c r="DU10" s="287"/>
      <c r="DV10" s="287"/>
      <c r="DW10" s="321"/>
      <c r="DX10" s="321"/>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30"/>
      <c r="GK10" s="321"/>
      <c r="GL10" s="324"/>
      <c r="GM10" s="324"/>
      <c r="GN10" s="290" cm="1">
        <f t="array" ref="GN10">IF(OR(BK10:GM10='Annex.1　DeclarationDesired'!$F$27),ROW(),"")</f>
        <v>10</v>
      </c>
    </row>
    <row r="11" spans="1:197" s="290" customFormat="1" ht="20.85" customHeight="1">
      <c r="A11" s="333" t="s">
        <v>492</v>
      </c>
      <c r="B11" s="334" t="s">
        <v>432</v>
      </c>
      <c r="C11" s="334" t="s">
        <v>433</v>
      </c>
      <c r="D11" s="334" t="s">
        <v>493</v>
      </c>
      <c r="E11" s="334"/>
      <c r="F11" s="334"/>
      <c r="G11" s="335" t="s">
        <v>435</v>
      </c>
      <c r="H11" s="337" t="s">
        <v>421</v>
      </c>
      <c r="I11" s="337" t="s">
        <v>494</v>
      </c>
      <c r="J11" s="337" t="s">
        <v>421</v>
      </c>
      <c r="K11" s="337" t="s">
        <v>494</v>
      </c>
      <c r="L11" s="338" t="s">
        <v>401</v>
      </c>
      <c r="M11" s="339" t="s">
        <v>495</v>
      </c>
      <c r="N11" s="327" t="s">
        <v>496</v>
      </c>
      <c r="O11" s="338" t="s">
        <v>497</v>
      </c>
      <c r="P11" s="339"/>
      <c r="Q11" s="287"/>
      <c r="R11" s="287"/>
      <c r="S11" s="287"/>
      <c r="T11" s="287"/>
      <c r="U11" s="287"/>
      <c r="V11" s="287"/>
      <c r="W11" s="287"/>
      <c r="X11" s="287"/>
      <c r="Y11" s="287"/>
      <c r="Z11" s="287"/>
      <c r="AA11" s="287"/>
      <c r="AB11" s="287"/>
      <c r="AC11" s="287"/>
      <c r="AD11" s="287"/>
      <c r="AE11" s="287"/>
      <c r="AF11" s="287"/>
      <c r="AG11" s="287"/>
      <c r="AH11" s="287"/>
      <c r="AI11" s="287"/>
      <c r="AJ11" s="287"/>
      <c r="AK11" s="287"/>
      <c r="AL11" s="287"/>
      <c r="AM11" s="287"/>
      <c r="AN11" s="287"/>
      <c r="AO11" s="287"/>
      <c r="AP11" s="287"/>
      <c r="AQ11" s="287"/>
      <c r="AR11" s="287"/>
      <c r="AS11" s="287"/>
      <c r="AT11" s="287"/>
      <c r="AU11" s="287"/>
      <c r="AV11" s="287"/>
      <c r="AW11" s="287"/>
      <c r="AX11" s="287"/>
      <c r="AY11" s="287"/>
      <c r="AZ11" s="287"/>
      <c r="BA11" s="287"/>
      <c r="BB11" s="287"/>
      <c r="BC11" s="287"/>
      <c r="BD11" s="287"/>
      <c r="BE11" s="287"/>
      <c r="BF11" s="287"/>
      <c r="BG11" s="287"/>
      <c r="BH11" s="287"/>
      <c r="BI11" s="287"/>
      <c r="BJ11" s="327" t="s">
        <v>498</v>
      </c>
      <c r="BK11" s="286">
        <v>11010</v>
      </c>
      <c r="BL11" s="288">
        <v>11020</v>
      </c>
      <c r="BM11" s="287">
        <v>12010</v>
      </c>
      <c r="BN11" s="287">
        <v>12020</v>
      </c>
      <c r="BO11" s="287">
        <v>12030</v>
      </c>
      <c r="BP11" s="287">
        <v>12040</v>
      </c>
      <c r="BQ11" s="287"/>
      <c r="BR11" s="287"/>
      <c r="BS11" s="287"/>
      <c r="BT11" s="287"/>
      <c r="BU11" s="287"/>
      <c r="BV11" s="287"/>
      <c r="BW11" s="287"/>
      <c r="BX11" s="287"/>
      <c r="BY11" s="287"/>
      <c r="BZ11" s="287"/>
      <c r="CA11" s="287"/>
      <c r="CB11" s="287"/>
      <c r="CC11" s="287"/>
      <c r="CD11" s="287"/>
      <c r="CE11" s="287"/>
      <c r="CF11" s="287"/>
      <c r="CG11" s="287"/>
      <c r="CH11" s="287"/>
      <c r="CI11" s="287"/>
      <c r="CJ11" s="287"/>
      <c r="CK11" s="287"/>
      <c r="CL11" s="287"/>
      <c r="CM11" s="287"/>
      <c r="CN11" s="287"/>
      <c r="CO11" s="287"/>
      <c r="CP11" s="287"/>
      <c r="CQ11" s="287"/>
      <c r="CR11" s="287"/>
      <c r="CS11" s="287"/>
      <c r="CT11" s="287"/>
      <c r="CU11" s="287"/>
      <c r="CV11" s="287"/>
      <c r="CW11" s="287"/>
      <c r="CX11" s="287"/>
      <c r="CY11" s="287"/>
      <c r="CZ11" s="289"/>
      <c r="DA11" s="287"/>
      <c r="DB11" s="287"/>
      <c r="DC11" s="287"/>
      <c r="DD11" s="287"/>
      <c r="DE11" s="287"/>
      <c r="DF11" s="287"/>
      <c r="DG11" s="287"/>
      <c r="DH11" s="287"/>
      <c r="DI11" s="287"/>
      <c r="DJ11" s="287"/>
      <c r="DK11" s="287"/>
      <c r="DL11" s="287"/>
      <c r="DM11" s="287"/>
      <c r="DN11" s="287"/>
      <c r="DO11" s="287"/>
      <c r="DP11" s="287"/>
      <c r="DQ11" s="287"/>
      <c r="DR11" s="287"/>
      <c r="DS11" s="287"/>
      <c r="DT11" s="287"/>
      <c r="DU11" s="287"/>
      <c r="DV11" s="287"/>
      <c r="DW11" s="321"/>
      <c r="DX11" s="321"/>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30"/>
      <c r="GK11" s="321"/>
      <c r="GL11" s="324"/>
      <c r="GM11" s="324"/>
      <c r="GN11" s="290" cm="1">
        <f t="array" ref="GN11">IF(OR(BK11:GM11='Annex.1　DeclarationDesired'!$F$27),ROW(),"")</f>
        <v>11</v>
      </c>
    </row>
    <row r="12" spans="1:197" s="290" customFormat="1" ht="20.85" customHeight="1">
      <c r="A12" s="333" t="s">
        <v>499</v>
      </c>
      <c r="B12" s="334" t="s">
        <v>432</v>
      </c>
      <c r="C12" s="334" t="s">
        <v>433</v>
      </c>
      <c r="D12" s="334" t="s">
        <v>500</v>
      </c>
      <c r="E12" s="334"/>
      <c r="F12" s="334"/>
      <c r="G12" s="335" t="s">
        <v>435</v>
      </c>
      <c r="H12" s="337" t="s">
        <v>421</v>
      </c>
      <c r="I12" s="337" t="s">
        <v>501</v>
      </c>
      <c r="J12" s="337" t="s">
        <v>421</v>
      </c>
      <c r="K12" s="337" t="s">
        <v>501</v>
      </c>
      <c r="L12" s="338" t="s">
        <v>401</v>
      </c>
      <c r="M12" s="339" t="s">
        <v>502</v>
      </c>
      <c r="N12" s="327" t="s">
        <v>502</v>
      </c>
      <c r="O12" s="338"/>
      <c r="P12" s="339"/>
      <c r="Q12" s="287"/>
      <c r="R12" s="287"/>
      <c r="S12" s="287"/>
      <c r="T12" s="287"/>
      <c r="U12" s="287"/>
      <c r="V12" s="287"/>
      <c r="W12" s="287"/>
      <c r="X12" s="287"/>
      <c r="Y12" s="287"/>
      <c r="Z12" s="287"/>
      <c r="AA12" s="287"/>
      <c r="AB12" s="287"/>
      <c r="AC12" s="287"/>
      <c r="AD12" s="287"/>
      <c r="AE12" s="287"/>
      <c r="AF12" s="287"/>
      <c r="AG12" s="287"/>
      <c r="AH12" s="287"/>
      <c r="AI12" s="287"/>
      <c r="AJ12" s="287"/>
      <c r="AK12" s="287"/>
      <c r="AL12" s="287"/>
      <c r="AM12" s="287"/>
      <c r="AN12" s="287"/>
      <c r="AO12" s="287"/>
      <c r="AP12" s="287"/>
      <c r="AQ12" s="287"/>
      <c r="AR12" s="287"/>
      <c r="AS12" s="287"/>
      <c r="AT12" s="287"/>
      <c r="AU12" s="287"/>
      <c r="AV12" s="287"/>
      <c r="AW12" s="287"/>
      <c r="AX12" s="287"/>
      <c r="AY12" s="287"/>
      <c r="AZ12" s="287"/>
      <c r="BA12" s="287"/>
      <c r="BB12" s="287"/>
      <c r="BC12" s="287"/>
      <c r="BD12" s="287"/>
      <c r="BE12" s="287"/>
      <c r="BF12" s="287"/>
      <c r="BG12" s="287"/>
      <c r="BH12" s="287"/>
      <c r="BI12" s="287"/>
      <c r="BJ12" s="327" t="s">
        <v>503</v>
      </c>
      <c r="BK12" s="286">
        <v>17010</v>
      </c>
      <c r="BL12" s="288">
        <v>17020</v>
      </c>
      <c r="BM12" s="287">
        <v>17030</v>
      </c>
      <c r="BN12" s="287">
        <v>17040</v>
      </c>
      <c r="BO12" s="287">
        <v>17050</v>
      </c>
      <c r="BP12" s="287"/>
      <c r="BQ12" s="287"/>
      <c r="BR12" s="287"/>
      <c r="BS12" s="287"/>
      <c r="BT12" s="287"/>
      <c r="BU12" s="287"/>
      <c r="BV12" s="287"/>
      <c r="BW12" s="287"/>
      <c r="BX12" s="287"/>
      <c r="BY12" s="287"/>
      <c r="BZ12" s="287"/>
      <c r="CA12" s="287"/>
      <c r="CB12" s="287"/>
      <c r="CC12" s="287"/>
      <c r="CD12" s="287"/>
      <c r="CE12" s="287"/>
      <c r="CF12" s="287"/>
      <c r="CG12" s="287"/>
      <c r="CH12" s="287"/>
      <c r="CI12" s="287"/>
      <c r="CJ12" s="287"/>
      <c r="CK12" s="287"/>
      <c r="CL12" s="287"/>
      <c r="CM12" s="287"/>
      <c r="CN12" s="287"/>
      <c r="CO12" s="287"/>
      <c r="CP12" s="287"/>
      <c r="CQ12" s="287"/>
      <c r="CR12" s="287"/>
      <c r="CS12" s="287"/>
      <c r="CT12" s="287"/>
      <c r="CU12" s="287"/>
      <c r="CV12" s="287"/>
      <c r="CW12" s="287"/>
      <c r="CX12" s="287"/>
      <c r="CY12" s="287"/>
      <c r="CZ12" s="289"/>
      <c r="DA12" s="287"/>
      <c r="DB12" s="287"/>
      <c r="DC12" s="287"/>
      <c r="DD12" s="287"/>
      <c r="DE12" s="287"/>
      <c r="DF12" s="287"/>
      <c r="DG12" s="287"/>
      <c r="DH12" s="287"/>
      <c r="DI12" s="287"/>
      <c r="DJ12" s="287"/>
      <c r="DK12" s="287"/>
      <c r="DL12" s="287"/>
      <c r="DM12" s="287"/>
      <c r="DN12" s="287"/>
      <c r="DO12" s="287"/>
      <c r="DP12" s="287"/>
      <c r="DQ12" s="287"/>
      <c r="DR12" s="287"/>
      <c r="DS12" s="287"/>
      <c r="DT12" s="287"/>
      <c r="DU12" s="287"/>
      <c r="DV12" s="287"/>
      <c r="DW12" s="321"/>
      <c r="DX12" s="321"/>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30"/>
      <c r="GK12" s="321"/>
      <c r="GL12" s="324"/>
      <c r="GM12" s="324"/>
      <c r="GN12" s="290" cm="1">
        <f t="array" ref="GN12">IF(OR(BK12:GM12='Annex.1　DeclarationDesired'!$F$27),ROW(),"")</f>
        <v>12</v>
      </c>
    </row>
    <row r="13" spans="1:197" s="290" customFormat="1" ht="20.85" customHeight="1">
      <c r="A13" s="333" t="s">
        <v>504</v>
      </c>
      <c r="B13" s="334" t="s">
        <v>432</v>
      </c>
      <c r="C13" s="334" t="s">
        <v>433</v>
      </c>
      <c r="D13" s="334" t="s">
        <v>505</v>
      </c>
      <c r="E13" s="334"/>
      <c r="F13" s="334"/>
      <c r="G13" s="335" t="s">
        <v>435</v>
      </c>
      <c r="H13" s="337" t="s">
        <v>421</v>
      </c>
      <c r="I13" s="337" t="s">
        <v>506</v>
      </c>
      <c r="J13" s="337" t="s">
        <v>421</v>
      </c>
      <c r="K13" s="337" t="s">
        <v>506</v>
      </c>
      <c r="L13" s="338" t="s">
        <v>401</v>
      </c>
      <c r="M13" s="339" t="s">
        <v>507</v>
      </c>
      <c r="N13" s="327" t="s">
        <v>438</v>
      </c>
      <c r="O13" s="338" t="s">
        <v>508</v>
      </c>
      <c r="P13" s="339" t="s">
        <v>509</v>
      </c>
      <c r="Q13" s="287" t="s">
        <v>502</v>
      </c>
      <c r="R13" s="287"/>
      <c r="S13" s="287"/>
      <c r="T13" s="287"/>
      <c r="U13" s="287"/>
      <c r="V13" s="287"/>
      <c r="W13" s="287"/>
      <c r="X13" s="287"/>
      <c r="Y13" s="287"/>
      <c r="Z13" s="287"/>
      <c r="AA13" s="287"/>
      <c r="AB13" s="287"/>
      <c r="AC13" s="287"/>
      <c r="AD13" s="287"/>
      <c r="AE13" s="287"/>
      <c r="AF13" s="287"/>
      <c r="AG13" s="287"/>
      <c r="AH13" s="287"/>
      <c r="AI13" s="287"/>
      <c r="AJ13" s="287"/>
      <c r="AK13" s="287"/>
      <c r="AL13" s="287"/>
      <c r="AM13" s="287"/>
      <c r="AN13" s="287"/>
      <c r="AO13" s="287"/>
      <c r="AP13" s="287"/>
      <c r="AQ13" s="287"/>
      <c r="AR13" s="287"/>
      <c r="AS13" s="287"/>
      <c r="AT13" s="287"/>
      <c r="AU13" s="287"/>
      <c r="AV13" s="287"/>
      <c r="AW13" s="287"/>
      <c r="AX13" s="287"/>
      <c r="AY13" s="287"/>
      <c r="AZ13" s="287"/>
      <c r="BA13" s="287"/>
      <c r="BB13" s="287"/>
      <c r="BC13" s="287"/>
      <c r="BD13" s="287"/>
      <c r="BE13" s="287"/>
      <c r="BF13" s="287"/>
      <c r="BG13" s="287"/>
      <c r="BH13" s="287"/>
      <c r="BI13" s="287"/>
      <c r="BJ13" s="327" t="s">
        <v>510</v>
      </c>
      <c r="BK13" s="286">
        <v>13010</v>
      </c>
      <c r="BL13" s="288">
        <v>13020</v>
      </c>
      <c r="BM13" s="287">
        <v>13030</v>
      </c>
      <c r="BN13" s="287">
        <v>13040</v>
      </c>
      <c r="BO13" s="287" t="s">
        <v>511</v>
      </c>
      <c r="BP13" s="287">
        <v>15020</v>
      </c>
      <c r="BQ13" s="287" t="s">
        <v>512</v>
      </c>
      <c r="BR13" s="287"/>
      <c r="BS13" s="287"/>
      <c r="BT13" s="287"/>
      <c r="BU13" s="287"/>
      <c r="BV13" s="287"/>
      <c r="BW13" s="287"/>
      <c r="BX13" s="287"/>
      <c r="BY13" s="287"/>
      <c r="BZ13" s="287"/>
      <c r="CA13" s="287"/>
      <c r="CB13" s="287"/>
      <c r="CC13" s="287"/>
      <c r="CD13" s="287"/>
      <c r="CE13" s="287"/>
      <c r="CF13" s="287"/>
      <c r="CG13" s="287"/>
      <c r="CH13" s="287"/>
      <c r="CI13" s="287"/>
      <c r="CJ13" s="287"/>
      <c r="CK13" s="287"/>
      <c r="CL13" s="287"/>
      <c r="CM13" s="287"/>
      <c r="CN13" s="287"/>
      <c r="CO13" s="287"/>
      <c r="CP13" s="287"/>
      <c r="CQ13" s="287"/>
      <c r="CR13" s="287"/>
      <c r="CS13" s="287"/>
      <c r="CT13" s="287"/>
      <c r="CU13" s="287"/>
      <c r="CV13" s="287"/>
      <c r="CW13" s="287"/>
      <c r="CX13" s="287"/>
      <c r="CY13" s="287"/>
      <c r="CZ13" s="289"/>
      <c r="DA13" s="287"/>
      <c r="DB13" s="287"/>
      <c r="DC13" s="287"/>
      <c r="DD13" s="287"/>
      <c r="DE13" s="287"/>
      <c r="DF13" s="287"/>
      <c r="DG13" s="287"/>
      <c r="DH13" s="287"/>
      <c r="DI13" s="287"/>
      <c r="DJ13" s="287"/>
      <c r="DK13" s="287"/>
      <c r="DL13" s="287"/>
      <c r="DM13" s="287"/>
      <c r="DN13" s="287"/>
      <c r="DO13" s="287"/>
      <c r="DP13" s="287"/>
      <c r="DQ13" s="287"/>
      <c r="DR13" s="287"/>
      <c r="DS13" s="287"/>
      <c r="DT13" s="287"/>
      <c r="DU13" s="287"/>
      <c r="DV13" s="287"/>
      <c r="DW13" s="321"/>
      <c r="DX13" s="321"/>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30"/>
      <c r="GK13" s="321"/>
      <c r="GL13" s="324"/>
      <c r="GM13" s="324"/>
      <c r="GN13" s="290" cm="1">
        <f t="array" ref="GN13">IF(OR(BK13:GM13='Annex.1　DeclarationDesired'!$F$27),ROW(),"")</f>
        <v>13</v>
      </c>
    </row>
    <row r="14" spans="1:197" s="290" customFormat="1" ht="20.85" customHeight="1">
      <c r="A14" s="333" t="s">
        <v>513</v>
      </c>
      <c r="B14" s="334" t="s">
        <v>432</v>
      </c>
      <c r="C14" s="334" t="s">
        <v>433</v>
      </c>
      <c r="D14" s="334" t="s">
        <v>514</v>
      </c>
      <c r="E14" s="334"/>
      <c r="F14" s="334"/>
      <c r="G14" s="335" t="s">
        <v>435</v>
      </c>
      <c r="H14" s="337" t="s">
        <v>399</v>
      </c>
      <c r="I14" s="337" t="s">
        <v>515</v>
      </c>
      <c r="J14" s="337" t="s">
        <v>421</v>
      </c>
      <c r="K14" s="337" t="s">
        <v>515</v>
      </c>
      <c r="L14" s="338" t="s">
        <v>401</v>
      </c>
      <c r="M14" s="339" t="s">
        <v>516</v>
      </c>
      <c r="N14" s="327" t="s">
        <v>404</v>
      </c>
      <c r="O14" s="338" t="s">
        <v>517</v>
      </c>
      <c r="P14" s="339" t="s">
        <v>518</v>
      </c>
      <c r="Q14" s="287" t="s">
        <v>407</v>
      </c>
      <c r="R14" s="287" t="s">
        <v>424</v>
      </c>
      <c r="S14" s="287" t="s">
        <v>425</v>
      </c>
      <c r="T14" s="287"/>
      <c r="U14" s="287"/>
      <c r="V14" s="287"/>
      <c r="W14" s="287"/>
      <c r="X14" s="287"/>
      <c r="Y14" s="287"/>
      <c r="Z14" s="287"/>
      <c r="AA14" s="287"/>
      <c r="AB14" s="287"/>
      <c r="AC14" s="287"/>
      <c r="AD14" s="287"/>
      <c r="AE14" s="287"/>
      <c r="AF14" s="287"/>
      <c r="AG14" s="287"/>
      <c r="AH14" s="287"/>
      <c r="AI14" s="287"/>
      <c r="AJ14" s="287"/>
      <c r="AK14" s="287"/>
      <c r="AL14" s="287"/>
      <c r="AM14" s="287"/>
      <c r="AN14" s="287"/>
      <c r="AO14" s="287"/>
      <c r="AP14" s="287"/>
      <c r="AQ14" s="287"/>
      <c r="AR14" s="287"/>
      <c r="AS14" s="287"/>
      <c r="AT14" s="287"/>
      <c r="AU14" s="287"/>
      <c r="AV14" s="287"/>
      <c r="AW14" s="287"/>
      <c r="AX14" s="287"/>
      <c r="AY14" s="287"/>
      <c r="AZ14" s="287"/>
      <c r="BA14" s="287"/>
      <c r="BB14" s="287"/>
      <c r="BC14" s="287"/>
      <c r="BD14" s="287"/>
      <c r="BE14" s="287"/>
      <c r="BF14" s="287"/>
      <c r="BG14" s="287"/>
      <c r="BH14" s="287"/>
      <c r="BI14" s="287"/>
      <c r="BJ14" s="327" t="s">
        <v>519</v>
      </c>
      <c r="BK14" s="286">
        <v>22010</v>
      </c>
      <c r="BL14" s="288">
        <v>22020</v>
      </c>
      <c r="BM14" s="287">
        <v>22030</v>
      </c>
      <c r="BN14" s="287">
        <v>22040</v>
      </c>
      <c r="BO14" s="287">
        <v>22050</v>
      </c>
      <c r="BP14" s="287">
        <v>22060</v>
      </c>
      <c r="BQ14" s="287">
        <v>23010</v>
      </c>
      <c r="BR14" s="287">
        <v>23020</v>
      </c>
      <c r="BS14" s="287">
        <v>23030</v>
      </c>
      <c r="BT14" s="287">
        <v>23040</v>
      </c>
      <c r="BU14" s="287" t="s">
        <v>520</v>
      </c>
      <c r="BV14" s="287">
        <v>25010</v>
      </c>
      <c r="BW14" s="287">
        <v>25020</v>
      </c>
      <c r="BX14" s="287">
        <v>25030</v>
      </c>
      <c r="BY14" s="287">
        <v>38010</v>
      </c>
      <c r="BZ14" s="287">
        <v>38020</v>
      </c>
      <c r="CA14" s="287">
        <v>38030</v>
      </c>
      <c r="CB14" s="287">
        <v>38040</v>
      </c>
      <c r="CC14" s="287">
        <v>38050</v>
      </c>
      <c r="CD14" s="287">
        <v>38060</v>
      </c>
      <c r="CE14" s="287">
        <v>39010</v>
      </c>
      <c r="CF14" s="287">
        <v>39020</v>
      </c>
      <c r="CG14" s="287">
        <v>39030</v>
      </c>
      <c r="CH14" s="287">
        <v>39040</v>
      </c>
      <c r="CI14" s="287">
        <v>39050</v>
      </c>
      <c r="CJ14" s="287">
        <v>39060</v>
      </c>
      <c r="CK14" s="287">
        <v>39070</v>
      </c>
      <c r="CL14" s="287">
        <v>40010</v>
      </c>
      <c r="CM14" s="287"/>
      <c r="CN14" s="287"/>
      <c r="CO14" s="287"/>
      <c r="CP14" s="287"/>
      <c r="CQ14" s="287"/>
      <c r="CR14" s="287"/>
      <c r="CS14" s="287"/>
      <c r="CT14" s="287"/>
      <c r="CU14" s="287"/>
      <c r="CV14" s="287"/>
      <c r="CW14" s="287"/>
      <c r="CX14" s="287"/>
      <c r="CY14" s="287"/>
      <c r="CZ14" s="289"/>
      <c r="DA14" s="287"/>
      <c r="DB14" s="287"/>
      <c r="DC14" s="287"/>
      <c r="DD14" s="287"/>
      <c r="DE14" s="287"/>
      <c r="DF14" s="287"/>
      <c r="DG14" s="287"/>
      <c r="DH14" s="287"/>
      <c r="DI14" s="287"/>
      <c r="DJ14" s="287"/>
      <c r="DK14" s="287"/>
      <c r="DL14" s="287"/>
      <c r="DM14" s="287"/>
      <c r="DN14" s="287"/>
      <c r="DO14" s="287"/>
      <c r="DP14" s="287"/>
      <c r="DQ14" s="287"/>
      <c r="DR14" s="287"/>
      <c r="DS14" s="287"/>
      <c r="DT14" s="287"/>
      <c r="DU14" s="287"/>
      <c r="DV14" s="287"/>
      <c r="DW14" s="321"/>
      <c r="DX14" s="321"/>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30"/>
      <c r="GK14" s="321"/>
      <c r="GL14" s="324"/>
      <c r="GM14" s="324"/>
      <c r="GN14" s="290" cm="1">
        <f t="array" ref="GN14">IF(OR(BK14:GM14='Annex.1　DeclarationDesired'!$F$27),ROW(),"")</f>
        <v>14</v>
      </c>
    </row>
    <row r="15" spans="1:197" s="290" customFormat="1" ht="20.85" customHeight="1">
      <c r="A15" s="333" t="s">
        <v>521</v>
      </c>
      <c r="B15" s="334" t="s">
        <v>432</v>
      </c>
      <c r="C15" s="334" t="s">
        <v>522</v>
      </c>
      <c r="D15" s="334"/>
      <c r="E15" s="334"/>
      <c r="F15" s="334"/>
      <c r="G15" s="335" t="s">
        <v>523</v>
      </c>
      <c r="H15" s="337" t="s">
        <v>421</v>
      </c>
      <c r="I15" s="337" t="s">
        <v>515</v>
      </c>
      <c r="J15" s="337" t="s">
        <v>421</v>
      </c>
      <c r="K15" s="337" t="s">
        <v>515</v>
      </c>
      <c r="L15" s="338" t="s">
        <v>401</v>
      </c>
      <c r="M15" s="339" t="s">
        <v>524</v>
      </c>
      <c r="N15" s="327" t="s">
        <v>403</v>
      </c>
      <c r="O15" s="338" t="s">
        <v>410</v>
      </c>
      <c r="P15" s="339" t="s">
        <v>404</v>
      </c>
      <c r="Q15" s="287" t="s">
        <v>517</v>
      </c>
      <c r="R15" s="287" t="s">
        <v>518</v>
      </c>
      <c r="S15" s="287" t="s">
        <v>407</v>
      </c>
      <c r="T15" s="287" t="s">
        <v>424</v>
      </c>
      <c r="U15" s="287" t="s">
        <v>425</v>
      </c>
      <c r="V15" s="287"/>
      <c r="W15" s="287"/>
      <c r="X15" s="287"/>
      <c r="Y15" s="287"/>
      <c r="Z15" s="287"/>
      <c r="AA15" s="287"/>
      <c r="AB15" s="287"/>
      <c r="AC15" s="287"/>
      <c r="AD15" s="287"/>
      <c r="AE15" s="287"/>
      <c r="AF15" s="287"/>
      <c r="AG15" s="287"/>
      <c r="AH15" s="287"/>
      <c r="AI15" s="287"/>
      <c r="AJ15" s="287"/>
      <c r="AK15" s="287"/>
      <c r="AL15" s="287"/>
      <c r="AM15" s="287"/>
      <c r="AN15" s="287"/>
      <c r="AO15" s="287"/>
      <c r="AP15" s="287"/>
      <c r="AQ15" s="287"/>
      <c r="AR15" s="287"/>
      <c r="AS15" s="287"/>
      <c r="AT15" s="287"/>
      <c r="AU15" s="287"/>
      <c r="AV15" s="287"/>
      <c r="AW15" s="287"/>
      <c r="AX15" s="287"/>
      <c r="AY15" s="287"/>
      <c r="AZ15" s="287"/>
      <c r="BA15" s="287"/>
      <c r="BB15" s="287"/>
      <c r="BC15" s="287"/>
      <c r="BD15" s="287"/>
      <c r="BE15" s="287"/>
      <c r="BF15" s="287"/>
      <c r="BG15" s="287"/>
      <c r="BH15" s="287"/>
      <c r="BI15" s="287"/>
      <c r="BJ15" s="327" t="s">
        <v>525</v>
      </c>
      <c r="BK15" s="286">
        <v>7010</v>
      </c>
      <c r="BL15" s="288">
        <v>7020</v>
      </c>
      <c r="BM15" s="287">
        <v>7030</v>
      </c>
      <c r="BN15" s="287">
        <v>7040</v>
      </c>
      <c r="BO15" s="287">
        <v>7050</v>
      </c>
      <c r="BP15" s="287">
        <v>7060</v>
      </c>
      <c r="BQ15" s="287">
        <v>7070</v>
      </c>
      <c r="BR15" s="287">
        <v>7080</v>
      </c>
      <c r="BS15" s="287">
        <v>7090</v>
      </c>
      <c r="BT15" s="287">
        <v>7100</v>
      </c>
      <c r="BU15" s="287">
        <v>41010</v>
      </c>
      <c r="BV15" s="287">
        <v>41020</v>
      </c>
      <c r="BW15" s="287">
        <v>41030</v>
      </c>
      <c r="BX15" s="287">
        <v>41040</v>
      </c>
      <c r="BY15" s="287">
        <v>41050</v>
      </c>
      <c r="BZ15" s="287">
        <v>22010</v>
      </c>
      <c r="CA15" s="287">
        <v>22020</v>
      </c>
      <c r="CB15" s="287">
        <v>22030</v>
      </c>
      <c r="CC15" s="287">
        <v>22040</v>
      </c>
      <c r="CD15" s="287">
        <v>22050</v>
      </c>
      <c r="CE15" s="287">
        <v>22060</v>
      </c>
      <c r="CF15" s="287">
        <v>23010</v>
      </c>
      <c r="CG15" s="287">
        <v>23020</v>
      </c>
      <c r="CH15" s="287">
        <v>23030</v>
      </c>
      <c r="CI15" s="287">
        <v>23040</v>
      </c>
      <c r="CJ15" s="287" t="s">
        <v>520</v>
      </c>
      <c r="CK15" s="287">
        <v>25010</v>
      </c>
      <c r="CL15" s="287">
        <v>25020</v>
      </c>
      <c r="CM15" s="287">
        <v>25030</v>
      </c>
      <c r="CN15" s="287">
        <v>38010</v>
      </c>
      <c r="CO15" s="287">
        <v>38020</v>
      </c>
      <c r="CP15" s="287">
        <v>38030</v>
      </c>
      <c r="CQ15" s="287">
        <v>38040</v>
      </c>
      <c r="CR15" s="287">
        <v>38050</v>
      </c>
      <c r="CS15" s="287">
        <v>38060</v>
      </c>
      <c r="CT15" s="287">
        <v>39010</v>
      </c>
      <c r="CU15" s="287">
        <v>39020</v>
      </c>
      <c r="CV15" s="287">
        <v>39030</v>
      </c>
      <c r="CW15" s="287">
        <v>39040</v>
      </c>
      <c r="CX15" s="287">
        <v>39050</v>
      </c>
      <c r="CY15" s="287">
        <v>39060</v>
      </c>
      <c r="CZ15" s="289">
        <v>39070</v>
      </c>
      <c r="DA15" s="287">
        <v>40010</v>
      </c>
      <c r="DB15" s="287"/>
      <c r="DC15" s="287"/>
      <c r="DD15" s="287"/>
      <c r="DE15" s="287"/>
      <c r="DF15" s="287"/>
      <c r="DG15" s="287"/>
      <c r="DH15" s="287"/>
      <c r="DI15" s="287"/>
      <c r="DJ15" s="287"/>
      <c r="DK15" s="287"/>
      <c r="DL15" s="287"/>
      <c r="DM15" s="287"/>
      <c r="DN15" s="287"/>
      <c r="DO15" s="287"/>
      <c r="DP15" s="287"/>
      <c r="DQ15" s="287"/>
      <c r="DR15" s="287"/>
      <c r="DS15" s="287"/>
      <c r="DT15" s="287"/>
      <c r="DU15" s="287"/>
      <c r="DV15" s="287"/>
      <c r="DW15" s="321"/>
      <c r="DX15" s="321"/>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30"/>
      <c r="GK15" s="321"/>
      <c r="GL15" s="324"/>
      <c r="GM15" s="324"/>
      <c r="GN15" s="290" cm="1">
        <f t="array" ref="GN15">IF(OR(BK15:GM15='Annex.1　DeclarationDesired'!$F$27),ROW(),"")</f>
        <v>15</v>
      </c>
    </row>
    <row r="16" spans="1:197" s="290" customFormat="1" ht="20.85" customHeight="1">
      <c r="A16" s="333" t="s">
        <v>526</v>
      </c>
      <c r="B16" s="334" t="s">
        <v>432</v>
      </c>
      <c r="C16" s="334" t="s">
        <v>527</v>
      </c>
      <c r="D16" s="334" t="s">
        <v>528</v>
      </c>
      <c r="E16" s="334" t="s">
        <v>529</v>
      </c>
      <c r="F16" s="334" t="s">
        <v>530</v>
      </c>
      <c r="G16" s="336" t="s">
        <v>531</v>
      </c>
      <c r="H16" s="337" t="s">
        <v>420</v>
      </c>
      <c r="I16" s="337"/>
      <c r="J16" s="337" t="s">
        <v>421</v>
      </c>
      <c r="K16" s="337" t="s">
        <v>532</v>
      </c>
      <c r="L16" s="338" t="s">
        <v>401</v>
      </c>
      <c r="M16" s="339" t="s">
        <v>403</v>
      </c>
      <c r="N16" s="327" t="s">
        <v>403</v>
      </c>
      <c r="O16" s="338"/>
      <c r="P16" s="339"/>
      <c r="Q16" s="287"/>
      <c r="R16" s="287"/>
      <c r="S16" s="287"/>
      <c r="T16" s="287"/>
      <c r="U16" s="287"/>
      <c r="V16" s="287"/>
      <c r="W16" s="287"/>
      <c r="X16" s="287"/>
      <c r="Y16" s="287"/>
      <c r="Z16" s="287"/>
      <c r="AA16" s="287"/>
      <c r="AB16" s="287"/>
      <c r="AC16" s="287"/>
      <c r="AD16" s="287"/>
      <c r="AE16" s="287"/>
      <c r="AF16" s="287"/>
      <c r="AG16" s="287"/>
      <c r="AH16" s="287"/>
      <c r="AI16" s="287"/>
      <c r="AJ16" s="287"/>
      <c r="AK16" s="287"/>
      <c r="AL16" s="287"/>
      <c r="AM16" s="287"/>
      <c r="AN16" s="287"/>
      <c r="AO16" s="287"/>
      <c r="AP16" s="287"/>
      <c r="AQ16" s="287"/>
      <c r="AR16" s="287"/>
      <c r="AS16" s="287"/>
      <c r="AT16" s="287"/>
      <c r="AU16" s="287"/>
      <c r="AV16" s="287"/>
      <c r="AW16" s="287"/>
      <c r="AX16" s="287"/>
      <c r="AY16" s="287"/>
      <c r="AZ16" s="287"/>
      <c r="BA16" s="287"/>
      <c r="BB16" s="287"/>
      <c r="BC16" s="287"/>
      <c r="BD16" s="287"/>
      <c r="BE16" s="287"/>
      <c r="BF16" s="287"/>
      <c r="BG16" s="287"/>
      <c r="BH16" s="287"/>
      <c r="BI16" s="287"/>
      <c r="BJ16" s="327" t="s">
        <v>533</v>
      </c>
      <c r="BK16" s="286">
        <v>7050</v>
      </c>
      <c r="BL16" s="288">
        <v>7060</v>
      </c>
      <c r="BM16" s="287"/>
      <c r="BN16" s="287"/>
      <c r="BO16" s="287"/>
      <c r="BP16" s="287"/>
      <c r="BQ16" s="287"/>
      <c r="BR16" s="287"/>
      <c r="BS16" s="287"/>
      <c r="BT16" s="287"/>
      <c r="BU16" s="287"/>
      <c r="BV16" s="287"/>
      <c r="BW16" s="287"/>
      <c r="BX16" s="287"/>
      <c r="BY16" s="287"/>
      <c r="BZ16" s="287"/>
      <c r="CA16" s="287"/>
      <c r="CB16" s="287"/>
      <c r="CC16" s="287"/>
      <c r="CD16" s="287"/>
      <c r="CE16" s="287"/>
      <c r="CF16" s="287"/>
      <c r="CG16" s="287"/>
      <c r="CH16" s="287"/>
      <c r="CI16" s="287"/>
      <c r="CJ16" s="287"/>
      <c r="CK16" s="287"/>
      <c r="CL16" s="287"/>
      <c r="CM16" s="287"/>
      <c r="CN16" s="287"/>
      <c r="CO16" s="287"/>
      <c r="CP16" s="287"/>
      <c r="CQ16" s="287"/>
      <c r="CR16" s="287"/>
      <c r="CS16" s="287"/>
      <c r="CT16" s="287"/>
      <c r="CU16" s="287"/>
      <c r="CV16" s="287"/>
      <c r="CW16" s="287"/>
      <c r="CX16" s="287"/>
      <c r="CY16" s="287"/>
      <c r="CZ16" s="289"/>
      <c r="DA16" s="287"/>
      <c r="DB16" s="287"/>
      <c r="DC16" s="287"/>
      <c r="DD16" s="287"/>
      <c r="DE16" s="287"/>
      <c r="DF16" s="287"/>
      <c r="DG16" s="287"/>
      <c r="DH16" s="287"/>
      <c r="DI16" s="287"/>
      <c r="DJ16" s="287"/>
      <c r="DK16" s="287"/>
      <c r="DL16" s="287"/>
      <c r="DM16" s="287"/>
      <c r="DN16" s="287"/>
      <c r="DO16" s="287"/>
      <c r="DP16" s="287"/>
      <c r="DQ16" s="287"/>
      <c r="DR16" s="287"/>
      <c r="DS16" s="287"/>
      <c r="DT16" s="287"/>
      <c r="DU16" s="287"/>
      <c r="DV16" s="287"/>
      <c r="DW16" s="321"/>
      <c r="DX16" s="321"/>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30"/>
      <c r="GK16" s="321"/>
      <c r="GL16" s="324"/>
      <c r="GM16" s="324"/>
      <c r="GN16" s="290" cm="1">
        <f t="array" ref="GN16">IF(OR(BK16:GM16='Annex.1　DeclarationDesired'!$F$27),ROW(),"")</f>
        <v>16</v>
      </c>
    </row>
    <row r="17" spans="1:196" s="290" customFormat="1" ht="20.85" customHeight="1">
      <c r="A17" s="333" t="s">
        <v>534</v>
      </c>
      <c r="B17" s="334" t="s">
        <v>432</v>
      </c>
      <c r="C17" s="334" t="s">
        <v>535</v>
      </c>
      <c r="D17" s="334" t="s">
        <v>536</v>
      </c>
      <c r="E17" s="334"/>
      <c r="F17" s="334"/>
      <c r="G17" s="335" t="s">
        <v>537</v>
      </c>
      <c r="H17" s="337" t="s">
        <v>421</v>
      </c>
      <c r="I17" s="337" t="s">
        <v>515</v>
      </c>
      <c r="J17" s="337" t="s">
        <v>421</v>
      </c>
      <c r="K17" s="337" t="s">
        <v>515</v>
      </c>
      <c r="L17" s="338" t="s">
        <v>401</v>
      </c>
      <c r="M17" s="339" t="s">
        <v>538</v>
      </c>
      <c r="N17" s="327" t="s">
        <v>538</v>
      </c>
      <c r="O17" s="338"/>
      <c r="P17" s="339"/>
      <c r="Q17" s="287"/>
      <c r="R17" s="287"/>
      <c r="S17" s="287"/>
      <c r="T17" s="287"/>
      <c r="U17" s="287"/>
      <c r="V17" s="287"/>
      <c r="W17" s="287"/>
      <c r="X17" s="287"/>
      <c r="Y17" s="287"/>
      <c r="Z17" s="287"/>
      <c r="AA17" s="287"/>
      <c r="AB17" s="287"/>
      <c r="AC17" s="287"/>
      <c r="AD17" s="287"/>
      <c r="AE17" s="287"/>
      <c r="AF17" s="287"/>
      <c r="AG17" s="287"/>
      <c r="AH17" s="287"/>
      <c r="AI17" s="287"/>
      <c r="AJ17" s="287"/>
      <c r="AK17" s="287"/>
      <c r="AL17" s="287"/>
      <c r="AM17" s="287"/>
      <c r="AN17" s="287"/>
      <c r="AO17" s="287"/>
      <c r="AP17" s="287"/>
      <c r="AQ17" s="287"/>
      <c r="AR17" s="287"/>
      <c r="AS17" s="287"/>
      <c r="AT17" s="287"/>
      <c r="AU17" s="287"/>
      <c r="AV17" s="287"/>
      <c r="AW17" s="287"/>
      <c r="AX17" s="287"/>
      <c r="AY17" s="287"/>
      <c r="AZ17" s="287"/>
      <c r="BA17" s="287"/>
      <c r="BB17" s="287"/>
      <c r="BC17" s="287"/>
      <c r="BD17" s="287"/>
      <c r="BE17" s="287"/>
      <c r="BF17" s="287"/>
      <c r="BG17" s="287"/>
      <c r="BH17" s="287"/>
      <c r="BI17" s="287"/>
      <c r="BJ17" s="327" t="s">
        <v>539</v>
      </c>
      <c r="BK17" s="286">
        <v>9010</v>
      </c>
      <c r="BL17" s="288">
        <v>9020</v>
      </c>
      <c r="BM17" s="287">
        <v>9040</v>
      </c>
      <c r="BN17" s="287">
        <v>9050</v>
      </c>
      <c r="BO17" s="287">
        <v>9060</v>
      </c>
      <c r="BP17" s="287">
        <v>9080</v>
      </c>
      <c r="BQ17" s="287" t="s">
        <v>540</v>
      </c>
      <c r="BR17" s="287" t="s">
        <v>541</v>
      </c>
      <c r="BS17" s="287"/>
      <c r="BT17" s="287"/>
      <c r="BU17" s="287"/>
      <c r="BV17" s="287"/>
      <c r="BW17" s="287"/>
      <c r="BX17" s="287"/>
      <c r="BY17" s="287"/>
      <c r="BZ17" s="287"/>
      <c r="CA17" s="287"/>
      <c r="CB17" s="287"/>
      <c r="CC17" s="287"/>
      <c r="CD17" s="287"/>
      <c r="CE17" s="287"/>
      <c r="CF17" s="287"/>
      <c r="CG17" s="287"/>
      <c r="CH17" s="287"/>
      <c r="CI17" s="287"/>
      <c r="CJ17" s="287"/>
      <c r="CK17" s="287"/>
      <c r="CL17" s="287"/>
      <c r="CM17" s="287"/>
      <c r="CN17" s="287"/>
      <c r="CO17" s="287"/>
      <c r="CP17" s="287"/>
      <c r="CQ17" s="287"/>
      <c r="CR17" s="287"/>
      <c r="CS17" s="287"/>
      <c r="CT17" s="287"/>
      <c r="CU17" s="287"/>
      <c r="CV17" s="287"/>
      <c r="CW17" s="287"/>
      <c r="CX17" s="287"/>
      <c r="CY17" s="287"/>
      <c r="CZ17" s="289"/>
      <c r="DA17" s="287"/>
      <c r="DB17" s="287"/>
      <c r="DC17" s="287"/>
      <c r="DD17" s="287"/>
      <c r="DE17" s="287"/>
      <c r="DF17" s="287"/>
      <c r="DG17" s="287"/>
      <c r="DH17" s="287"/>
      <c r="DI17" s="287"/>
      <c r="DJ17" s="287"/>
      <c r="DK17" s="287"/>
      <c r="DL17" s="287"/>
      <c r="DM17" s="287"/>
      <c r="DN17" s="287"/>
      <c r="DO17" s="287"/>
      <c r="DP17" s="287"/>
      <c r="DQ17" s="287"/>
      <c r="DR17" s="287"/>
      <c r="DS17" s="287"/>
      <c r="DT17" s="287"/>
      <c r="DU17" s="287"/>
      <c r="DV17" s="287"/>
      <c r="DW17" s="321"/>
      <c r="DX17" s="321"/>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30"/>
      <c r="GK17" s="321"/>
      <c r="GL17" s="324"/>
      <c r="GM17" s="324"/>
      <c r="GN17" s="290" cm="1">
        <f t="array" ref="GN17">IF(OR(BK17:GM17='Annex.1　DeclarationDesired'!$F$27),ROW(),"")</f>
        <v>17</v>
      </c>
    </row>
    <row r="18" spans="1:196" s="290" customFormat="1" ht="20.85" customHeight="1">
      <c r="A18" s="333" t="s">
        <v>542</v>
      </c>
      <c r="B18" s="334" t="s">
        <v>432</v>
      </c>
      <c r="C18" s="334" t="s">
        <v>535</v>
      </c>
      <c r="D18" s="334" t="s">
        <v>543</v>
      </c>
      <c r="E18" s="334"/>
      <c r="F18" s="334"/>
      <c r="G18" s="335" t="s">
        <v>544</v>
      </c>
      <c r="H18" s="337" t="s">
        <v>399</v>
      </c>
      <c r="I18" s="337" t="s">
        <v>515</v>
      </c>
      <c r="J18" s="337" t="s">
        <v>421</v>
      </c>
      <c r="K18" s="337" t="s">
        <v>515</v>
      </c>
      <c r="L18" s="338" t="s">
        <v>401</v>
      </c>
      <c r="M18" s="339" t="s">
        <v>545</v>
      </c>
      <c r="N18" s="327" t="s">
        <v>288</v>
      </c>
      <c r="O18" s="338" t="s">
        <v>546</v>
      </c>
      <c r="P18" s="339" t="s">
        <v>547</v>
      </c>
      <c r="Q18" s="287" t="s">
        <v>548</v>
      </c>
      <c r="R18" s="287"/>
      <c r="S18" s="287"/>
      <c r="T18" s="287"/>
      <c r="U18" s="287"/>
      <c r="V18" s="287"/>
      <c r="W18" s="287"/>
      <c r="X18" s="287"/>
      <c r="Y18" s="287"/>
      <c r="Z18" s="287"/>
      <c r="AA18" s="287"/>
      <c r="AB18" s="287"/>
      <c r="AC18" s="287"/>
      <c r="AD18" s="287"/>
      <c r="AE18" s="287"/>
      <c r="AF18" s="287"/>
      <c r="AG18" s="287"/>
      <c r="AH18" s="287"/>
      <c r="AI18" s="287"/>
      <c r="AJ18" s="287"/>
      <c r="AK18" s="287"/>
      <c r="AL18" s="287"/>
      <c r="AM18" s="287"/>
      <c r="AN18" s="287"/>
      <c r="AO18" s="287"/>
      <c r="AP18" s="287"/>
      <c r="AQ18" s="287"/>
      <c r="AR18" s="287"/>
      <c r="AS18" s="287"/>
      <c r="AT18" s="287"/>
      <c r="AU18" s="287"/>
      <c r="AV18" s="287"/>
      <c r="AW18" s="287"/>
      <c r="AX18" s="287"/>
      <c r="AY18" s="287"/>
      <c r="AZ18" s="287"/>
      <c r="BA18" s="287"/>
      <c r="BB18" s="287"/>
      <c r="BC18" s="287"/>
      <c r="BD18" s="287"/>
      <c r="BE18" s="287"/>
      <c r="BF18" s="287"/>
      <c r="BG18" s="287"/>
      <c r="BH18" s="287"/>
      <c r="BI18" s="287"/>
      <c r="BJ18" s="327" t="s">
        <v>549</v>
      </c>
      <c r="BK18" s="286">
        <v>4030</v>
      </c>
      <c r="BL18" s="288" t="s">
        <v>550</v>
      </c>
      <c r="BM18" s="287" t="s">
        <v>551</v>
      </c>
      <c r="BN18" s="287" t="s">
        <v>552</v>
      </c>
      <c r="BO18" s="287">
        <v>5010</v>
      </c>
      <c r="BP18" s="287">
        <v>5020</v>
      </c>
      <c r="BQ18" s="287">
        <v>5030</v>
      </c>
      <c r="BR18" s="287">
        <v>5040</v>
      </c>
      <c r="BS18" s="287">
        <v>5050</v>
      </c>
      <c r="BT18" s="287">
        <v>5060</v>
      </c>
      <c r="BU18" s="287">
        <v>5070</v>
      </c>
      <c r="BV18" s="287">
        <v>6010</v>
      </c>
      <c r="BW18" s="287">
        <v>6020</v>
      </c>
      <c r="BX18" s="287" t="s">
        <v>553</v>
      </c>
      <c r="BY18" s="287" t="s">
        <v>554</v>
      </c>
      <c r="BZ18" s="287">
        <v>8010</v>
      </c>
      <c r="CA18" s="287" t="s">
        <v>555</v>
      </c>
      <c r="CB18" s="287"/>
      <c r="CC18" s="287"/>
      <c r="CD18" s="287"/>
      <c r="CE18" s="287"/>
      <c r="CF18" s="287"/>
      <c r="CG18" s="287"/>
      <c r="CH18" s="287"/>
      <c r="CI18" s="287"/>
      <c r="CJ18" s="287"/>
      <c r="CK18" s="287"/>
      <c r="CL18" s="287"/>
      <c r="CM18" s="287"/>
      <c r="CN18" s="287"/>
      <c r="CO18" s="287"/>
      <c r="CP18" s="287"/>
      <c r="CQ18" s="287"/>
      <c r="CR18" s="287"/>
      <c r="CS18" s="287"/>
      <c r="CT18" s="287"/>
      <c r="CU18" s="287"/>
      <c r="CV18" s="287"/>
      <c r="CW18" s="287"/>
      <c r="CX18" s="287"/>
      <c r="CY18" s="287"/>
      <c r="CZ18" s="289"/>
      <c r="DA18" s="287"/>
      <c r="DB18" s="287"/>
      <c r="DC18" s="287"/>
      <c r="DD18" s="287"/>
      <c r="DE18" s="287"/>
      <c r="DF18" s="287"/>
      <c r="DG18" s="287"/>
      <c r="DH18" s="287"/>
      <c r="DI18" s="287"/>
      <c r="DJ18" s="287"/>
      <c r="DK18" s="287"/>
      <c r="DL18" s="287"/>
      <c r="DM18" s="287"/>
      <c r="DN18" s="287"/>
      <c r="DO18" s="287"/>
      <c r="DP18" s="287"/>
      <c r="DQ18" s="287"/>
      <c r="DR18" s="287"/>
      <c r="DS18" s="287"/>
      <c r="DT18" s="287"/>
      <c r="DU18" s="287"/>
      <c r="DV18" s="287"/>
      <c r="DW18" s="321"/>
      <c r="DX18" s="321"/>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30"/>
      <c r="GK18" s="321"/>
      <c r="GL18" s="324"/>
      <c r="GM18" s="324"/>
      <c r="GN18" s="290" cm="1">
        <f t="array" ref="GN18">IF(OR(BK18:GM18='Annex.1　DeclarationDesired'!$F$27),ROW(),"")</f>
        <v>18</v>
      </c>
    </row>
    <row r="19" spans="1:196" s="290" customFormat="1" ht="20.85" customHeight="1">
      <c r="A19" s="333" t="s">
        <v>556</v>
      </c>
      <c r="B19" s="334" t="s">
        <v>432</v>
      </c>
      <c r="C19" s="334" t="s">
        <v>535</v>
      </c>
      <c r="D19" s="334" t="s">
        <v>557</v>
      </c>
      <c r="E19" s="334"/>
      <c r="F19" s="334"/>
      <c r="G19" s="335" t="s">
        <v>544</v>
      </c>
      <c r="H19" s="337" t="s">
        <v>421</v>
      </c>
      <c r="I19" s="337" t="s">
        <v>515</v>
      </c>
      <c r="J19" s="337" t="s">
        <v>421</v>
      </c>
      <c r="K19" s="337" t="s">
        <v>515</v>
      </c>
      <c r="L19" s="338" t="s">
        <v>401</v>
      </c>
      <c r="M19" s="339" t="s">
        <v>558</v>
      </c>
      <c r="N19" s="327" t="s">
        <v>403</v>
      </c>
      <c r="O19" s="338" t="s">
        <v>410</v>
      </c>
      <c r="P19" s="339"/>
      <c r="Q19" s="287"/>
      <c r="R19" s="287"/>
      <c r="S19" s="287"/>
      <c r="T19" s="287"/>
      <c r="U19" s="287"/>
      <c r="V19" s="287"/>
      <c r="W19" s="287"/>
      <c r="X19" s="287"/>
      <c r="Y19" s="287"/>
      <c r="Z19" s="287"/>
      <c r="AA19" s="287"/>
      <c r="AB19" s="287"/>
      <c r="AC19" s="287"/>
      <c r="AD19" s="287"/>
      <c r="AE19" s="287"/>
      <c r="AF19" s="287"/>
      <c r="AG19" s="287"/>
      <c r="AH19" s="287"/>
      <c r="AI19" s="287"/>
      <c r="AJ19" s="287"/>
      <c r="AK19" s="287"/>
      <c r="AL19" s="287"/>
      <c r="AM19" s="287"/>
      <c r="AN19" s="287"/>
      <c r="AO19" s="287"/>
      <c r="AP19" s="287"/>
      <c r="AQ19" s="287"/>
      <c r="AR19" s="287"/>
      <c r="AS19" s="287"/>
      <c r="AT19" s="287"/>
      <c r="AU19" s="287"/>
      <c r="AV19" s="287"/>
      <c r="AW19" s="287"/>
      <c r="AX19" s="287"/>
      <c r="AY19" s="287"/>
      <c r="AZ19" s="287"/>
      <c r="BA19" s="287"/>
      <c r="BB19" s="287"/>
      <c r="BC19" s="287"/>
      <c r="BD19" s="287"/>
      <c r="BE19" s="287"/>
      <c r="BF19" s="287"/>
      <c r="BG19" s="287"/>
      <c r="BH19" s="287"/>
      <c r="BI19" s="287"/>
      <c r="BJ19" s="327" t="s">
        <v>559</v>
      </c>
      <c r="BK19" s="286">
        <v>17020</v>
      </c>
      <c r="BL19" s="288">
        <v>34020</v>
      </c>
      <c r="BM19" s="287">
        <v>52040</v>
      </c>
      <c r="BN19" s="287">
        <v>63020</v>
      </c>
      <c r="BO19" s="287">
        <v>63040</v>
      </c>
      <c r="BP19" s="287">
        <v>64010</v>
      </c>
      <c r="BQ19" s="287"/>
      <c r="BR19" s="287"/>
      <c r="BS19" s="287"/>
      <c r="BT19" s="287"/>
      <c r="BU19" s="287"/>
      <c r="BV19" s="287"/>
      <c r="BW19" s="287"/>
      <c r="BX19" s="287"/>
      <c r="BY19" s="287"/>
      <c r="BZ19" s="287"/>
      <c r="CA19" s="287"/>
      <c r="CB19" s="287"/>
      <c r="CC19" s="287"/>
      <c r="CD19" s="287"/>
      <c r="CE19" s="287"/>
      <c r="CF19" s="287"/>
      <c r="CG19" s="287"/>
      <c r="CH19" s="287"/>
      <c r="CI19" s="287"/>
      <c r="CJ19" s="287"/>
      <c r="CK19" s="287"/>
      <c r="CL19" s="287"/>
      <c r="CM19" s="287"/>
      <c r="CN19" s="287"/>
      <c r="CO19" s="287"/>
      <c r="CP19" s="287"/>
      <c r="CQ19" s="287"/>
      <c r="CR19" s="287"/>
      <c r="CS19" s="287"/>
      <c r="CT19" s="287"/>
      <c r="CU19" s="287"/>
      <c r="CV19" s="287"/>
      <c r="CW19" s="287"/>
      <c r="CX19" s="287"/>
      <c r="CY19" s="287"/>
      <c r="CZ19" s="289"/>
      <c r="DA19" s="287"/>
      <c r="DB19" s="287"/>
      <c r="DC19" s="287"/>
      <c r="DD19" s="287"/>
      <c r="DE19" s="287"/>
      <c r="DF19" s="287"/>
      <c r="DG19" s="287"/>
      <c r="DH19" s="287"/>
      <c r="DI19" s="287"/>
      <c r="DJ19" s="287"/>
      <c r="DK19" s="287"/>
      <c r="DL19" s="287"/>
      <c r="DM19" s="287"/>
      <c r="DN19" s="287"/>
      <c r="DO19" s="287"/>
      <c r="DP19" s="287"/>
      <c r="DQ19" s="287"/>
      <c r="DR19" s="287"/>
      <c r="DS19" s="287"/>
      <c r="DT19" s="287"/>
      <c r="DU19" s="287"/>
      <c r="DV19" s="287"/>
      <c r="DW19" s="321"/>
      <c r="DX19" s="321"/>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30"/>
      <c r="GK19" s="321"/>
      <c r="GL19" s="324"/>
      <c r="GM19" s="324"/>
      <c r="GN19" s="290" cm="1">
        <f t="array" ref="GN19">IF(OR(BK19:GM19='Annex.1　DeclarationDesired'!$F$27),ROW(),"")</f>
        <v>19</v>
      </c>
    </row>
    <row r="20" spans="1:196" s="290" customFormat="1" ht="20.85" customHeight="1">
      <c r="A20" s="333" t="s">
        <v>560</v>
      </c>
      <c r="B20" s="334" t="s">
        <v>432</v>
      </c>
      <c r="C20" s="334" t="s">
        <v>561</v>
      </c>
      <c r="D20" s="334" t="s">
        <v>562</v>
      </c>
      <c r="E20" s="334"/>
      <c r="F20" s="334"/>
      <c r="G20" s="335" t="s">
        <v>563</v>
      </c>
      <c r="H20" s="337" t="s">
        <v>421</v>
      </c>
      <c r="I20" s="337" t="s">
        <v>564</v>
      </c>
      <c r="J20" s="337" t="s">
        <v>421</v>
      </c>
      <c r="K20" s="337" t="s">
        <v>564</v>
      </c>
      <c r="L20" s="338" t="s">
        <v>401</v>
      </c>
      <c r="M20" s="339" t="s">
        <v>565</v>
      </c>
      <c r="N20" s="327" t="s">
        <v>407</v>
      </c>
      <c r="O20" s="338" t="s">
        <v>424</v>
      </c>
      <c r="P20" s="339" t="s">
        <v>566</v>
      </c>
      <c r="Q20" s="287"/>
      <c r="R20" s="287"/>
      <c r="S20" s="287"/>
      <c r="T20" s="287"/>
      <c r="U20" s="287"/>
      <c r="V20" s="287"/>
      <c r="W20" s="287"/>
      <c r="X20" s="287"/>
      <c r="Y20" s="287"/>
      <c r="Z20" s="287"/>
      <c r="AA20" s="287"/>
      <c r="AB20" s="287"/>
      <c r="AC20" s="287"/>
      <c r="AD20" s="287"/>
      <c r="AE20" s="287"/>
      <c r="AF20" s="287"/>
      <c r="AG20" s="287"/>
      <c r="AH20" s="287"/>
      <c r="AI20" s="287"/>
      <c r="AJ20" s="287"/>
      <c r="AK20" s="287"/>
      <c r="AL20" s="287"/>
      <c r="AM20" s="287"/>
      <c r="AN20" s="287"/>
      <c r="AO20" s="287"/>
      <c r="AP20" s="287"/>
      <c r="AQ20" s="287"/>
      <c r="AR20" s="287"/>
      <c r="AS20" s="287"/>
      <c r="AT20" s="287"/>
      <c r="AU20" s="287"/>
      <c r="AV20" s="287"/>
      <c r="AW20" s="287"/>
      <c r="AX20" s="287"/>
      <c r="AY20" s="287"/>
      <c r="AZ20" s="287"/>
      <c r="BA20" s="287"/>
      <c r="BB20" s="287"/>
      <c r="BC20" s="287"/>
      <c r="BD20" s="287"/>
      <c r="BE20" s="287"/>
      <c r="BF20" s="287"/>
      <c r="BG20" s="287"/>
      <c r="BH20" s="287"/>
      <c r="BI20" s="287"/>
      <c r="BJ20" s="327" t="s">
        <v>567</v>
      </c>
      <c r="BK20" s="286">
        <v>38020</v>
      </c>
      <c r="BL20" s="288">
        <v>38030</v>
      </c>
      <c r="BM20" s="287">
        <v>39010</v>
      </c>
      <c r="BN20" s="287">
        <v>45010</v>
      </c>
      <c r="BO20" s="287">
        <v>45020</v>
      </c>
      <c r="BP20" s="287">
        <v>45030</v>
      </c>
      <c r="BQ20" s="287">
        <v>45040</v>
      </c>
      <c r="BR20" s="287">
        <v>45050</v>
      </c>
      <c r="BS20" s="287"/>
      <c r="BT20" s="287"/>
      <c r="BU20" s="287"/>
      <c r="BV20" s="287"/>
      <c r="BW20" s="287"/>
      <c r="BX20" s="287"/>
      <c r="BY20" s="287"/>
      <c r="BZ20" s="287"/>
      <c r="CA20" s="287"/>
      <c r="CB20" s="287"/>
      <c r="CC20" s="287"/>
      <c r="CD20" s="287"/>
      <c r="CE20" s="287"/>
      <c r="CF20" s="287"/>
      <c r="CG20" s="287"/>
      <c r="CH20" s="287"/>
      <c r="CI20" s="287"/>
      <c r="CJ20" s="287"/>
      <c r="CK20" s="287"/>
      <c r="CL20" s="287"/>
      <c r="CM20" s="287"/>
      <c r="CN20" s="287"/>
      <c r="CO20" s="287"/>
      <c r="CP20" s="287"/>
      <c r="CQ20" s="287"/>
      <c r="CR20" s="287"/>
      <c r="CS20" s="287"/>
      <c r="CT20" s="287"/>
      <c r="CU20" s="287"/>
      <c r="CV20" s="287"/>
      <c r="CW20" s="287"/>
      <c r="CX20" s="287"/>
      <c r="CY20" s="287"/>
      <c r="CZ20" s="289"/>
      <c r="DA20" s="287"/>
      <c r="DB20" s="287"/>
      <c r="DC20" s="287"/>
      <c r="DD20" s="287"/>
      <c r="DE20" s="287"/>
      <c r="DF20" s="287"/>
      <c r="DG20" s="287"/>
      <c r="DH20" s="287"/>
      <c r="DI20" s="287"/>
      <c r="DJ20" s="287"/>
      <c r="DK20" s="287"/>
      <c r="DL20" s="287"/>
      <c r="DM20" s="287"/>
      <c r="DN20" s="287"/>
      <c r="DO20" s="287"/>
      <c r="DP20" s="287"/>
      <c r="DQ20" s="287"/>
      <c r="DR20" s="287"/>
      <c r="DS20" s="287"/>
      <c r="DT20" s="287"/>
      <c r="DU20" s="287"/>
      <c r="DV20" s="287"/>
      <c r="DW20" s="321"/>
      <c r="DX20" s="321"/>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30"/>
      <c r="GK20" s="321"/>
      <c r="GL20" s="324"/>
      <c r="GM20" s="324"/>
      <c r="GN20" s="290" cm="1">
        <f t="array" ref="GN20">IF(OR(BK20:GM20='Annex.1　DeclarationDesired'!$F$27),ROW(),"")</f>
        <v>20</v>
      </c>
    </row>
    <row r="21" spans="1:196" s="290" customFormat="1" ht="20.85" customHeight="1">
      <c r="A21" s="333" t="s">
        <v>568</v>
      </c>
      <c r="B21" s="334" t="s">
        <v>432</v>
      </c>
      <c r="C21" s="334" t="s">
        <v>561</v>
      </c>
      <c r="D21" s="334" t="s">
        <v>569</v>
      </c>
      <c r="E21" s="334"/>
      <c r="F21" s="334"/>
      <c r="G21" s="335" t="s">
        <v>570</v>
      </c>
      <c r="H21" s="337" t="s">
        <v>421</v>
      </c>
      <c r="I21" s="337" t="s">
        <v>571</v>
      </c>
      <c r="J21" s="337" t="s">
        <v>421</v>
      </c>
      <c r="K21" s="337" t="s">
        <v>571</v>
      </c>
      <c r="L21" s="338" t="s">
        <v>401</v>
      </c>
      <c r="M21" s="339" t="s">
        <v>572</v>
      </c>
      <c r="N21" s="327" t="s">
        <v>573</v>
      </c>
      <c r="O21" s="338" t="s">
        <v>407</v>
      </c>
      <c r="P21" s="339" t="s">
        <v>424</v>
      </c>
      <c r="Q21" s="287" t="s">
        <v>425</v>
      </c>
      <c r="R21" s="287" t="s">
        <v>410</v>
      </c>
      <c r="S21" s="287" t="s">
        <v>427</v>
      </c>
      <c r="T21" s="287" t="s">
        <v>428</v>
      </c>
      <c r="U21" s="287" t="s">
        <v>574</v>
      </c>
      <c r="V21" s="287"/>
      <c r="W21" s="287"/>
      <c r="X21" s="287"/>
      <c r="Y21" s="287"/>
      <c r="Z21" s="287"/>
      <c r="AA21" s="287"/>
      <c r="AB21" s="287"/>
      <c r="AC21" s="287"/>
      <c r="AD21" s="287"/>
      <c r="AE21" s="287"/>
      <c r="AF21" s="287"/>
      <c r="AG21" s="287"/>
      <c r="AH21" s="287"/>
      <c r="AI21" s="287"/>
      <c r="AJ21" s="287"/>
      <c r="AK21" s="287"/>
      <c r="AL21" s="287"/>
      <c r="AM21" s="287"/>
      <c r="AN21" s="287"/>
      <c r="AO21" s="287"/>
      <c r="AP21" s="287"/>
      <c r="AQ21" s="287"/>
      <c r="AR21" s="287"/>
      <c r="AS21" s="287"/>
      <c r="AT21" s="287"/>
      <c r="AU21" s="287"/>
      <c r="AV21" s="287"/>
      <c r="AW21" s="287"/>
      <c r="AX21" s="287"/>
      <c r="AY21" s="287"/>
      <c r="AZ21" s="287"/>
      <c r="BA21" s="287"/>
      <c r="BB21" s="287"/>
      <c r="BC21" s="287"/>
      <c r="BD21" s="287"/>
      <c r="BE21" s="287"/>
      <c r="BF21" s="287"/>
      <c r="BG21" s="287"/>
      <c r="BH21" s="287"/>
      <c r="BI21" s="287"/>
      <c r="BJ21" s="327" t="s">
        <v>575</v>
      </c>
      <c r="BK21" s="286">
        <v>37010</v>
      </c>
      <c r="BL21" s="288">
        <v>37020</v>
      </c>
      <c r="BM21" s="287">
        <v>37030</v>
      </c>
      <c r="BN21" s="287">
        <v>38010</v>
      </c>
      <c r="BO21" s="287">
        <v>38020</v>
      </c>
      <c r="BP21" s="287">
        <v>38030</v>
      </c>
      <c r="BQ21" s="287">
        <v>38040</v>
      </c>
      <c r="BR21" s="287">
        <v>38050</v>
      </c>
      <c r="BS21" s="287">
        <v>38060</v>
      </c>
      <c r="BT21" s="287">
        <v>39010</v>
      </c>
      <c r="BU21" s="287">
        <v>39060</v>
      </c>
      <c r="BV21" s="287">
        <v>40030</v>
      </c>
      <c r="BW21" s="287">
        <v>40040</v>
      </c>
      <c r="BX21" s="287">
        <v>41010</v>
      </c>
      <c r="BY21" s="287">
        <v>41020</v>
      </c>
      <c r="BZ21" s="287">
        <v>43010</v>
      </c>
      <c r="CA21" s="287">
        <v>43020</v>
      </c>
      <c r="CB21" s="287">
        <v>43030</v>
      </c>
      <c r="CC21" s="287">
        <v>43040</v>
      </c>
      <c r="CD21" s="287">
        <v>43050</v>
      </c>
      <c r="CE21" s="287">
        <v>43060</v>
      </c>
      <c r="CF21" s="287">
        <v>44010</v>
      </c>
      <c r="CG21" s="287">
        <v>44020</v>
      </c>
      <c r="CH21" s="287">
        <v>44030</v>
      </c>
      <c r="CI21" s="287">
        <v>44040</v>
      </c>
      <c r="CJ21" s="287">
        <v>44050</v>
      </c>
      <c r="CK21" s="287">
        <v>49060</v>
      </c>
      <c r="CL21" s="287">
        <v>49070</v>
      </c>
      <c r="CM21" s="287"/>
      <c r="CN21" s="287"/>
      <c r="CO21" s="287"/>
      <c r="CP21" s="287"/>
      <c r="CQ21" s="287"/>
      <c r="CR21" s="287"/>
      <c r="CS21" s="287"/>
      <c r="CT21" s="287"/>
      <c r="CU21" s="287"/>
      <c r="CV21" s="287"/>
      <c r="CW21" s="287"/>
      <c r="CX21" s="287"/>
      <c r="CY21" s="287"/>
      <c r="CZ21" s="289"/>
      <c r="DA21" s="287"/>
      <c r="DB21" s="287"/>
      <c r="DC21" s="287"/>
      <c r="DD21" s="287"/>
      <c r="DE21" s="287"/>
      <c r="DF21" s="287"/>
      <c r="DG21" s="287"/>
      <c r="DH21" s="287"/>
      <c r="DI21" s="287"/>
      <c r="DJ21" s="287"/>
      <c r="DK21" s="287"/>
      <c r="DL21" s="287"/>
      <c r="DM21" s="287"/>
      <c r="DN21" s="287"/>
      <c r="DO21" s="287"/>
      <c r="DP21" s="287"/>
      <c r="DQ21" s="287"/>
      <c r="DR21" s="287"/>
      <c r="DS21" s="287"/>
      <c r="DT21" s="287"/>
      <c r="DU21" s="287"/>
      <c r="DV21" s="287"/>
      <c r="DW21" s="321"/>
      <c r="DX21" s="321"/>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30"/>
      <c r="GK21" s="321"/>
      <c r="GL21" s="324"/>
      <c r="GM21" s="324"/>
      <c r="GN21" s="290" cm="1">
        <f t="array" ref="GN21">IF(OR(BK21:GM21='Annex.1　DeclarationDesired'!$F$27),ROW(),"")</f>
        <v>21</v>
      </c>
    </row>
    <row r="22" spans="1:196" s="290" customFormat="1" ht="20.85" customHeight="1">
      <c r="A22" s="333" t="s">
        <v>576</v>
      </c>
      <c r="B22" s="334" t="s">
        <v>432</v>
      </c>
      <c r="C22" s="334" t="s">
        <v>561</v>
      </c>
      <c r="D22" s="334" t="s">
        <v>577</v>
      </c>
      <c r="E22" s="334"/>
      <c r="F22" s="334"/>
      <c r="G22" s="335" t="s">
        <v>578</v>
      </c>
      <c r="H22" s="337" t="s">
        <v>421</v>
      </c>
      <c r="I22" s="337" t="s">
        <v>579</v>
      </c>
      <c r="J22" s="337" t="s">
        <v>421</v>
      </c>
      <c r="K22" s="337" t="s">
        <v>579</v>
      </c>
      <c r="L22" s="338" t="s">
        <v>401</v>
      </c>
      <c r="M22" s="339" t="s">
        <v>580</v>
      </c>
      <c r="N22" s="327" t="s">
        <v>573</v>
      </c>
      <c r="O22" s="338" t="s">
        <v>407</v>
      </c>
      <c r="P22" s="339" t="s">
        <v>411</v>
      </c>
      <c r="Q22" s="287" t="s">
        <v>476</v>
      </c>
      <c r="R22" s="287"/>
      <c r="S22" s="287"/>
      <c r="T22" s="287"/>
      <c r="U22" s="287"/>
      <c r="V22" s="287"/>
      <c r="W22" s="287"/>
      <c r="X22" s="287"/>
      <c r="Y22" s="287"/>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87"/>
      <c r="BD22" s="287"/>
      <c r="BE22" s="287"/>
      <c r="BF22" s="287"/>
      <c r="BG22" s="287"/>
      <c r="BH22" s="287"/>
      <c r="BI22" s="287"/>
      <c r="BJ22" s="327" t="s">
        <v>581</v>
      </c>
      <c r="BK22" s="286">
        <v>37010</v>
      </c>
      <c r="BL22" s="288">
        <v>37020</v>
      </c>
      <c r="BM22" s="287">
        <v>37030</v>
      </c>
      <c r="BN22" s="287">
        <v>38020</v>
      </c>
      <c r="BO22" s="287">
        <v>38030</v>
      </c>
      <c r="BP22" s="287">
        <v>38040</v>
      </c>
      <c r="BQ22" s="287">
        <v>43010</v>
      </c>
      <c r="BR22" s="287">
        <v>43020</v>
      </c>
      <c r="BS22" s="287">
        <v>43030</v>
      </c>
      <c r="BT22" s="287">
        <v>43040</v>
      </c>
      <c r="BU22" s="287"/>
      <c r="BV22" s="287"/>
      <c r="BW22" s="287"/>
      <c r="BX22" s="287"/>
      <c r="BY22" s="287"/>
      <c r="BZ22" s="287"/>
      <c r="CA22" s="287"/>
      <c r="CB22" s="287"/>
      <c r="CC22" s="287"/>
      <c r="CD22" s="287"/>
      <c r="CE22" s="287"/>
      <c r="CF22" s="287"/>
      <c r="CG22" s="287"/>
      <c r="CH22" s="287"/>
      <c r="CI22" s="287"/>
      <c r="CJ22" s="287"/>
      <c r="CK22" s="287"/>
      <c r="CL22" s="287"/>
      <c r="CM22" s="287"/>
      <c r="CN22" s="287"/>
      <c r="CO22" s="287"/>
      <c r="CP22" s="287"/>
      <c r="CQ22" s="287"/>
      <c r="CR22" s="287"/>
      <c r="CS22" s="287"/>
      <c r="CT22" s="287"/>
      <c r="CU22" s="287"/>
      <c r="CV22" s="287"/>
      <c r="CW22" s="287"/>
      <c r="CX22" s="287"/>
      <c r="CY22" s="287"/>
      <c r="CZ22" s="289"/>
      <c r="DA22" s="287"/>
      <c r="DB22" s="287"/>
      <c r="DC22" s="287"/>
      <c r="DD22" s="287"/>
      <c r="DE22" s="287"/>
      <c r="DF22" s="287"/>
      <c r="DG22" s="287"/>
      <c r="DH22" s="287"/>
      <c r="DI22" s="287"/>
      <c r="DJ22" s="287"/>
      <c r="DK22" s="287"/>
      <c r="DL22" s="287"/>
      <c r="DM22" s="287"/>
      <c r="DN22" s="287"/>
      <c r="DO22" s="287"/>
      <c r="DP22" s="287"/>
      <c r="DQ22" s="287"/>
      <c r="DR22" s="287"/>
      <c r="DS22" s="287"/>
      <c r="DT22" s="287"/>
      <c r="DU22" s="287"/>
      <c r="DV22" s="287"/>
      <c r="DW22" s="321"/>
      <c r="DX22" s="321"/>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30"/>
      <c r="GK22" s="321"/>
      <c r="GL22" s="324"/>
      <c r="GM22" s="324"/>
      <c r="GN22" s="290" cm="1">
        <f t="array" ref="GN22">IF(OR(BK22:GM22='Annex.1　DeclarationDesired'!$F$27),ROW(),"")</f>
        <v>22</v>
      </c>
    </row>
    <row r="23" spans="1:196" s="290" customFormat="1" ht="20.85" customHeight="1">
      <c r="A23" s="333" t="s">
        <v>582</v>
      </c>
      <c r="B23" s="334" t="s">
        <v>432</v>
      </c>
      <c r="C23" s="334" t="s">
        <v>561</v>
      </c>
      <c r="D23" s="334" t="s">
        <v>583</v>
      </c>
      <c r="E23" s="334"/>
      <c r="F23" s="334"/>
      <c r="G23" s="335" t="s">
        <v>584</v>
      </c>
      <c r="H23" s="337" t="s">
        <v>421</v>
      </c>
      <c r="I23" s="337" t="s">
        <v>585</v>
      </c>
      <c r="J23" s="337" t="s">
        <v>421</v>
      </c>
      <c r="K23" s="337" t="s">
        <v>585</v>
      </c>
      <c r="L23" s="338" t="s">
        <v>401</v>
      </c>
      <c r="M23" s="339" t="s">
        <v>586</v>
      </c>
      <c r="N23" s="327" t="s">
        <v>407</v>
      </c>
      <c r="O23" s="338" t="s">
        <v>566</v>
      </c>
      <c r="P23" s="339" t="s">
        <v>587</v>
      </c>
      <c r="Q23" s="287"/>
      <c r="R23" s="287"/>
      <c r="S23" s="287"/>
      <c r="T23" s="287"/>
      <c r="U23" s="287"/>
      <c r="V23" s="287"/>
      <c r="W23" s="287"/>
      <c r="X23" s="287"/>
      <c r="Y23" s="287"/>
      <c r="Z23" s="287"/>
      <c r="AA23" s="287"/>
      <c r="AB23" s="287"/>
      <c r="AC23" s="287"/>
      <c r="AD23" s="287"/>
      <c r="AE23" s="287"/>
      <c r="AF23" s="287"/>
      <c r="AG23" s="287"/>
      <c r="AH23" s="287"/>
      <c r="AI23" s="287"/>
      <c r="AJ23" s="287"/>
      <c r="AK23" s="287"/>
      <c r="AL23" s="287"/>
      <c r="AM23" s="287"/>
      <c r="AN23" s="287"/>
      <c r="AO23" s="287"/>
      <c r="AP23" s="287"/>
      <c r="AQ23" s="287"/>
      <c r="AR23" s="287"/>
      <c r="AS23" s="287"/>
      <c r="AT23" s="287"/>
      <c r="AU23" s="287"/>
      <c r="AV23" s="287"/>
      <c r="AW23" s="287"/>
      <c r="AX23" s="287"/>
      <c r="AY23" s="287"/>
      <c r="AZ23" s="287"/>
      <c r="BA23" s="287"/>
      <c r="BB23" s="287"/>
      <c r="BC23" s="287"/>
      <c r="BD23" s="287"/>
      <c r="BE23" s="287"/>
      <c r="BF23" s="287"/>
      <c r="BG23" s="287"/>
      <c r="BH23" s="287"/>
      <c r="BI23" s="287"/>
      <c r="BJ23" s="327" t="s">
        <v>588</v>
      </c>
      <c r="BK23" s="286">
        <v>38020</v>
      </c>
      <c r="BL23" s="288">
        <v>38030</v>
      </c>
      <c r="BM23" s="287">
        <v>45010</v>
      </c>
      <c r="BN23" s="287">
        <v>45020</v>
      </c>
      <c r="BO23" s="287">
        <v>45030</v>
      </c>
      <c r="BP23" s="287">
        <v>45040</v>
      </c>
      <c r="BQ23" s="287">
        <v>45050</v>
      </c>
      <c r="BR23" s="287">
        <v>49030</v>
      </c>
      <c r="BS23" s="287"/>
      <c r="BT23" s="287"/>
      <c r="BU23" s="287"/>
      <c r="BV23" s="287"/>
      <c r="BW23" s="287"/>
      <c r="BX23" s="287"/>
      <c r="BY23" s="287"/>
      <c r="BZ23" s="287"/>
      <c r="CA23" s="287"/>
      <c r="CB23" s="287"/>
      <c r="CC23" s="287"/>
      <c r="CD23" s="287"/>
      <c r="CE23" s="287"/>
      <c r="CF23" s="287"/>
      <c r="CG23" s="287"/>
      <c r="CH23" s="287"/>
      <c r="CI23" s="287"/>
      <c r="CJ23" s="287"/>
      <c r="CK23" s="287"/>
      <c r="CL23" s="287"/>
      <c r="CM23" s="287"/>
      <c r="CN23" s="287"/>
      <c r="CO23" s="287"/>
      <c r="CP23" s="287"/>
      <c r="CQ23" s="287"/>
      <c r="CR23" s="287"/>
      <c r="CS23" s="287"/>
      <c r="CT23" s="287"/>
      <c r="CU23" s="287"/>
      <c r="CV23" s="287"/>
      <c r="CW23" s="287"/>
      <c r="CX23" s="287"/>
      <c r="CY23" s="287"/>
      <c r="CZ23" s="289"/>
      <c r="DA23" s="287"/>
      <c r="DB23" s="287"/>
      <c r="DC23" s="287"/>
      <c r="DD23" s="287"/>
      <c r="DE23" s="287"/>
      <c r="DF23" s="287"/>
      <c r="DG23" s="287"/>
      <c r="DH23" s="287"/>
      <c r="DI23" s="287"/>
      <c r="DJ23" s="287"/>
      <c r="DK23" s="287"/>
      <c r="DL23" s="287"/>
      <c r="DM23" s="287"/>
      <c r="DN23" s="287"/>
      <c r="DO23" s="287"/>
      <c r="DP23" s="287"/>
      <c r="DQ23" s="287"/>
      <c r="DR23" s="287"/>
      <c r="DS23" s="287"/>
      <c r="DT23" s="287"/>
      <c r="DU23" s="287"/>
      <c r="DV23" s="287"/>
      <c r="DW23" s="321"/>
      <c r="DX23" s="321"/>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30"/>
      <c r="GK23" s="321"/>
      <c r="GL23" s="324"/>
      <c r="GM23" s="324"/>
      <c r="GN23" s="290" cm="1">
        <f t="array" ref="GN23">IF(OR(BK23:GM23='Annex.1　DeclarationDesired'!$F$27),ROW(),"")</f>
        <v>23</v>
      </c>
    </row>
    <row r="24" spans="1:196" s="290" customFormat="1" ht="20.85" customHeight="1">
      <c r="A24" s="333" t="s">
        <v>589</v>
      </c>
      <c r="B24" s="334" t="s">
        <v>265</v>
      </c>
      <c r="C24" s="334" t="s">
        <v>266</v>
      </c>
      <c r="D24" s="334" t="s">
        <v>267</v>
      </c>
      <c r="E24" s="334"/>
      <c r="F24" s="334" t="s">
        <v>590</v>
      </c>
      <c r="G24" s="335" t="s">
        <v>268</v>
      </c>
      <c r="H24" s="337" t="s">
        <v>421</v>
      </c>
      <c r="I24" s="337" t="s">
        <v>591</v>
      </c>
      <c r="J24" s="337" t="s">
        <v>421</v>
      </c>
      <c r="K24" s="337" t="s">
        <v>591</v>
      </c>
      <c r="L24" s="338" t="s">
        <v>401</v>
      </c>
      <c r="M24" s="339" t="s">
        <v>592</v>
      </c>
      <c r="N24" s="327" t="s">
        <v>288</v>
      </c>
      <c r="O24" s="338" t="s">
        <v>502</v>
      </c>
      <c r="P24" s="339" t="s">
        <v>346</v>
      </c>
      <c r="Q24" s="287" t="s">
        <v>573</v>
      </c>
      <c r="R24" s="287" t="s">
        <v>407</v>
      </c>
      <c r="S24" s="287" t="s">
        <v>424</v>
      </c>
      <c r="T24" s="287" t="s">
        <v>425</v>
      </c>
      <c r="U24" s="287" t="s">
        <v>410</v>
      </c>
      <c r="V24" s="287" t="s">
        <v>413</v>
      </c>
      <c r="W24" s="287" t="s">
        <v>593</v>
      </c>
      <c r="X24" s="287" t="s">
        <v>429</v>
      </c>
      <c r="Y24" s="287" t="s">
        <v>416</v>
      </c>
      <c r="Z24" s="287"/>
      <c r="AA24" s="287"/>
      <c r="AB24" s="287"/>
      <c r="AC24" s="287"/>
      <c r="AD24" s="287"/>
      <c r="AE24" s="287"/>
      <c r="AF24" s="287"/>
      <c r="AG24" s="287"/>
      <c r="AH24" s="287"/>
      <c r="AI24" s="287"/>
      <c r="AJ24" s="287"/>
      <c r="AK24" s="287"/>
      <c r="AL24" s="287"/>
      <c r="AM24" s="287"/>
      <c r="AN24" s="287"/>
      <c r="AO24" s="287"/>
      <c r="AP24" s="287"/>
      <c r="AQ24" s="287"/>
      <c r="AR24" s="287"/>
      <c r="AS24" s="287"/>
      <c r="AT24" s="287"/>
      <c r="AU24" s="287"/>
      <c r="AV24" s="287"/>
      <c r="AW24" s="287"/>
      <c r="AX24" s="287"/>
      <c r="AY24" s="287"/>
      <c r="AZ24" s="287"/>
      <c r="BA24" s="287"/>
      <c r="BB24" s="287"/>
      <c r="BC24" s="287"/>
      <c r="BD24" s="287"/>
      <c r="BE24" s="287"/>
      <c r="BF24" s="287"/>
      <c r="BG24" s="287"/>
      <c r="BH24" s="287"/>
      <c r="BI24" s="287"/>
      <c r="BJ24" s="327" t="s">
        <v>594</v>
      </c>
      <c r="BK24" s="286">
        <v>4010</v>
      </c>
      <c r="BL24" s="288" t="s">
        <v>551</v>
      </c>
      <c r="BM24" s="287">
        <v>17020</v>
      </c>
      <c r="BN24" s="287">
        <v>17030</v>
      </c>
      <c r="BO24" s="287">
        <v>34010</v>
      </c>
      <c r="BP24" s="287">
        <v>34030</v>
      </c>
      <c r="BQ24" s="287">
        <v>37020</v>
      </c>
      <c r="BR24" s="287">
        <v>38040</v>
      </c>
      <c r="BS24" s="287">
        <v>39070</v>
      </c>
      <c r="BT24" s="287">
        <v>40040</v>
      </c>
      <c r="BU24" s="287">
        <v>41050</v>
      </c>
      <c r="BV24" s="287">
        <v>45040</v>
      </c>
      <c r="BW24" s="287">
        <v>47050</v>
      </c>
      <c r="BX24" s="287">
        <v>63010</v>
      </c>
      <c r="BY24" s="287">
        <v>63040</v>
      </c>
      <c r="BZ24" s="287">
        <v>64010</v>
      </c>
      <c r="CA24" s="287">
        <v>64030</v>
      </c>
      <c r="CB24" s="287">
        <v>64040</v>
      </c>
      <c r="CC24" s="287">
        <v>64050</v>
      </c>
      <c r="CD24" s="287"/>
      <c r="CE24" s="287"/>
      <c r="CF24" s="287"/>
      <c r="CG24" s="287"/>
      <c r="CH24" s="287"/>
      <c r="CI24" s="287"/>
      <c r="CJ24" s="287"/>
      <c r="CK24" s="287"/>
      <c r="CL24" s="287"/>
      <c r="CM24" s="287"/>
      <c r="CN24" s="287"/>
      <c r="CO24" s="287"/>
      <c r="CP24" s="287"/>
      <c r="CQ24" s="287"/>
      <c r="CR24" s="287"/>
      <c r="CS24" s="287"/>
      <c r="CT24" s="287"/>
      <c r="CU24" s="287"/>
      <c r="CV24" s="287"/>
      <c r="CW24" s="287"/>
      <c r="CX24" s="287"/>
      <c r="CY24" s="287"/>
      <c r="CZ24" s="289"/>
      <c r="DA24" s="287"/>
      <c r="DB24" s="287"/>
      <c r="DC24" s="287"/>
      <c r="DD24" s="287"/>
      <c r="DE24" s="287"/>
      <c r="DF24" s="287"/>
      <c r="DG24" s="287"/>
      <c r="DH24" s="287"/>
      <c r="DI24" s="287"/>
      <c r="DJ24" s="287"/>
      <c r="DK24" s="287"/>
      <c r="DL24" s="287"/>
      <c r="DM24" s="287"/>
      <c r="DN24" s="287"/>
      <c r="DO24" s="287"/>
      <c r="DP24" s="287"/>
      <c r="DQ24" s="287"/>
      <c r="DR24" s="287"/>
      <c r="DS24" s="287"/>
      <c r="DT24" s="287"/>
      <c r="DU24" s="287"/>
      <c r="DV24" s="287"/>
      <c r="DW24" s="321"/>
      <c r="DX24" s="321"/>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30"/>
      <c r="GK24" s="321"/>
      <c r="GL24" s="324"/>
      <c r="GM24" s="324"/>
      <c r="GN24" s="290" cm="1">
        <f t="array" ref="GN24">IF(OR(BK24:GM24='Annex.1　DeclarationDesired'!$F$27),ROW(),"")</f>
        <v>24</v>
      </c>
    </row>
    <row r="25" spans="1:196" s="290" customFormat="1" ht="20.85" customHeight="1">
      <c r="A25" s="333" t="s">
        <v>595</v>
      </c>
      <c r="B25" s="334" t="s">
        <v>265</v>
      </c>
      <c r="C25" s="334" t="s">
        <v>596</v>
      </c>
      <c r="D25" s="334" t="s">
        <v>597</v>
      </c>
      <c r="E25" s="334"/>
      <c r="F25" s="334"/>
      <c r="G25" s="335" t="s">
        <v>598</v>
      </c>
      <c r="H25" s="337" t="s">
        <v>420</v>
      </c>
      <c r="I25" s="337"/>
      <c r="J25" s="337" t="s">
        <v>421</v>
      </c>
      <c r="K25" s="337" t="s">
        <v>599</v>
      </c>
      <c r="L25" s="338" t="s">
        <v>401</v>
      </c>
      <c r="M25" s="339" t="s">
        <v>574</v>
      </c>
      <c r="N25" s="327" t="s">
        <v>574</v>
      </c>
      <c r="O25" s="338"/>
      <c r="P25" s="339"/>
      <c r="Q25" s="287"/>
      <c r="R25" s="287"/>
      <c r="S25" s="287"/>
      <c r="T25" s="287"/>
      <c r="U25" s="287"/>
      <c r="V25" s="287"/>
      <c r="W25" s="287"/>
      <c r="X25" s="287"/>
      <c r="Y25" s="287"/>
      <c r="Z25" s="287"/>
      <c r="AA25" s="287"/>
      <c r="AB25" s="287"/>
      <c r="AC25" s="287"/>
      <c r="AD25" s="287"/>
      <c r="AE25" s="287"/>
      <c r="AF25" s="287"/>
      <c r="AG25" s="287"/>
      <c r="AH25" s="287"/>
      <c r="AI25" s="287"/>
      <c r="AJ25" s="287"/>
      <c r="AK25" s="287"/>
      <c r="AL25" s="287"/>
      <c r="AM25" s="287"/>
      <c r="AN25" s="287"/>
      <c r="AO25" s="287"/>
      <c r="AP25" s="287"/>
      <c r="AQ25" s="287"/>
      <c r="AR25" s="287"/>
      <c r="AS25" s="287"/>
      <c r="AT25" s="287"/>
      <c r="AU25" s="287"/>
      <c r="AV25" s="287"/>
      <c r="AW25" s="287"/>
      <c r="AX25" s="287"/>
      <c r="AY25" s="287"/>
      <c r="AZ25" s="287"/>
      <c r="BA25" s="287"/>
      <c r="BB25" s="287"/>
      <c r="BC25" s="287"/>
      <c r="BD25" s="287"/>
      <c r="BE25" s="287"/>
      <c r="BF25" s="287"/>
      <c r="BG25" s="287"/>
      <c r="BH25" s="287"/>
      <c r="BI25" s="287"/>
      <c r="BJ25" s="327"/>
      <c r="BK25" s="286"/>
      <c r="BL25" s="288"/>
      <c r="BM25" s="287"/>
      <c r="BN25" s="287"/>
      <c r="BO25" s="287"/>
      <c r="BP25" s="287"/>
      <c r="BQ25" s="287"/>
      <c r="BR25" s="287"/>
      <c r="BS25" s="287"/>
      <c r="BT25" s="287"/>
      <c r="BU25" s="287"/>
      <c r="BV25" s="287"/>
      <c r="BW25" s="287"/>
      <c r="BX25" s="287"/>
      <c r="BY25" s="287"/>
      <c r="BZ25" s="287"/>
      <c r="CA25" s="287"/>
      <c r="CB25" s="287"/>
      <c r="CC25" s="287"/>
      <c r="CD25" s="287"/>
      <c r="CE25" s="287"/>
      <c r="CF25" s="287"/>
      <c r="CG25" s="287"/>
      <c r="CH25" s="287"/>
      <c r="CI25" s="287"/>
      <c r="CJ25" s="287"/>
      <c r="CK25" s="287"/>
      <c r="CL25" s="287"/>
      <c r="CM25" s="287"/>
      <c r="CN25" s="287"/>
      <c r="CO25" s="287"/>
      <c r="CP25" s="287"/>
      <c r="CQ25" s="287"/>
      <c r="CR25" s="287"/>
      <c r="CS25" s="287"/>
      <c r="CT25" s="287"/>
      <c r="CU25" s="287"/>
      <c r="CV25" s="287"/>
      <c r="CW25" s="287"/>
      <c r="CX25" s="287"/>
      <c r="CY25" s="287"/>
      <c r="CZ25" s="289"/>
      <c r="DA25" s="287"/>
      <c r="DB25" s="287"/>
      <c r="DC25" s="287"/>
      <c r="DD25" s="287"/>
      <c r="DE25" s="287"/>
      <c r="DF25" s="287"/>
      <c r="DG25" s="287"/>
      <c r="DH25" s="287"/>
      <c r="DI25" s="287"/>
      <c r="DJ25" s="287"/>
      <c r="DK25" s="287"/>
      <c r="DL25" s="287"/>
      <c r="DM25" s="287"/>
      <c r="DN25" s="287"/>
      <c r="DO25" s="287"/>
      <c r="DP25" s="287"/>
      <c r="DQ25" s="287"/>
      <c r="DR25" s="287"/>
      <c r="DS25" s="287"/>
      <c r="DT25" s="287"/>
      <c r="DU25" s="287"/>
      <c r="DV25" s="287"/>
      <c r="DW25" s="321"/>
      <c r="DX25" s="321"/>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30"/>
      <c r="GK25" s="321"/>
      <c r="GL25" s="324"/>
      <c r="GM25" s="324"/>
      <c r="GN25" s="290" cm="1">
        <f t="array" ref="GN25">IF(OR(BK25:GM25='Annex.1　DeclarationDesired'!$F$27),ROW(),"")</f>
        <v>25</v>
      </c>
    </row>
    <row r="26" spans="1:196" s="290" customFormat="1" ht="20.85" customHeight="1">
      <c r="A26" s="333" t="s">
        <v>600</v>
      </c>
      <c r="B26" s="334" t="s">
        <v>265</v>
      </c>
      <c r="C26" s="334" t="s">
        <v>601</v>
      </c>
      <c r="D26" s="334" t="s">
        <v>602</v>
      </c>
      <c r="E26" s="334"/>
      <c r="F26" s="334"/>
      <c r="G26" s="335" t="s">
        <v>598</v>
      </c>
      <c r="H26" s="337" t="s">
        <v>420</v>
      </c>
      <c r="I26" s="337"/>
      <c r="J26" s="337" t="s">
        <v>421</v>
      </c>
      <c r="K26" s="337" t="s">
        <v>603</v>
      </c>
      <c r="L26" s="338" t="s">
        <v>401</v>
      </c>
      <c r="M26" s="339" t="s">
        <v>426</v>
      </c>
      <c r="N26" s="327" t="s">
        <v>426</v>
      </c>
      <c r="O26" s="338"/>
      <c r="P26" s="339"/>
      <c r="Q26" s="287"/>
      <c r="R26" s="287"/>
      <c r="S26" s="287"/>
      <c r="T26" s="287"/>
      <c r="U26" s="287"/>
      <c r="V26" s="287"/>
      <c r="W26" s="287"/>
      <c r="X26" s="287"/>
      <c r="Y26" s="287"/>
      <c r="Z26" s="287"/>
      <c r="AA26" s="287"/>
      <c r="AB26" s="287"/>
      <c r="AC26" s="287"/>
      <c r="AD26" s="287"/>
      <c r="AE26" s="287"/>
      <c r="AF26" s="287"/>
      <c r="AG26" s="287"/>
      <c r="AH26" s="287"/>
      <c r="AI26" s="287"/>
      <c r="AJ26" s="287"/>
      <c r="AK26" s="287"/>
      <c r="AL26" s="287"/>
      <c r="AM26" s="287"/>
      <c r="AN26" s="287"/>
      <c r="AO26" s="287"/>
      <c r="AP26" s="287"/>
      <c r="AQ26" s="287"/>
      <c r="AR26" s="287"/>
      <c r="AS26" s="287"/>
      <c r="AT26" s="287"/>
      <c r="AU26" s="287"/>
      <c r="AV26" s="287"/>
      <c r="AW26" s="287"/>
      <c r="AX26" s="287"/>
      <c r="AY26" s="287"/>
      <c r="AZ26" s="287"/>
      <c r="BA26" s="287"/>
      <c r="BB26" s="287"/>
      <c r="BC26" s="287"/>
      <c r="BD26" s="287"/>
      <c r="BE26" s="287"/>
      <c r="BF26" s="287"/>
      <c r="BG26" s="287"/>
      <c r="BH26" s="287"/>
      <c r="BI26" s="287"/>
      <c r="BJ26" s="327"/>
      <c r="BK26" s="286"/>
      <c r="BL26" s="288"/>
      <c r="BM26" s="287"/>
      <c r="BN26" s="287"/>
      <c r="BO26" s="287"/>
      <c r="BP26" s="287"/>
      <c r="BQ26" s="287"/>
      <c r="BR26" s="287"/>
      <c r="BS26" s="287"/>
      <c r="BT26" s="287"/>
      <c r="BU26" s="287"/>
      <c r="BV26" s="287"/>
      <c r="BW26" s="287"/>
      <c r="BX26" s="287"/>
      <c r="BY26" s="287"/>
      <c r="BZ26" s="287"/>
      <c r="CA26" s="287"/>
      <c r="CB26" s="287"/>
      <c r="CC26" s="287"/>
      <c r="CD26" s="287"/>
      <c r="CE26" s="287"/>
      <c r="CF26" s="287"/>
      <c r="CG26" s="287"/>
      <c r="CH26" s="287"/>
      <c r="CI26" s="287"/>
      <c r="CJ26" s="287"/>
      <c r="CK26" s="287"/>
      <c r="CL26" s="287"/>
      <c r="CM26" s="287"/>
      <c r="CN26" s="287"/>
      <c r="CO26" s="287"/>
      <c r="CP26" s="287"/>
      <c r="CQ26" s="287"/>
      <c r="CR26" s="287"/>
      <c r="CS26" s="287"/>
      <c r="CT26" s="287"/>
      <c r="CU26" s="287"/>
      <c r="CV26" s="287"/>
      <c r="CW26" s="287"/>
      <c r="CX26" s="287"/>
      <c r="CY26" s="287"/>
      <c r="CZ26" s="289"/>
      <c r="DA26" s="287"/>
      <c r="DB26" s="287"/>
      <c r="DC26" s="287"/>
      <c r="DD26" s="287"/>
      <c r="DE26" s="287"/>
      <c r="DF26" s="287"/>
      <c r="DG26" s="287"/>
      <c r="DH26" s="287"/>
      <c r="DI26" s="287"/>
      <c r="DJ26" s="287"/>
      <c r="DK26" s="287"/>
      <c r="DL26" s="287"/>
      <c r="DM26" s="287"/>
      <c r="DN26" s="287"/>
      <c r="DO26" s="287"/>
      <c r="DP26" s="287"/>
      <c r="DQ26" s="287"/>
      <c r="DR26" s="287"/>
      <c r="DS26" s="287"/>
      <c r="DT26" s="287"/>
      <c r="DU26" s="287"/>
      <c r="DV26" s="287"/>
      <c r="DW26" s="321"/>
      <c r="DX26" s="321"/>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30"/>
      <c r="GK26" s="321"/>
      <c r="GL26" s="324"/>
      <c r="GM26" s="324"/>
      <c r="GN26" s="290" cm="1">
        <f t="array" ref="GN26">IF(OR(BK26:GM26='Annex.1　DeclarationDesired'!$F$27),ROW(),"")</f>
        <v>26</v>
      </c>
    </row>
    <row r="27" spans="1:196" s="290" customFormat="1" ht="20.85" customHeight="1">
      <c r="A27" s="333" t="s">
        <v>604</v>
      </c>
      <c r="B27" s="334" t="s">
        <v>265</v>
      </c>
      <c r="C27" s="334" t="s">
        <v>365</v>
      </c>
      <c r="D27" s="334" t="s">
        <v>605</v>
      </c>
      <c r="E27" s="334"/>
      <c r="F27" s="334"/>
      <c r="G27" s="335" t="s">
        <v>606</v>
      </c>
      <c r="H27" s="337" t="s">
        <v>421</v>
      </c>
      <c r="I27" s="337" t="s">
        <v>606</v>
      </c>
      <c r="J27" s="337" t="s">
        <v>421</v>
      </c>
      <c r="K27" s="337" t="s">
        <v>606</v>
      </c>
      <c r="L27" s="338" t="s">
        <v>401</v>
      </c>
      <c r="M27" s="339" t="s">
        <v>607</v>
      </c>
      <c r="N27" s="327" t="s">
        <v>438</v>
      </c>
      <c r="O27" s="338" t="s">
        <v>608</v>
      </c>
      <c r="P27" s="339" t="s">
        <v>609</v>
      </c>
      <c r="Q27" s="287" t="s">
        <v>610</v>
      </c>
      <c r="R27" s="287"/>
      <c r="S27" s="287"/>
      <c r="T27" s="287"/>
      <c r="U27" s="287"/>
      <c r="V27" s="287"/>
      <c r="W27" s="287"/>
      <c r="X27" s="287"/>
      <c r="Y27" s="287"/>
      <c r="Z27" s="287"/>
      <c r="AA27" s="287"/>
      <c r="AB27" s="287"/>
      <c r="AC27" s="287"/>
      <c r="AD27" s="287"/>
      <c r="AE27" s="287"/>
      <c r="AF27" s="287"/>
      <c r="AG27" s="287"/>
      <c r="AH27" s="287"/>
      <c r="AI27" s="287"/>
      <c r="AJ27" s="287"/>
      <c r="AK27" s="287"/>
      <c r="AL27" s="287"/>
      <c r="AM27" s="287"/>
      <c r="AN27" s="287"/>
      <c r="AO27" s="287"/>
      <c r="AP27" s="287"/>
      <c r="AQ27" s="287"/>
      <c r="AR27" s="287"/>
      <c r="AS27" s="287"/>
      <c r="AT27" s="287"/>
      <c r="AU27" s="287"/>
      <c r="AV27" s="287"/>
      <c r="AW27" s="287"/>
      <c r="AX27" s="287"/>
      <c r="AY27" s="287"/>
      <c r="AZ27" s="287"/>
      <c r="BA27" s="287"/>
      <c r="BB27" s="287"/>
      <c r="BC27" s="287"/>
      <c r="BD27" s="287"/>
      <c r="BE27" s="287"/>
      <c r="BF27" s="287"/>
      <c r="BG27" s="287"/>
      <c r="BH27" s="287"/>
      <c r="BI27" s="287"/>
      <c r="BJ27" s="327" t="s">
        <v>611</v>
      </c>
      <c r="BK27" s="286">
        <v>13010</v>
      </c>
      <c r="BL27" s="288">
        <v>13020</v>
      </c>
      <c r="BM27" s="287">
        <v>13030</v>
      </c>
      <c r="BN27" s="287">
        <v>13040</v>
      </c>
      <c r="BO27" s="287">
        <v>28020</v>
      </c>
      <c r="BP27" s="287">
        <v>29010</v>
      </c>
      <c r="BQ27" s="287">
        <v>30020</v>
      </c>
      <c r="BR27" s="287"/>
      <c r="BS27" s="287"/>
      <c r="BT27" s="287"/>
      <c r="BU27" s="287"/>
      <c r="BV27" s="287"/>
      <c r="BW27" s="287"/>
      <c r="BX27" s="287"/>
      <c r="BY27" s="287"/>
      <c r="BZ27" s="287"/>
      <c r="CA27" s="287"/>
      <c r="CB27" s="287"/>
      <c r="CC27" s="287"/>
      <c r="CD27" s="287"/>
      <c r="CE27" s="287"/>
      <c r="CF27" s="287"/>
      <c r="CG27" s="287"/>
      <c r="CH27" s="287"/>
      <c r="CI27" s="287"/>
      <c r="CJ27" s="287"/>
      <c r="CK27" s="287"/>
      <c r="CL27" s="287"/>
      <c r="CM27" s="287"/>
      <c r="CN27" s="287"/>
      <c r="CO27" s="287"/>
      <c r="CP27" s="287"/>
      <c r="CQ27" s="287"/>
      <c r="CR27" s="287"/>
      <c r="CS27" s="287"/>
      <c r="CT27" s="287"/>
      <c r="CU27" s="287"/>
      <c r="CV27" s="287"/>
      <c r="CW27" s="287"/>
      <c r="CX27" s="287"/>
      <c r="CY27" s="287"/>
      <c r="CZ27" s="289"/>
      <c r="DA27" s="287"/>
      <c r="DB27" s="287"/>
      <c r="DC27" s="287"/>
      <c r="DD27" s="287"/>
      <c r="DE27" s="287"/>
      <c r="DF27" s="287"/>
      <c r="DG27" s="287"/>
      <c r="DH27" s="287"/>
      <c r="DI27" s="287"/>
      <c r="DJ27" s="287"/>
      <c r="DK27" s="287"/>
      <c r="DL27" s="287"/>
      <c r="DM27" s="287"/>
      <c r="DN27" s="287"/>
      <c r="DO27" s="287"/>
      <c r="DP27" s="287"/>
      <c r="DQ27" s="287"/>
      <c r="DR27" s="287"/>
      <c r="DS27" s="287"/>
      <c r="DT27" s="287"/>
      <c r="DU27" s="287"/>
      <c r="DV27" s="287"/>
      <c r="DW27" s="321"/>
      <c r="DX27" s="321"/>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30"/>
      <c r="GK27" s="321"/>
      <c r="GL27" s="324"/>
      <c r="GM27" s="324"/>
      <c r="GN27" s="290" cm="1">
        <f t="array" ref="GN27">IF(OR(BK27:GM27='Annex.1　DeclarationDesired'!$F$27),ROW(),"")</f>
        <v>27</v>
      </c>
    </row>
    <row r="28" spans="1:196" s="290" customFormat="1" ht="20.85" customHeight="1">
      <c r="A28" s="333" t="s">
        <v>612</v>
      </c>
      <c r="B28" s="334" t="s">
        <v>265</v>
      </c>
      <c r="C28" s="334" t="s">
        <v>365</v>
      </c>
      <c r="D28" s="334" t="s">
        <v>613</v>
      </c>
      <c r="E28" s="334"/>
      <c r="F28" s="334"/>
      <c r="G28" s="335" t="s">
        <v>614</v>
      </c>
      <c r="H28" s="337" t="s">
        <v>421</v>
      </c>
      <c r="I28" s="337" t="s">
        <v>614</v>
      </c>
      <c r="J28" s="337" t="s">
        <v>421</v>
      </c>
      <c r="K28" s="337" t="s">
        <v>614</v>
      </c>
      <c r="L28" s="338" t="s">
        <v>401</v>
      </c>
      <c r="M28" s="339" t="s">
        <v>452</v>
      </c>
      <c r="N28" s="327" t="s">
        <v>452</v>
      </c>
      <c r="O28" s="338"/>
      <c r="P28" s="339"/>
      <c r="Q28" s="287"/>
      <c r="R28" s="287"/>
      <c r="S28" s="287"/>
      <c r="T28" s="287"/>
      <c r="U28" s="287"/>
      <c r="V28" s="287"/>
      <c r="W28" s="287"/>
      <c r="X28" s="287"/>
      <c r="Y28" s="287"/>
      <c r="Z28" s="287"/>
      <c r="AA28" s="287"/>
      <c r="AB28" s="287"/>
      <c r="AC28" s="287"/>
      <c r="AD28" s="287"/>
      <c r="AE28" s="287"/>
      <c r="AF28" s="287"/>
      <c r="AG28" s="287"/>
      <c r="AH28" s="287"/>
      <c r="AI28" s="287"/>
      <c r="AJ28" s="287"/>
      <c r="AK28" s="287"/>
      <c r="AL28" s="287"/>
      <c r="AM28" s="287"/>
      <c r="AN28" s="287"/>
      <c r="AO28" s="287"/>
      <c r="AP28" s="287"/>
      <c r="AQ28" s="287"/>
      <c r="AR28" s="287"/>
      <c r="AS28" s="287"/>
      <c r="AT28" s="287"/>
      <c r="AU28" s="287"/>
      <c r="AV28" s="287"/>
      <c r="AW28" s="287"/>
      <c r="AX28" s="287"/>
      <c r="AY28" s="287"/>
      <c r="AZ28" s="287"/>
      <c r="BA28" s="287"/>
      <c r="BB28" s="287"/>
      <c r="BC28" s="287"/>
      <c r="BD28" s="287"/>
      <c r="BE28" s="287"/>
      <c r="BF28" s="287"/>
      <c r="BG28" s="287"/>
      <c r="BH28" s="287"/>
      <c r="BI28" s="287"/>
      <c r="BJ28" s="327" t="s">
        <v>615</v>
      </c>
      <c r="BK28" s="286">
        <v>26010</v>
      </c>
      <c r="BL28" s="288">
        <v>26020</v>
      </c>
      <c r="BM28" s="287">
        <v>26030</v>
      </c>
      <c r="BN28" s="287">
        <v>26040</v>
      </c>
      <c r="BO28" s="287">
        <v>26050</v>
      </c>
      <c r="BP28" s="287">
        <v>26060</v>
      </c>
      <c r="BQ28" s="287"/>
      <c r="BR28" s="287"/>
      <c r="BS28" s="287"/>
      <c r="BT28" s="287"/>
      <c r="BU28" s="287"/>
      <c r="BV28" s="287"/>
      <c r="BW28" s="287"/>
      <c r="BX28" s="287"/>
      <c r="BY28" s="287"/>
      <c r="BZ28" s="287"/>
      <c r="CA28" s="287"/>
      <c r="CB28" s="287"/>
      <c r="CC28" s="287"/>
      <c r="CD28" s="287"/>
      <c r="CE28" s="287"/>
      <c r="CF28" s="287"/>
      <c r="CG28" s="287"/>
      <c r="CH28" s="287"/>
      <c r="CI28" s="287"/>
      <c r="CJ28" s="287"/>
      <c r="CK28" s="287"/>
      <c r="CL28" s="287"/>
      <c r="CM28" s="287"/>
      <c r="CN28" s="287"/>
      <c r="CO28" s="287"/>
      <c r="CP28" s="287"/>
      <c r="CQ28" s="287"/>
      <c r="CR28" s="287"/>
      <c r="CS28" s="287"/>
      <c r="CT28" s="287"/>
      <c r="CU28" s="287"/>
      <c r="CV28" s="287"/>
      <c r="CW28" s="287"/>
      <c r="CX28" s="287"/>
      <c r="CY28" s="287"/>
      <c r="CZ28" s="289"/>
      <c r="DA28" s="287"/>
      <c r="DB28" s="287"/>
      <c r="DC28" s="287"/>
      <c r="DD28" s="287"/>
      <c r="DE28" s="287"/>
      <c r="DF28" s="287"/>
      <c r="DG28" s="287"/>
      <c r="DH28" s="287"/>
      <c r="DI28" s="287"/>
      <c r="DJ28" s="287"/>
      <c r="DK28" s="287"/>
      <c r="DL28" s="287"/>
      <c r="DM28" s="287"/>
      <c r="DN28" s="287"/>
      <c r="DO28" s="287"/>
      <c r="DP28" s="287"/>
      <c r="DQ28" s="287"/>
      <c r="DR28" s="287"/>
      <c r="DS28" s="287"/>
      <c r="DT28" s="287"/>
      <c r="DU28" s="287"/>
      <c r="DV28" s="287"/>
      <c r="DW28" s="321"/>
      <c r="DX28" s="321"/>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30"/>
      <c r="GK28" s="321"/>
      <c r="GL28" s="324"/>
      <c r="GM28" s="324"/>
      <c r="GN28" s="290" cm="1">
        <f t="array" ref="GN28">IF(OR(BK28:GM28='Annex.1　DeclarationDesired'!$F$27),ROW(),"")</f>
        <v>28</v>
      </c>
    </row>
    <row r="29" spans="1:196" s="290" customFormat="1" ht="20.85" customHeight="1">
      <c r="A29" s="333" t="s">
        <v>616</v>
      </c>
      <c r="B29" s="334" t="s">
        <v>265</v>
      </c>
      <c r="C29" s="334" t="s">
        <v>365</v>
      </c>
      <c r="D29" s="334" t="s">
        <v>617</v>
      </c>
      <c r="E29" s="334"/>
      <c r="F29" s="334"/>
      <c r="G29" s="335" t="s">
        <v>618</v>
      </c>
      <c r="H29" s="337" t="s">
        <v>421</v>
      </c>
      <c r="I29" s="337" t="s">
        <v>618</v>
      </c>
      <c r="J29" s="337" t="s">
        <v>421</v>
      </c>
      <c r="K29" s="337" t="s">
        <v>618</v>
      </c>
      <c r="L29" s="338" t="s">
        <v>401</v>
      </c>
      <c r="M29" s="339" t="s">
        <v>619</v>
      </c>
      <c r="N29" s="327" t="s">
        <v>620</v>
      </c>
      <c r="O29" s="338" t="s">
        <v>461</v>
      </c>
      <c r="P29" s="339"/>
      <c r="Q29" s="287"/>
      <c r="R29" s="287"/>
      <c r="S29" s="287"/>
      <c r="T29" s="287"/>
      <c r="U29" s="287"/>
      <c r="V29" s="287"/>
      <c r="W29" s="287"/>
      <c r="X29" s="287"/>
      <c r="Y29" s="287"/>
      <c r="Z29" s="287"/>
      <c r="AA29" s="287"/>
      <c r="AB29" s="287"/>
      <c r="AC29" s="287"/>
      <c r="AD29" s="287"/>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87"/>
      <c r="BD29" s="287"/>
      <c r="BE29" s="287"/>
      <c r="BF29" s="287"/>
      <c r="BG29" s="287"/>
      <c r="BH29" s="287"/>
      <c r="BI29" s="287"/>
      <c r="BJ29" s="327" t="s">
        <v>621</v>
      </c>
      <c r="BK29" s="286">
        <v>24010</v>
      </c>
      <c r="BL29" s="288">
        <v>18010</v>
      </c>
      <c r="BM29" s="287"/>
      <c r="BN29" s="287"/>
      <c r="BO29" s="287"/>
      <c r="BP29" s="287"/>
      <c r="BQ29" s="287"/>
      <c r="BR29" s="287"/>
      <c r="BS29" s="287"/>
      <c r="BT29" s="287"/>
      <c r="BU29" s="287"/>
      <c r="BV29" s="287"/>
      <c r="BW29" s="287"/>
      <c r="BX29" s="287"/>
      <c r="BY29" s="287"/>
      <c r="BZ29" s="287"/>
      <c r="CA29" s="287"/>
      <c r="CB29" s="287"/>
      <c r="CC29" s="287"/>
      <c r="CD29" s="287"/>
      <c r="CE29" s="287"/>
      <c r="CF29" s="287"/>
      <c r="CG29" s="287"/>
      <c r="CH29" s="287"/>
      <c r="CI29" s="287"/>
      <c r="CJ29" s="287"/>
      <c r="CK29" s="287"/>
      <c r="CL29" s="287"/>
      <c r="CM29" s="287"/>
      <c r="CN29" s="287"/>
      <c r="CO29" s="287"/>
      <c r="CP29" s="287"/>
      <c r="CQ29" s="287"/>
      <c r="CR29" s="287"/>
      <c r="CS29" s="287"/>
      <c r="CT29" s="287"/>
      <c r="CU29" s="287"/>
      <c r="CV29" s="287"/>
      <c r="CW29" s="287"/>
      <c r="CX29" s="287"/>
      <c r="CY29" s="287"/>
      <c r="CZ29" s="289"/>
      <c r="DA29" s="287"/>
      <c r="DB29" s="287"/>
      <c r="DC29" s="287"/>
      <c r="DD29" s="287"/>
      <c r="DE29" s="287"/>
      <c r="DF29" s="287"/>
      <c r="DG29" s="287"/>
      <c r="DH29" s="287"/>
      <c r="DI29" s="287"/>
      <c r="DJ29" s="287"/>
      <c r="DK29" s="287"/>
      <c r="DL29" s="287"/>
      <c r="DM29" s="287"/>
      <c r="DN29" s="287"/>
      <c r="DO29" s="287"/>
      <c r="DP29" s="287"/>
      <c r="DQ29" s="287"/>
      <c r="DR29" s="287"/>
      <c r="DS29" s="287"/>
      <c r="DT29" s="287"/>
      <c r="DU29" s="287"/>
      <c r="DV29" s="287"/>
      <c r="DW29" s="321"/>
      <c r="DX29" s="321"/>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30"/>
      <c r="GK29" s="321"/>
      <c r="GL29" s="324"/>
      <c r="GM29" s="324"/>
      <c r="GN29" s="290" cm="1">
        <f t="array" ref="GN29">IF(OR(BK29:GM29='Annex.1　DeclarationDesired'!$F$27),ROW(),"")</f>
        <v>29</v>
      </c>
    </row>
    <row r="30" spans="1:196" s="290" customFormat="1" ht="20.85" customHeight="1">
      <c r="A30" s="333" t="s">
        <v>622</v>
      </c>
      <c r="B30" s="334" t="s">
        <v>265</v>
      </c>
      <c r="C30" s="334" t="s">
        <v>365</v>
      </c>
      <c r="D30" s="334" t="s">
        <v>623</v>
      </c>
      <c r="E30" s="334"/>
      <c r="F30" s="334"/>
      <c r="G30" s="335" t="s">
        <v>624</v>
      </c>
      <c r="H30" s="337" t="s">
        <v>421</v>
      </c>
      <c r="I30" s="337" t="s">
        <v>624</v>
      </c>
      <c r="J30" s="337" t="s">
        <v>421</v>
      </c>
      <c r="K30" s="337" t="s">
        <v>624</v>
      </c>
      <c r="L30" s="338" t="s">
        <v>401</v>
      </c>
      <c r="M30" s="339" t="s">
        <v>625</v>
      </c>
      <c r="N30" s="327" t="s">
        <v>461</v>
      </c>
      <c r="O30" s="338" t="s">
        <v>626</v>
      </c>
      <c r="P30" s="339" t="s">
        <v>477</v>
      </c>
      <c r="Q30" s="287" t="s">
        <v>627</v>
      </c>
      <c r="R30" s="287" t="s">
        <v>628</v>
      </c>
      <c r="S30" s="287" t="s">
        <v>629</v>
      </c>
      <c r="T30" s="287"/>
      <c r="U30" s="287"/>
      <c r="V30" s="287"/>
      <c r="W30" s="287"/>
      <c r="X30" s="287"/>
      <c r="Y30" s="287"/>
      <c r="Z30" s="287"/>
      <c r="AA30" s="287"/>
      <c r="AB30" s="287"/>
      <c r="AC30" s="287"/>
      <c r="AD30" s="287"/>
      <c r="AE30" s="287"/>
      <c r="AF30" s="287"/>
      <c r="AG30" s="287"/>
      <c r="AH30" s="287"/>
      <c r="AI30" s="287"/>
      <c r="AJ30" s="287"/>
      <c r="AK30" s="287"/>
      <c r="AL30" s="287"/>
      <c r="AM30" s="287"/>
      <c r="AN30" s="287"/>
      <c r="AO30" s="287"/>
      <c r="AP30" s="287"/>
      <c r="AQ30" s="287"/>
      <c r="AR30" s="287"/>
      <c r="AS30" s="287"/>
      <c r="AT30" s="287"/>
      <c r="AU30" s="287"/>
      <c r="AV30" s="287"/>
      <c r="AW30" s="287"/>
      <c r="AX30" s="287"/>
      <c r="AY30" s="287"/>
      <c r="AZ30" s="287"/>
      <c r="BA30" s="287"/>
      <c r="BB30" s="287"/>
      <c r="BC30" s="287"/>
      <c r="BD30" s="287"/>
      <c r="BE30" s="287"/>
      <c r="BF30" s="287"/>
      <c r="BG30" s="287"/>
      <c r="BH30" s="287"/>
      <c r="BI30" s="287"/>
      <c r="BJ30" s="327" t="s">
        <v>630</v>
      </c>
      <c r="BK30" s="286">
        <v>18010</v>
      </c>
      <c r="BL30" s="288">
        <v>18020</v>
      </c>
      <c r="BM30" s="287">
        <v>18030</v>
      </c>
      <c r="BN30" s="287">
        <v>18040</v>
      </c>
      <c r="BO30" s="287">
        <v>19010</v>
      </c>
      <c r="BP30" s="287">
        <v>19020</v>
      </c>
      <c r="BQ30" s="287">
        <v>20010</v>
      </c>
      <c r="BR30" s="287">
        <v>20020</v>
      </c>
      <c r="BS30" s="287">
        <v>24010</v>
      </c>
      <c r="BT30" s="287">
        <v>26030</v>
      </c>
      <c r="BU30" s="287">
        <v>26040</v>
      </c>
      <c r="BV30" s="287">
        <v>28050</v>
      </c>
      <c r="BW30" s="287"/>
      <c r="BX30" s="287"/>
      <c r="BY30" s="287"/>
      <c r="BZ30" s="287"/>
      <c r="CA30" s="287"/>
      <c r="CB30" s="287"/>
      <c r="CC30" s="287"/>
      <c r="CD30" s="287"/>
      <c r="CE30" s="287"/>
      <c r="CF30" s="287"/>
      <c r="CG30" s="287"/>
      <c r="CH30" s="287"/>
      <c r="CI30" s="287"/>
      <c r="CJ30" s="287"/>
      <c r="CK30" s="287"/>
      <c r="CL30" s="287"/>
      <c r="CM30" s="287"/>
      <c r="CN30" s="287"/>
      <c r="CO30" s="287"/>
      <c r="CP30" s="287"/>
      <c r="CQ30" s="287"/>
      <c r="CR30" s="287"/>
      <c r="CS30" s="287"/>
      <c r="CT30" s="287"/>
      <c r="CU30" s="287"/>
      <c r="CV30" s="287"/>
      <c r="CW30" s="287"/>
      <c r="CX30" s="287"/>
      <c r="CY30" s="287"/>
      <c r="CZ30" s="289"/>
      <c r="DA30" s="287"/>
      <c r="DB30" s="287"/>
      <c r="DC30" s="287"/>
      <c r="DD30" s="287"/>
      <c r="DE30" s="287"/>
      <c r="DF30" s="287"/>
      <c r="DG30" s="287"/>
      <c r="DH30" s="287"/>
      <c r="DI30" s="287"/>
      <c r="DJ30" s="287"/>
      <c r="DK30" s="287"/>
      <c r="DL30" s="287"/>
      <c r="DM30" s="287"/>
      <c r="DN30" s="287"/>
      <c r="DO30" s="287"/>
      <c r="DP30" s="287"/>
      <c r="DQ30" s="287"/>
      <c r="DR30" s="287"/>
      <c r="DS30" s="287"/>
      <c r="DT30" s="287"/>
      <c r="DU30" s="287"/>
      <c r="DV30" s="287"/>
      <c r="DW30" s="321"/>
      <c r="DX30" s="321"/>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30"/>
      <c r="GK30" s="321"/>
      <c r="GL30" s="324"/>
      <c r="GM30" s="324"/>
      <c r="GN30" s="290" cm="1">
        <f t="array" ref="GN30">IF(OR(BK30:GM30='Annex.1　DeclarationDesired'!$F$27),ROW(),"")</f>
        <v>30</v>
      </c>
    </row>
    <row r="31" spans="1:196" s="290" customFormat="1" ht="20.85" customHeight="1">
      <c r="A31" s="333" t="s">
        <v>631</v>
      </c>
      <c r="B31" s="334" t="s">
        <v>265</v>
      </c>
      <c r="C31" s="334" t="s">
        <v>365</v>
      </c>
      <c r="D31" s="334" t="s">
        <v>632</v>
      </c>
      <c r="E31" s="334"/>
      <c r="F31" s="334"/>
      <c r="G31" s="335" t="s">
        <v>633</v>
      </c>
      <c r="H31" s="337" t="s">
        <v>421</v>
      </c>
      <c r="I31" s="337" t="s">
        <v>633</v>
      </c>
      <c r="J31" s="337" t="s">
        <v>421</v>
      </c>
      <c r="K31" s="337" t="s">
        <v>633</v>
      </c>
      <c r="L31" s="338" t="s">
        <v>401</v>
      </c>
      <c r="M31" s="339" t="s">
        <v>634</v>
      </c>
      <c r="N31" s="327" t="s">
        <v>635</v>
      </c>
      <c r="O31" s="338" t="s">
        <v>636</v>
      </c>
      <c r="P31" s="339"/>
      <c r="Q31" s="287"/>
      <c r="R31" s="287"/>
      <c r="S31" s="287"/>
      <c r="T31" s="287"/>
      <c r="U31" s="287"/>
      <c r="V31" s="287"/>
      <c r="W31" s="287"/>
      <c r="X31" s="287"/>
      <c r="Y31" s="287"/>
      <c r="Z31" s="287"/>
      <c r="AA31" s="287"/>
      <c r="AB31" s="287"/>
      <c r="AC31" s="287"/>
      <c r="AD31" s="287"/>
      <c r="AE31" s="287"/>
      <c r="AF31" s="287"/>
      <c r="AG31" s="287"/>
      <c r="AH31" s="287"/>
      <c r="AI31" s="287"/>
      <c r="AJ31" s="287"/>
      <c r="AK31" s="287"/>
      <c r="AL31" s="287"/>
      <c r="AM31" s="287"/>
      <c r="AN31" s="287"/>
      <c r="AO31" s="287"/>
      <c r="AP31" s="287"/>
      <c r="AQ31" s="287"/>
      <c r="AR31" s="287"/>
      <c r="AS31" s="287"/>
      <c r="AT31" s="287"/>
      <c r="AU31" s="287"/>
      <c r="AV31" s="287"/>
      <c r="AW31" s="287"/>
      <c r="AX31" s="287"/>
      <c r="AY31" s="287"/>
      <c r="AZ31" s="287"/>
      <c r="BA31" s="287"/>
      <c r="BB31" s="287"/>
      <c r="BC31" s="287"/>
      <c r="BD31" s="287"/>
      <c r="BE31" s="287"/>
      <c r="BF31" s="287"/>
      <c r="BG31" s="287"/>
      <c r="BH31" s="287"/>
      <c r="BI31" s="287"/>
      <c r="BJ31" s="327" t="s">
        <v>637</v>
      </c>
      <c r="BK31" s="286">
        <v>19010</v>
      </c>
      <c r="BL31" s="288">
        <v>19020</v>
      </c>
      <c r="BM31" s="287">
        <v>31010</v>
      </c>
      <c r="BN31" s="287">
        <v>31020</v>
      </c>
      <c r="BO31" s="287"/>
      <c r="BP31" s="287"/>
      <c r="BQ31" s="287"/>
      <c r="BR31" s="287"/>
      <c r="BS31" s="287"/>
      <c r="BT31" s="287"/>
      <c r="BU31" s="287"/>
      <c r="BV31" s="287"/>
      <c r="BW31" s="287"/>
      <c r="BX31" s="287"/>
      <c r="BY31" s="287"/>
      <c r="BZ31" s="287"/>
      <c r="CA31" s="287"/>
      <c r="CB31" s="287"/>
      <c r="CC31" s="287"/>
      <c r="CD31" s="287"/>
      <c r="CE31" s="287"/>
      <c r="CF31" s="287"/>
      <c r="CG31" s="287"/>
      <c r="CH31" s="287"/>
      <c r="CI31" s="287"/>
      <c r="CJ31" s="287"/>
      <c r="CK31" s="287"/>
      <c r="CL31" s="287"/>
      <c r="CM31" s="287"/>
      <c r="CN31" s="287"/>
      <c r="CO31" s="287"/>
      <c r="CP31" s="287"/>
      <c r="CQ31" s="287"/>
      <c r="CR31" s="287"/>
      <c r="CS31" s="287"/>
      <c r="CT31" s="287"/>
      <c r="CU31" s="287"/>
      <c r="CV31" s="287"/>
      <c r="CW31" s="287"/>
      <c r="CX31" s="287"/>
      <c r="CY31" s="287"/>
      <c r="CZ31" s="289"/>
      <c r="DA31" s="287"/>
      <c r="DB31" s="287"/>
      <c r="DC31" s="287"/>
      <c r="DD31" s="287"/>
      <c r="DE31" s="287"/>
      <c r="DF31" s="287"/>
      <c r="DG31" s="287"/>
      <c r="DH31" s="287"/>
      <c r="DI31" s="287"/>
      <c r="DJ31" s="287"/>
      <c r="DK31" s="287"/>
      <c r="DL31" s="287"/>
      <c r="DM31" s="287"/>
      <c r="DN31" s="287"/>
      <c r="DO31" s="287"/>
      <c r="DP31" s="287"/>
      <c r="DQ31" s="287"/>
      <c r="DR31" s="287"/>
      <c r="DS31" s="287"/>
      <c r="DT31" s="287"/>
      <c r="DU31" s="287"/>
      <c r="DV31" s="287"/>
      <c r="DW31" s="321"/>
      <c r="DX31" s="321"/>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30"/>
      <c r="GK31" s="321"/>
      <c r="GL31" s="324"/>
      <c r="GM31" s="324"/>
      <c r="GN31" s="290" cm="1">
        <f t="array" ref="GN31">IF(OR(BK31:GM31='Annex.1　DeclarationDesired'!$F$27),ROW(),"")</f>
        <v>31</v>
      </c>
    </row>
    <row r="32" spans="1:196" s="290" customFormat="1" ht="20.85" customHeight="1">
      <c r="A32" s="333" t="s">
        <v>638</v>
      </c>
      <c r="B32" s="334" t="s">
        <v>265</v>
      </c>
      <c r="C32" s="334" t="s">
        <v>365</v>
      </c>
      <c r="D32" s="334" t="s">
        <v>639</v>
      </c>
      <c r="E32" s="334"/>
      <c r="F32" s="334"/>
      <c r="G32" s="335" t="s">
        <v>640</v>
      </c>
      <c r="H32" s="337" t="s">
        <v>421</v>
      </c>
      <c r="I32" s="337" t="s">
        <v>640</v>
      </c>
      <c r="J32" s="337" t="s">
        <v>421</v>
      </c>
      <c r="K32" s="337" t="s">
        <v>640</v>
      </c>
      <c r="L32" s="338" t="s">
        <v>401</v>
      </c>
      <c r="M32" s="339" t="s">
        <v>508</v>
      </c>
      <c r="N32" s="327" t="s">
        <v>508</v>
      </c>
      <c r="O32" s="338"/>
      <c r="P32" s="339"/>
      <c r="Q32" s="287"/>
      <c r="R32" s="287"/>
      <c r="S32" s="287"/>
      <c r="T32" s="287"/>
      <c r="U32" s="287"/>
      <c r="V32" s="287"/>
      <c r="W32" s="287"/>
      <c r="X32" s="287"/>
      <c r="Y32" s="287"/>
      <c r="Z32" s="287"/>
      <c r="AA32" s="287"/>
      <c r="AB32" s="287"/>
      <c r="AC32" s="287"/>
      <c r="AD32" s="287"/>
      <c r="AE32" s="287"/>
      <c r="AF32" s="287"/>
      <c r="AG32" s="287"/>
      <c r="AH32" s="287"/>
      <c r="AI32" s="287"/>
      <c r="AJ32" s="287"/>
      <c r="AK32" s="287"/>
      <c r="AL32" s="287"/>
      <c r="AM32" s="287"/>
      <c r="AN32" s="287"/>
      <c r="AO32" s="287"/>
      <c r="AP32" s="287"/>
      <c r="AQ32" s="287"/>
      <c r="AR32" s="287"/>
      <c r="AS32" s="287"/>
      <c r="AT32" s="287"/>
      <c r="AU32" s="287"/>
      <c r="AV32" s="287"/>
      <c r="AW32" s="287"/>
      <c r="AX32" s="287"/>
      <c r="AY32" s="287"/>
      <c r="AZ32" s="287"/>
      <c r="BA32" s="287"/>
      <c r="BB32" s="287"/>
      <c r="BC32" s="287"/>
      <c r="BD32" s="287"/>
      <c r="BE32" s="287"/>
      <c r="BF32" s="287"/>
      <c r="BG32" s="287"/>
      <c r="BH32" s="287"/>
      <c r="BI32" s="287"/>
      <c r="BJ32" s="327" t="s">
        <v>641</v>
      </c>
      <c r="BK32" s="286">
        <v>14020</v>
      </c>
      <c r="BL32" s="288"/>
      <c r="BM32" s="287"/>
      <c r="BN32" s="287"/>
      <c r="BO32" s="287"/>
      <c r="BP32" s="287"/>
      <c r="BQ32" s="287"/>
      <c r="BR32" s="287"/>
      <c r="BS32" s="287"/>
      <c r="BT32" s="287"/>
      <c r="BU32" s="287"/>
      <c r="BV32" s="287"/>
      <c r="BW32" s="287"/>
      <c r="BX32" s="287"/>
      <c r="BY32" s="287"/>
      <c r="BZ32" s="287"/>
      <c r="CA32" s="287"/>
      <c r="CB32" s="287"/>
      <c r="CC32" s="287"/>
      <c r="CD32" s="287"/>
      <c r="CE32" s="287"/>
      <c r="CF32" s="287"/>
      <c r="CG32" s="287"/>
      <c r="CH32" s="287"/>
      <c r="CI32" s="287"/>
      <c r="CJ32" s="287"/>
      <c r="CK32" s="287"/>
      <c r="CL32" s="287"/>
      <c r="CM32" s="287"/>
      <c r="CN32" s="287"/>
      <c r="CO32" s="287"/>
      <c r="CP32" s="287"/>
      <c r="CQ32" s="287"/>
      <c r="CR32" s="287"/>
      <c r="CS32" s="287"/>
      <c r="CT32" s="287"/>
      <c r="CU32" s="287"/>
      <c r="CV32" s="287"/>
      <c r="CW32" s="287"/>
      <c r="CX32" s="287"/>
      <c r="CY32" s="287"/>
      <c r="CZ32" s="289"/>
      <c r="DA32" s="287"/>
      <c r="DB32" s="287"/>
      <c r="DC32" s="287"/>
      <c r="DD32" s="287"/>
      <c r="DE32" s="287"/>
      <c r="DF32" s="287"/>
      <c r="DG32" s="287"/>
      <c r="DH32" s="287"/>
      <c r="DI32" s="287"/>
      <c r="DJ32" s="287"/>
      <c r="DK32" s="287"/>
      <c r="DL32" s="287"/>
      <c r="DM32" s="287"/>
      <c r="DN32" s="287"/>
      <c r="DO32" s="287"/>
      <c r="DP32" s="287"/>
      <c r="DQ32" s="287"/>
      <c r="DR32" s="287"/>
      <c r="DS32" s="287"/>
      <c r="DT32" s="287"/>
      <c r="DU32" s="287"/>
      <c r="DV32" s="287"/>
      <c r="DW32" s="321"/>
      <c r="DX32" s="321"/>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30"/>
      <c r="GK32" s="321"/>
      <c r="GL32" s="324"/>
      <c r="GM32" s="324"/>
      <c r="GN32" s="290" cm="1">
        <f t="array" ref="GN32">IF(OR(BK32:GM32='Annex.1　DeclarationDesired'!$F$27),ROW(),"")</f>
        <v>32</v>
      </c>
    </row>
    <row r="33" spans="1:196" s="290" customFormat="1" ht="20.85" customHeight="1">
      <c r="A33" s="333" t="s">
        <v>642</v>
      </c>
      <c r="B33" s="334" t="s">
        <v>265</v>
      </c>
      <c r="C33" s="334" t="s">
        <v>365</v>
      </c>
      <c r="D33" s="334" t="s">
        <v>643</v>
      </c>
      <c r="E33" s="334"/>
      <c r="F33" s="334"/>
      <c r="G33" s="335" t="s">
        <v>644</v>
      </c>
      <c r="H33" s="337" t="s">
        <v>421</v>
      </c>
      <c r="I33" s="337" t="s">
        <v>644</v>
      </c>
      <c r="J33" s="337" t="s">
        <v>421</v>
      </c>
      <c r="K33" s="337" t="s">
        <v>644</v>
      </c>
      <c r="L33" s="338" t="s">
        <v>401</v>
      </c>
      <c r="M33" s="339" t="s">
        <v>404</v>
      </c>
      <c r="N33" s="327" t="s">
        <v>404</v>
      </c>
      <c r="O33" s="338"/>
      <c r="P33" s="339"/>
      <c r="Q33" s="287"/>
      <c r="R33" s="287"/>
      <c r="S33" s="287"/>
      <c r="T33" s="287"/>
      <c r="U33" s="287"/>
      <c r="V33" s="287"/>
      <c r="W33" s="287"/>
      <c r="X33" s="287"/>
      <c r="Y33" s="287"/>
      <c r="Z33" s="287"/>
      <c r="AA33" s="287"/>
      <c r="AB33" s="287"/>
      <c r="AC33" s="287"/>
      <c r="AD33" s="287"/>
      <c r="AE33" s="287"/>
      <c r="AF33" s="287"/>
      <c r="AG33" s="287"/>
      <c r="AH33" s="287"/>
      <c r="AI33" s="287"/>
      <c r="AJ33" s="287"/>
      <c r="AK33" s="287"/>
      <c r="AL33" s="287"/>
      <c r="AM33" s="287"/>
      <c r="AN33" s="287"/>
      <c r="AO33" s="287"/>
      <c r="AP33" s="287"/>
      <c r="AQ33" s="287"/>
      <c r="AR33" s="287"/>
      <c r="AS33" s="287"/>
      <c r="AT33" s="287"/>
      <c r="AU33" s="287"/>
      <c r="AV33" s="287"/>
      <c r="AW33" s="287"/>
      <c r="AX33" s="287"/>
      <c r="AY33" s="287"/>
      <c r="AZ33" s="287"/>
      <c r="BA33" s="287"/>
      <c r="BB33" s="287"/>
      <c r="BC33" s="287"/>
      <c r="BD33" s="287"/>
      <c r="BE33" s="287"/>
      <c r="BF33" s="287"/>
      <c r="BG33" s="287"/>
      <c r="BH33" s="287"/>
      <c r="BI33" s="287"/>
      <c r="BJ33" s="327" t="s">
        <v>645</v>
      </c>
      <c r="BK33" s="286">
        <v>22010</v>
      </c>
      <c r="BL33" s="288">
        <v>22020</v>
      </c>
      <c r="BM33" s="287">
        <v>22030</v>
      </c>
      <c r="BN33" s="287">
        <v>22040</v>
      </c>
      <c r="BO33" s="287">
        <v>22050</v>
      </c>
      <c r="BP33" s="287"/>
      <c r="BQ33" s="287"/>
      <c r="BR33" s="287"/>
      <c r="BS33" s="287"/>
      <c r="BT33" s="287"/>
      <c r="BU33" s="287"/>
      <c r="BV33" s="287"/>
      <c r="BW33" s="287"/>
      <c r="BX33" s="287"/>
      <c r="BY33" s="287"/>
      <c r="BZ33" s="287"/>
      <c r="CA33" s="287"/>
      <c r="CB33" s="287"/>
      <c r="CC33" s="287"/>
      <c r="CD33" s="287"/>
      <c r="CE33" s="287"/>
      <c r="CF33" s="287"/>
      <c r="CG33" s="287"/>
      <c r="CH33" s="287"/>
      <c r="CI33" s="287"/>
      <c r="CJ33" s="287"/>
      <c r="CK33" s="287"/>
      <c r="CL33" s="287"/>
      <c r="CM33" s="287"/>
      <c r="CN33" s="287"/>
      <c r="CO33" s="287"/>
      <c r="CP33" s="287"/>
      <c r="CQ33" s="287"/>
      <c r="CR33" s="287"/>
      <c r="CS33" s="287"/>
      <c r="CT33" s="287"/>
      <c r="CU33" s="287"/>
      <c r="CV33" s="287"/>
      <c r="CW33" s="287"/>
      <c r="CX33" s="287"/>
      <c r="CY33" s="287"/>
      <c r="CZ33" s="289"/>
      <c r="DA33" s="287"/>
      <c r="DB33" s="287"/>
      <c r="DC33" s="287"/>
      <c r="DD33" s="287"/>
      <c r="DE33" s="287"/>
      <c r="DF33" s="287"/>
      <c r="DG33" s="287"/>
      <c r="DH33" s="287"/>
      <c r="DI33" s="287"/>
      <c r="DJ33" s="287"/>
      <c r="DK33" s="287"/>
      <c r="DL33" s="287"/>
      <c r="DM33" s="287"/>
      <c r="DN33" s="287"/>
      <c r="DO33" s="287"/>
      <c r="DP33" s="287"/>
      <c r="DQ33" s="287"/>
      <c r="DR33" s="287"/>
      <c r="DS33" s="287"/>
      <c r="DT33" s="287"/>
      <c r="DU33" s="287"/>
      <c r="DV33" s="287"/>
      <c r="DW33" s="321"/>
      <c r="DX33" s="321"/>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30"/>
      <c r="GK33" s="321"/>
      <c r="GL33" s="324"/>
      <c r="GM33" s="324"/>
      <c r="GN33" s="290" cm="1">
        <f t="array" ref="GN33">IF(OR(BK33:GM33='Annex.1　DeclarationDesired'!$F$27),ROW(),"")</f>
        <v>33</v>
      </c>
    </row>
    <row r="34" spans="1:196" s="290" customFormat="1" ht="20.85" customHeight="1">
      <c r="A34" s="333" t="s">
        <v>646</v>
      </c>
      <c r="B34" s="334" t="s">
        <v>265</v>
      </c>
      <c r="C34" s="334" t="s">
        <v>365</v>
      </c>
      <c r="D34" s="334" t="s">
        <v>647</v>
      </c>
      <c r="E34" s="334"/>
      <c r="F34" s="334"/>
      <c r="G34" s="335" t="s">
        <v>648</v>
      </c>
      <c r="H34" s="337" t="s">
        <v>421</v>
      </c>
      <c r="I34" s="337" t="s">
        <v>648</v>
      </c>
      <c r="J34" s="337" t="s">
        <v>421</v>
      </c>
      <c r="K34" s="337" t="s">
        <v>648</v>
      </c>
      <c r="L34" s="338" t="s">
        <v>401</v>
      </c>
      <c r="M34" s="339" t="s">
        <v>649</v>
      </c>
      <c r="N34" s="327" t="s">
        <v>649</v>
      </c>
      <c r="O34" s="338"/>
      <c r="P34" s="339"/>
      <c r="Q34" s="287"/>
      <c r="R34" s="287"/>
      <c r="S34" s="287"/>
      <c r="T34" s="287"/>
      <c r="U34" s="287"/>
      <c r="V34" s="287"/>
      <c r="W34" s="287"/>
      <c r="X34" s="287"/>
      <c r="Y34" s="287"/>
      <c r="Z34" s="287"/>
      <c r="AA34" s="287"/>
      <c r="AB34" s="287"/>
      <c r="AC34" s="287"/>
      <c r="AD34" s="287"/>
      <c r="AE34" s="287"/>
      <c r="AF34" s="287"/>
      <c r="AG34" s="287"/>
      <c r="AH34" s="287"/>
      <c r="AI34" s="287"/>
      <c r="AJ34" s="287"/>
      <c r="AK34" s="287"/>
      <c r="AL34" s="287"/>
      <c r="AM34" s="287"/>
      <c r="AN34" s="287"/>
      <c r="AO34" s="287"/>
      <c r="AP34" s="287"/>
      <c r="AQ34" s="287"/>
      <c r="AR34" s="287"/>
      <c r="AS34" s="287"/>
      <c r="AT34" s="287"/>
      <c r="AU34" s="287"/>
      <c r="AV34" s="287"/>
      <c r="AW34" s="287"/>
      <c r="AX34" s="287"/>
      <c r="AY34" s="287"/>
      <c r="AZ34" s="287"/>
      <c r="BA34" s="287"/>
      <c r="BB34" s="287"/>
      <c r="BC34" s="287"/>
      <c r="BD34" s="287"/>
      <c r="BE34" s="287"/>
      <c r="BF34" s="287"/>
      <c r="BG34" s="287"/>
      <c r="BH34" s="287"/>
      <c r="BI34" s="287"/>
      <c r="BJ34" s="327" t="s">
        <v>650</v>
      </c>
      <c r="BK34" s="286">
        <v>22010</v>
      </c>
      <c r="BL34" s="288">
        <v>22020</v>
      </c>
      <c r="BM34" s="287">
        <v>22050</v>
      </c>
      <c r="BN34" s="287"/>
      <c r="BO34" s="287"/>
      <c r="BP34" s="287"/>
      <c r="BQ34" s="287"/>
      <c r="BR34" s="287"/>
      <c r="BS34" s="287"/>
      <c r="BT34" s="287"/>
      <c r="BU34" s="287"/>
      <c r="BV34" s="287"/>
      <c r="BW34" s="287"/>
      <c r="BX34" s="287"/>
      <c r="BY34" s="287"/>
      <c r="BZ34" s="287"/>
      <c r="CA34" s="287"/>
      <c r="CB34" s="287"/>
      <c r="CC34" s="287"/>
      <c r="CD34" s="287"/>
      <c r="CE34" s="287"/>
      <c r="CF34" s="287"/>
      <c r="CG34" s="287"/>
      <c r="CH34" s="287"/>
      <c r="CI34" s="287"/>
      <c r="CJ34" s="287"/>
      <c r="CK34" s="287"/>
      <c r="CL34" s="287"/>
      <c r="CM34" s="287"/>
      <c r="CN34" s="287"/>
      <c r="CO34" s="287"/>
      <c r="CP34" s="287"/>
      <c r="CQ34" s="287"/>
      <c r="CR34" s="287"/>
      <c r="CS34" s="287"/>
      <c r="CT34" s="287"/>
      <c r="CU34" s="287"/>
      <c r="CV34" s="287"/>
      <c r="CW34" s="287"/>
      <c r="CX34" s="287"/>
      <c r="CY34" s="287"/>
      <c r="CZ34" s="289"/>
      <c r="DA34" s="287"/>
      <c r="DB34" s="287"/>
      <c r="DC34" s="287"/>
      <c r="DD34" s="287"/>
      <c r="DE34" s="287"/>
      <c r="DF34" s="287"/>
      <c r="DG34" s="287"/>
      <c r="DH34" s="287"/>
      <c r="DI34" s="287"/>
      <c r="DJ34" s="287"/>
      <c r="DK34" s="287"/>
      <c r="DL34" s="287"/>
      <c r="DM34" s="287"/>
      <c r="DN34" s="287"/>
      <c r="DO34" s="287"/>
      <c r="DP34" s="287"/>
      <c r="DQ34" s="287"/>
      <c r="DR34" s="287"/>
      <c r="DS34" s="287"/>
      <c r="DT34" s="287"/>
      <c r="DU34" s="287"/>
      <c r="DV34" s="287"/>
      <c r="DW34" s="321"/>
      <c r="DX34" s="321"/>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30"/>
      <c r="GK34" s="321"/>
      <c r="GL34" s="324"/>
      <c r="GM34" s="324"/>
      <c r="GN34" s="290" cm="1">
        <f t="array" ref="GN34">IF(OR(BK34:GM34='Annex.1　DeclarationDesired'!$F$27),ROW(),"")</f>
        <v>34</v>
      </c>
    </row>
    <row r="35" spans="1:196" s="290" customFormat="1" ht="20.85" customHeight="1">
      <c r="A35" s="333" t="s">
        <v>651</v>
      </c>
      <c r="B35" s="334" t="s">
        <v>265</v>
      </c>
      <c r="C35" s="334" t="s">
        <v>365</v>
      </c>
      <c r="D35" s="334" t="s">
        <v>652</v>
      </c>
      <c r="E35" s="334"/>
      <c r="F35" s="334"/>
      <c r="G35" s="335" t="s">
        <v>653</v>
      </c>
      <c r="H35" s="337" t="s">
        <v>421</v>
      </c>
      <c r="I35" s="337" t="s">
        <v>653</v>
      </c>
      <c r="J35" s="337" t="s">
        <v>421</v>
      </c>
      <c r="K35" s="337" t="s">
        <v>653</v>
      </c>
      <c r="L35" s="338" t="s">
        <v>401</v>
      </c>
      <c r="M35" s="339" t="s">
        <v>517</v>
      </c>
      <c r="N35" s="327" t="s">
        <v>517</v>
      </c>
      <c r="O35" s="338"/>
      <c r="P35" s="339"/>
      <c r="Q35" s="287"/>
      <c r="R35" s="287"/>
      <c r="S35" s="287"/>
      <c r="T35" s="287"/>
      <c r="U35" s="287"/>
      <c r="V35" s="287"/>
      <c r="W35" s="287"/>
      <c r="X35" s="287"/>
      <c r="Y35" s="287"/>
      <c r="Z35" s="287"/>
      <c r="AA35" s="287"/>
      <c r="AB35" s="287"/>
      <c r="AC35" s="287"/>
      <c r="AD35" s="287"/>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c r="BB35" s="287"/>
      <c r="BC35" s="287"/>
      <c r="BD35" s="287"/>
      <c r="BE35" s="287"/>
      <c r="BF35" s="287"/>
      <c r="BG35" s="287"/>
      <c r="BH35" s="287"/>
      <c r="BI35" s="287"/>
      <c r="BJ35" s="327" t="s">
        <v>654</v>
      </c>
      <c r="BK35" s="286">
        <v>23010</v>
      </c>
      <c r="BL35" s="288">
        <v>23040</v>
      </c>
      <c r="BM35" s="287">
        <v>25030</v>
      </c>
      <c r="BN35" s="287"/>
      <c r="BO35" s="287"/>
      <c r="BP35" s="287"/>
      <c r="BQ35" s="287"/>
      <c r="BR35" s="287"/>
      <c r="BS35" s="287"/>
      <c r="BT35" s="287"/>
      <c r="BU35" s="287"/>
      <c r="BV35" s="287"/>
      <c r="BW35" s="287"/>
      <c r="BX35" s="287"/>
      <c r="BY35" s="287"/>
      <c r="BZ35" s="287"/>
      <c r="CA35" s="287"/>
      <c r="CB35" s="287"/>
      <c r="CC35" s="287"/>
      <c r="CD35" s="287"/>
      <c r="CE35" s="287"/>
      <c r="CF35" s="287"/>
      <c r="CG35" s="287"/>
      <c r="CH35" s="287"/>
      <c r="CI35" s="287"/>
      <c r="CJ35" s="287"/>
      <c r="CK35" s="287"/>
      <c r="CL35" s="287"/>
      <c r="CM35" s="287"/>
      <c r="CN35" s="287"/>
      <c r="CO35" s="287"/>
      <c r="CP35" s="287"/>
      <c r="CQ35" s="287"/>
      <c r="CR35" s="287"/>
      <c r="CS35" s="287"/>
      <c r="CT35" s="287"/>
      <c r="CU35" s="287"/>
      <c r="CV35" s="287"/>
      <c r="CW35" s="287"/>
      <c r="CX35" s="287"/>
      <c r="CY35" s="287"/>
      <c r="CZ35" s="289"/>
      <c r="DA35" s="287"/>
      <c r="DB35" s="287"/>
      <c r="DC35" s="287"/>
      <c r="DD35" s="287"/>
      <c r="DE35" s="287"/>
      <c r="DF35" s="287"/>
      <c r="DG35" s="287"/>
      <c r="DH35" s="287"/>
      <c r="DI35" s="287"/>
      <c r="DJ35" s="287"/>
      <c r="DK35" s="287"/>
      <c r="DL35" s="287"/>
      <c r="DM35" s="287"/>
      <c r="DN35" s="287"/>
      <c r="DO35" s="287"/>
      <c r="DP35" s="287"/>
      <c r="DQ35" s="287"/>
      <c r="DR35" s="287"/>
      <c r="DS35" s="287"/>
      <c r="DT35" s="287"/>
      <c r="DU35" s="287"/>
      <c r="DV35" s="287"/>
      <c r="DW35" s="321"/>
      <c r="DX35" s="321"/>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30"/>
      <c r="GK35" s="321"/>
      <c r="GL35" s="324"/>
      <c r="GM35" s="324"/>
      <c r="GN35" s="290" cm="1">
        <f t="array" ref="GN35">IF(OR(BK35:GM35='Annex.1　DeclarationDesired'!$F$27),ROW(),"")</f>
        <v>35</v>
      </c>
    </row>
    <row r="36" spans="1:196" s="290" customFormat="1" ht="20.85" customHeight="1">
      <c r="A36" s="333" t="s">
        <v>655</v>
      </c>
      <c r="B36" s="334" t="s">
        <v>265</v>
      </c>
      <c r="C36" s="334" t="s">
        <v>365</v>
      </c>
      <c r="D36" s="334" t="s">
        <v>656</v>
      </c>
      <c r="E36" s="334"/>
      <c r="F36" s="334"/>
      <c r="G36" s="335" t="s">
        <v>657</v>
      </c>
      <c r="H36" s="337" t="s">
        <v>421</v>
      </c>
      <c r="I36" s="337" t="s">
        <v>657</v>
      </c>
      <c r="J36" s="337" t="s">
        <v>421</v>
      </c>
      <c r="K36" s="337" t="s">
        <v>657</v>
      </c>
      <c r="L36" s="338" t="s">
        <v>401</v>
      </c>
      <c r="M36" s="339" t="s">
        <v>658</v>
      </c>
      <c r="N36" s="327" t="s">
        <v>517</v>
      </c>
      <c r="O36" s="338" t="s">
        <v>518</v>
      </c>
      <c r="P36" s="339"/>
      <c r="Q36" s="287"/>
      <c r="R36" s="287"/>
      <c r="S36" s="287"/>
      <c r="T36" s="287"/>
      <c r="U36" s="287"/>
      <c r="V36" s="287"/>
      <c r="W36" s="287"/>
      <c r="X36" s="287"/>
      <c r="Y36" s="287"/>
      <c r="Z36" s="287"/>
      <c r="AA36" s="287"/>
      <c r="AB36" s="287"/>
      <c r="AC36" s="287"/>
      <c r="AD36" s="287"/>
      <c r="AE36" s="287"/>
      <c r="AF36" s="287"/>
      <c r="AG36" s="287"/>
      <c r="AH36" s="287"/>
      <c r="AI36" s="287"/>
      <c r="AJ36" s="287"/>
      <c r="AK36" s="287"/>
      <c r="AL36" s="287"/>
      <c r="AM36" s="287"/>
      <c r="AN36" s="287"/>
      <c r="AO36" s="287"/>
      <c r="AP36" s="287"/>
      <c r="AQ36" s="287"/>
      <c r="AR36" s="287"/>
      <c r="AS36" s="287"/>
      <c r="AT36" s="287"/>
      <c r="AU36" s="287"/>
      <c r="AV36" s="287"/>
      <c r="AW36" s="287"/>
      <c r="AX36" s="287"/>
      <c r="AY36" s="287"/>
      <c r="AZ36" s="287"/>
      <c r="BA36" s="287"/>
      <c r="BB36" s="287"/>
      <c r="BC36" s="287"/>
      <c r="BD36" s="287"/>
      <c r="BE36" s="287"/>
      <c r="BF36" s="287"/>
      <c r="BG36" s="287"/>
      <c r="BH36" s="287"/>
      <c r="BI36" s="287"/>
      <c r="BJ36" s="327" t="s">
        <v>654</v>
      </c>
      <c r="BK36" s="286">
        <v>23010</v>
      </c>
      <c r="BL36" s="288">
        <v>23040</v>
      </c>
      <c r="BM36" s="287">
        <v>25030</v>
      </c>
      <c r="BN36" s="287"/>
      <c r="BO36" s="287"/>
      <c r="BP36" s="287"/>
      <c r="BQ36" s="287"/>
      <c r="BR36" s="287"/>
      <c r="BS36" s="287"/>
      <c r="BT36" s="287"/>
      <c r="BU36" s="287"/>
      <c r="BV36" s="287"/>
      <c r="BW36" s="287"/>
      <c r="BX36" s="287"/>
      <c r="BY36" s="287"/>
      <c r="BZ36" s="287"/>
      <c r="CA36" s="287"/>
      <c r="CB36" s="287"/>
      <c r="CC36" s="287"/>
      <c r="CD36" s="287"/>
      <c r="CE36" s="287"/>
      <c r="CF36" s="287"/>
      <c r="CG36" s="287"/>
      <c r="CH36" s="287"/>
      <c r="CI36" s="287"/>
      <c r="CJ36" s="287"/>
      <c r="CK36" s="287"/>
      <c r="CL36" s="287"/>
      <c r="CM36" s="287"/>
      <c r="CN36" s="287"/>
      <c r="CO36" s="287"/>
      <c r="CP36" s="287"/>
      <c r="CQ36" s="287"/>
      <c r="CR36" s="287"/>
      <c r="CS36" s="287"/>
      <c r="CT36" s="287"/>
      <c r="CU36" s="287"/>
      <c r="CV36" s="287"/>
      <c r="CW36" s="287"/>
      <c r="CX36" s="287"/>
      <c r="CY36" s="287"/>
      <c r="CZ36" s="289"/>
      <c r="DA36" s="287"/>
      <c r="DB36" s="287"/>
      <c r="DC36" s="287"/>
      <c r="DD36" s="287"/>
      <c r="DE36" s="287"/>
      <c r="DF36" s="287"/>
      <c r="DG36" s="287"/>
      <c r="DH36" s="287"/>
      <c r="DI36" s="287"/>
      <c r="DJ36" s="287"/>
      <c r="DK36" s="287"/>
      <c r="DL36" s="287"/>
      <c r="DM36" s="287"/>
      <c r="DN36" s="287"/>
      <c r="DO36" s="287"/>
      <c r="DP36" s="287"/>
      <c r="DQ36" s="287"/>
      <c r="DR36" s="287"/>
      <c r="DS36" s="287"/>
      <c r="DT36" s="287"/>
      <c r="DU36" s="287"/>
      <c r="DV36" s="287"/>
      <c r="DW36" s="321"/>
      <c r="DX36" s="321"/>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30"/>
      <c r="GK36" s="321"/>
      <c r="GL36" s="324"/>
      <c r="GM36" s="324"/>
      <c r="GN36" s="290" cm="1">
        <f t="array" ref="GN36">IF(OR(BK36:GM36='Annex.1　DeclarationDesired'!$F$27),ROW(),"")</f>
        <v>36</v>
      </c>
    </row>
    <row r="37" spans="1:196" s="290" customFormat="1" ht="20.85" customHeight="1">
      <c r="A37" s="333" t="s">
        <v>659</v>
      </c>
      <c r="B37" s="334" t="s">
        <v>265</v>
      </c>
      <c r="C37" s="334" t="s">
        <v>365</v>
      </c>
      <c r="D37" s="334" t="s">
        <v>660</v>
      </c>
      <c r="E37" s="334"/>
      <c r="F37" s="334"/>
      <c r="G37" s="335" t="s">
        <v>661</v>
      </c>
      <c r="H37" s="337" t="s">
        <v>421</v>
      </c>
      <c r="I37" s="337" t="s">
        <v>661</v>
      </c>
      <c r="J37" s="337" t="s">
        <v>421</v>
      </c>
      <c r="K37" s="337" t="s">
        <v>661</v>
      </c>
      <c r="L37" s="338" t="s">
        <v>401</v>
      </c>
      <c r="M37" s="339" t="s">
        <v>662</v>
      </c>
      <c r="N37" s="327" t="s">
        <v>404</v>
      </c>
      <c r="O37" s="338" t="s">
        <v>416</v>
      </c>
      <c r="P37" s="339"/>
      <c r="Q37" s="287"/>
      <c r="R37" s="287"/>
      <c r="S37" s="287"/>
      <c r="T37" s="287"/>
      <c r="U37" s="287"/>
      <c r="V37" s="287"/>
      <c r="W37" s="287"/>
      <c r="X37" s="287"/>
      <c r="Y37" s="287"/>
      <c r="Z37" s="287"/>
      <c r="AA37" s="287"/>
      <c r="AB37" s="287"/>
      <c r="AC37" s="287"/>
      <c r="AD37" s="287"/>
      <c r="AE37" s="287"/>
      <c r="AF37" s="287"/>
      <c r="AG37" s="287"/>
      <c r="AH37" s="287"/>
      <c r="AI37" s="287"/>
      <c r="AJ37" s="287"/>
      <c r="AK37" s="287"/>
      <c r="AL37" s="287"/>
      <c r="AM37" s="287"/>
      <c r="AN37" s="287"/>
      <c r="AO37" s="287"/>
      <c r="AP37" s="287"/>
      <c r="AQ37" s="287"/>
      <c r="AR37" s="287"/>
      <c r="AS37" s="287"/>
      <c r="AT37" s="287"/>
      <c r="AU37" s="287"/>
      <c r="AV37" s="287"/>
      <c r="AW37" s="287"/>
      <c r="AX37" s="287"/>
      <c r="AY37" s="287"/>
      <c r="AZ37" s="287"/>
      <c r="BA37" s="287"/>
      <c r="BB37" s="287"/>
      <c r="BC37" s="287"/>
      <c r="BD37" s="287"/>
      <c r="BE37" s="287"/>
      <c r="BF37" s="287"/>
      <c r="BG37" s="287"/>
      <c r="BH37" s="287"/>
      <c r="BI37" s="287"/>
      <c r="BJ37" s="327" t="s">
        <v>663</v>
      </c>
      <c r="BK37" s="286">
        <v>22060</v>
      </c>
      <c r="BL37" s="288">
        <v>64020</v>
      </c>
      <c r="BM37" s="287"/>
      <c r="BN37" s="287"/>
      <c r="BO37" s="287"/>
      <c r="BP37" s="287"/>
      <c r="BQ37" s="287"/>
      <c r="BR37" s="287"/>
      <c r="BS37" s="287"/>
      <c r="BT37" s="287"/>
      <c r="BU37" s="287"/>
      <c r="BV37" s="287"/>
      <c r="BW37" s="287"/>
      <c r="BX37" s="287"/>
      <c r="BY37" s="287"/>
      <c r="BZ37" s="287"/>
      <c r="CA37" s="287"/>
      <c r="CB37" s="287"/>
      <c r="CC37" s="287"/>
      <c r="CD37" s="287"/>
      <c r="CE37" s="287"/>
      <c r="CF37" s="287"/>
      <c r="CG37" s="287"/>
      <c r="CH37" s="287"/>
      <c r="CI37" s="287"/>
      <c r="CJ37" s="287"/>
      <c r="CK37" s="287"/>
      <c r="CL37" s="287"/>
      <c r="CM37" s="287"/>
      <c r="CN37" s="287"/>
      <c r="CO37" s="287"/>
      <c r="CP37" s="287"/>
      <c r="CQ37" s="287"/>
      <c r="CR37" s="287"/>
      <c r="CS37" s="287"/>
      <c r="CT37" s="287"/>
      <c r="CU37" s="287"/>
      <c r="CV37" s="287"/>
      <c r="CW37" s="287"/>
      <c r="CX37" s="287"/>
      <c r="CY37" s="287"/>
      <c r="CZ37" s="289"/>
      <c r="DA37" s="287"/>
      <c r="DB37" s="287"/>
      <c r="DC37" s="287"/>
      <c r="DD37" s="287"/>
      <c r="DE37" s="287"/>
      <c r="DF37" s="287"/>
      <c r="DG37" s="287"/>
      <c r="DH37" s="287"/>
      <c r="DI37" s="287"/>
      <c r="DJ37" s="287"/>
      <c r="DK37" s="287"/>
      <c r="DL37" s="287"/>
      <c r="DM37" s="287"/>
      <c r="DN37" s="287"/>
      <c r="DO37" s="287"/>
      <c r="DP37" s="287"/>
      <c r="DQ37" s="287"/>
      <c r="DR37" s="287"/>
      <c r="DS37" s="287"/>
      <c r="DT37" s="287"/>
      <c r="DU37" s="287"/>
      <c r="DV37" s="287"/>
      <c r="DW37" s="321"/>
      <c r="DX37" s="321"/>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30"/>
      <c r="GK37" s="321"/>
      <c r="GL37" s="324"/>
      <c r="GM37" s="324"/>
      <c r="GN37" s="290" cm="1">
        <f t="array" ref="GN37">IF(OR(BK37:GM37='Annex.1　DeclarationDesired'!$F$27),ROW(),"")</f>
        <v>37</v>
      </c>
    </row>
    <row r="38" spans="1:196" s="290" customFormat="1" ht="20.85" customHeight="1">
      <c r="A38" s="333" t="s">
        <v>664</v>
      </c>
      <c r="B38" s="334" t="s">
        <v>265</v>
      </c>
      <c r="C38" s="334" t="s">
        <v>365</v>
      </c>
      <c r="D38" s="334" t="s">
        <v>665</v>
      </c>
      <c r="E38" s="334"/>
      <c r="F38" s="334"/>
      <c r="G38" s="335" t="s">
        <v>666</v>
      </c>
      <c r="H38" s="337" t="s">
        <v>421</v>
      </c>
      <c r="I38" s="337" t="s">
        <v>666</v>
      </c>
      <c r="J38" s="337" t="s">
        <v>421</v>
      </c>
      <c r="K38" s="337" t="s">
        <v>666</v>
      </c>
      <c r="L38" s="338" t="s">
        <v>401</v>
      </c>
      <c r="M38" s="339" t="s">
        <v>667</v>
      </c>
      <c r="N38" s="327" t="s">
        <v>502</v>
      </c>
      <c r="O38" s="338" t="s">
        <v>635</v>
      </c>
      <c r="P38" s="339" t="s">
        <v>636</v>
      </c>
      <c r="Q38" s="287" t="s">
        <v>346</v>
      </c>
      <c r="R38" s="287" t="s">
        <v>416</v>
      </c>
      <c r="S38" s="287"/>
      <c r="T38" s="287"/>
      <c r="U38" s="287"/>
      <c r="V38" s="287"/>
      <c r="W38" s="287"/>
      <c r="X38" s="287"/>
      <c r="Y38" s="287"/>
      <c r="Z38" s="287"/>
      <c r="AA38" s="287"/>
      <c r="AB38" s="287"/>
      <c r="AC38" s="287"/>
      <c r="AD38" s="287"/>
      <c r="AE38" s="287"/>
      <c r="AF38" s="287"/>
      <c r="AG38" s="287"/>
      <c r="AH38" s="287"/>
      <c r="AI38" s="287"/>
      <c r="AJ38" s="287"/>
      <c r="AK38" s="287"/>
      <c r="AL38" s="287"/>
      <c r="AM38" s="287"/>
      <c r="AN38" s="287"/>
      <c r="AO38" s="287"/>
      <c r="AP38" s="287"/>
      <c r="AQ38" s="287"/>
      <c r="AR38" s="287"/>
      <c r="AS38" s="287"/>
      <c r="AT38" s="287"/>
      <c r="AU38" s="287"/>
      <c r="AV38" s="287"/>
      <c r="AW38" s="287"/>
      <c r="AX38" s="287"/>
      <c r="AY38" s="287"/>
      <c r="AZ38" s="287"/>
      <c r="BA38" s="287"/>
      <c r="BB38" s="287"/>
      <c r="BC38" s="287"/>
      <c r="BD38" s="287"/>
      <c r="BE38" s="287"/>
      <c r="BF38" s="287"/>
      <c r="BG38" s="287"/>
      <c r="BH38" s="287"/>
      <c r="BI38" s="287"/>
      <c r="BJ38" s="327" t="s">
        <v>668</v>
      </c>
      <c r="BK38" s="286">
        <v>17040</v>
      </c>
      <c r="BL38" s="288">
        <v>17050</v>
      </c>
      <c r="BM38" s="287">
        <v>19010</v>
      </c>
      <c r="BN38" s="287">
        <v>31020</v>
      </c>
      <c r="BO38" s="287">
        <v>34030</v>
      </c>
      <c r="BP38" s="287">
        <v>64020</v>
      </c>
      <c r="BQ38" s="287">
        <v>64030</v>
      </c>
      <c r="BR38" s="287">
        <v>64040</v>
      </c>
      <c r="BS38" s="287"/>
      <c r="BT38" s="287"/>
      <c r="BU38" s="287"/>
      <c r="BV38" s="287"/>
      <c r="BW38" s="287"/>
      <c r="BX38" s="287"/>
      <c r="BY38" s="287"/>
      <c r="BZ38" s="287"/>
      <c r="CA38" s="287"/>
      <c r="CB38" s="287"/>
      <c r="CC38" s="287"/>
      <c r="CD38" s="287"/>
      <c r="CE38" s="287"/>
      <c r="CF38" s="287"/>
      <c r="CG38" s="287"/>
      <c r="CH38" s="287"/>
      <c r="CI38" s="287"/>
      <c r="CJ38" s="287"/>
      <c r="CK38" s="287"/>
      <c r="CL38" s="287"/>
      <c r="CM38" s="287"/>
      <c r="CN38" s="287"/>
      <c r="CO38" s="287"/>
      <c r="CP38" s="287"/>
      <c r="CQ38" s="287"/>
      <c r="CR38" s="287"/>
      <c r="CS38" s="287"/>
      <c r="CT38" s="287"/>
      <c r="CU38" s="287"/>
      <c r="CV38" s="287"/>
      <c r="CW38" s="287"/>
      <c r="CX38" s="287"/>
      <c r="CY38" s="287"/>
      <c r="CZ38" s="289"/>
      <c r="DA38" s="287"/>
      <c r="DB38" s="287"/>
      <c r="DC38" s="287"/>
      <c r="DD38" s="287"/>
      <c r="DE38" s="287"/>
      <c r="DF38" s="287"/>
      <c r="DG38" s="287"/>
      <c r="DH38" s="287"/>
      <c r="DI38" s="287"/>
      <c r="DJ38" s="287"/>
      <c r="DK38" s="287"/>
      <c r="DL38" s="287"/>
      <c r="DM38" s="287"/>
      <c r="DN38" s="287"/>
      <c r="DO38" s="287"/>
      <c r="DP38" s="287"/>
      <c r="DQ38" s="287"/>
      <c r="DR38" s="287"/>
      <c r="DS38" s="287"/>
      <c r="DT38" s="287"/>
      <c r="DU38" s="287"/>
      <c r="DV38" s="287"/>
      <c r="DW38" s="321"/>
      <c r="DX38" s="321"/>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30"/>
      <c r="GK38" s="321"/>
      <c r="GL38" s="324"/>
      <c r="GM38" s="324"/>
      <c r="GN38" s="290" cm="1">
        <f t="array" ref="GN38">IF(OR(BK38:GM38='Annex.1　DeclarationDesired'!$F$27),ROW(),"")</f>
        <v>38</v>
      </c>
    </row>
    <row r="39" spans="1:196" s="290" customFormat="1" ht="20.85" customHeight="1">
      <c r="A39" s="333" t="s">
        <v>669</v>
      </c>
      <c r="B39" s="334" t="s">
        <v>265</v>
      </c>
      <c r="C39" s="334" t="s">
        <v>365</v>
      </c>
      <c r="D39" s="334" t="s">
        <v>670</v>
      </c>
      <c r="E39" s="334"/>
      <c r="F39" s="334"/>
      <c r="G39" s="335" t="s">
        <v>671</v>
      </c>
      <c r="H39" s="337" t="s">
        <v>421</v>
      </c>
      <c r="I39" s="337" t="s">
        <v>671</v>
      </c>
      <c r="J39" s="337" t="s">
        <v>400</v>
      </c>
      <c r="K39" s="337"/>
      <c r="L39" s="338" t="s">
        <v>401</v>
      </c>
      <c r="M39" s="339" t="s">
        <v>672</v>
      </c>
      <c r="N39" s="327" t="s">
        <v>346</v>
      </c>
      <c r="O39" s="338" t="s">
        <v>416</v>
      </c>
      <c r="P39" s="339"/>
      <c r="Q39" s="287"/>
      <c r="R39" s="287"/>
      <c r="S39" s="287"/>
      <c r="T39" s="287"/>
      <c r="U39" s="287"/>
      <c r="V39" s="287"/>
      <c r="W39" s="287"/>
      <c r="X39" s="287"/>
      <c r="Y39" s="287"/>
      <c r="Z39" s="287"/>
      <c r="AA39" s="287"/>
      <c r="AB39" s="287"/>
      <c r="AC39" s="287"/>
      <c r="AD39" s="287"/>
      <c r="AE39" s="287"/>
      <c r="AF39" s="287"/>
      <c r="AG39" s="287"/>
      <c r="AH39" s="287"/>
      <c r="AI39" s="287"/>
      <c r="AJ39" s="287"/>
      <c r="AK39" s="287"/>
      <c r="AL39" s="287"/>
      <c r="AM39" s="287"/>
      <c r="AN39" s="287"/>
      <c r="AO39" s="287"/>
      <c r="AP39" s="287"/>
      <c r="AQ39" s="287"/>
      <c r="AR39" s="287"/>
      <c r="AS39" s="287"/>
      <c r="AT39" s="287"/>
      <c r="AU39" s="287"/>
      <c r="AV39" s="287"/>
      <c r="AW39" s="287"/>
      <c r="AX39" s="287"/>
      <c r="AY39" s="287"/>
      <c r="AZ39" s="287"/>
      <c r="BA39" s="287"/>
      <c r="BB39" s="287"/>
      <c r="BC39" s="287"/>
      <c r="BD39" s="287"/>
      <c r="BE39" s="287"/>
      <c r="BF39" s="287"/>
      <c r="BG39" s="287"/>
      <c r="BH39" s="287"/>
      <c r="BI39" s="287"/>
      <c r="BJ39" s="327" t="s">
        <v>673</v>
      </c>
      <c r="BK39" s="286">
        <v>34030</v>
      </c>
      <c r="BL39" s="288">
        <v>64030</v>
      </c>
      <c r="BM39" s="287"/>
      <c r="BN39" s="287"/>
      <c r="BO39" s="287"/>
      <c r="BP39" s="287"/>
      <c r="BQ39" s="287"/>
      <c r="BR39" s="287"/>
      <c r="BS39" s="287"/>
      <c r="BT39" s="287"/>
      <c r="BU39" s="287"/>
      <c r="BV39" s="287"/>
      <c r="BW39" s="287"/>
      <c r="BX39" s="287"/>
      <c r="BY39" s="287"/>
      <c r="BZ39" s="287"/>
      <c r="CA39" s="287"/>
      <c r="CB39" s="287"/>
      <c r="CC39" s="287"/>
      <c r="CD39" s="287"/>
      <c r="CE39" s="287"/>
      <c r="CF39" s="287"/>
      <c r="CG39" s="287"/>
      <c r="CH39" s="287"/>
      <c r="CI39" s="287"/>
      <c r="CJ39" s="287"/>
      <c r="CK39" s="287"/>
      <c r="CL39" s="287"/>
      <c r="CM39" s="287"/>
      <c r="CN39" s="287"/>
      <c r="CO39" s="287"/>
      <c r="CP39" s="287"/>
      <c r="CQ39" s="287"/>
      <c r="CR39" s="287"/>
      <c r="CS39" s="287"/>
      <c r="CT39" s="287"/>
      <c r="CU39" s="287"/>
      <c r="CV39" s="287"/>
      <c r="CW39" s="287"/>
      <c r="CX39" s="287"/>
      <c r="CY39" s="287"/>
      <c r="CZ39" s="289"/>
      <c r="DA39" s="287"/>
      <c r="DB39" s="287"/>
      <c r="DC39" s="287"/>
      <c r="DD39" s="287"/>
      <c r="DE39" s="287"/>
      <c r="DF39" s="287"/>
      <c r="DG39" s="287"/>
      <c r="DH39" s="287"/>
      <c r="DI39" s="287"/>
      <c r="DJ39" s="287"/>
      <c r="DK39" s="287"/>
      <c r="DL39" s="287"/>
      <c r="DM39" s="287"/>
      <c r="DN39" s="287"/>
      <c r="DO39" s="287"/>
      <c r="DP39" s="287"/>
      <c r="DQ39" s="287"/>
      <c r="DR39" s="287"/>
      <c r="DS39" s="287"/>
      <c r="DT39" s="287"/>
      <c r="DU39" s="287"/>
      <c r="DV39" s="287"/>
      <c r="DW39" s="321"/>
      <c r="DX39" s="321"/>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30"/>
      <c r="GK39" s="321"/>
      <c r="GL39" s="324"/>
      <c r="GM39" s="324"/>
      <c r="GN39" s="290" cm="1">
        <f t="array" ref="GN39">IF(OR(BK39:GM39='Annex.1　DeclarationDesired'!$F$27),ROW(),"")</f>
        <v>39</v>
      </c>
    </row>
    <row r="40" spans="1:196" s="290" customFormat="1" ht="20.85" customHeight="1">
      <c r="A40" s="333" t="s">
        <v>674</v>
      </c>
      <c r="B40" s="334" t="s">
        <v>675</v>
      </c>
      <c r="C40" s="334" t="s">
        <v>676</v>
      </c>
      <c r="D40" s="334" t="s">
        <v>677</v>
      </c>
      <c r="E40" s="334"/>
      <c r="F40" s="334"/>
      <c r="G40" s="335" t="s">
        <v>678</v>
      </c>
      <c r="H40" s="337" t="s">
        <v>420</v>
      </c>
      <c r="I40" s="337"/>
      <c r="J40" s="337" t="s">
        <v>421</v>
      </c>
      <c r="K40" s="337" t="s">
        <v>679</v>
      </c>
      <c r="L40" s="338" t="s">
        <v>401</v>
      </c>
      <c r="M40" s="339" t="s">
        <v>403</v>
      </c>
      <c r="N40" s="327" t="s">
        <v>403</v>
      </c>
      <c r="O40" s="338"/>
      <c r="P40" s="339"/>
      <c r="Q40" s="287"/>
      <c r="R40" s="287"/>
      <c r="S40" s="287"/>
      <c r="T40" s="287"/>
      <c r="U40" s="287"/>
      <c r="V40" s="287"/>
      <c r="W40" s="287"/>
      <c r="X40" s="287"/>
      <c r="Y40" s="287"/>
      <c r="Z40" s="287"/>
      <c r="AA40" s="287"/>
      <c r="AB40" s="287"/>
      <c r="AC40" s="287"/>
      <c r="AD40" s="287"/>
      <c r="AE40" s="287"/>
      <c r="AF40" s="287"/>
      <c r="AG40" s="287"/>
      <c r="AH40" s="287"/>
      <c r="AI40" s="287"/>
      <c r="AJ40" s="287"/>
      <c r="AK40" s="287"/>
      <c r="AL40" s="287"/>
      <c r="AM40" s="287"/>
      <c r="AN40" s="287"/>
      <c r="AO40" s="287"/>
      <c r="AP40" s="287"/>
      <c r="AQ40" s="287"/>
      <c r="AR40" s="287"/>
      <c r="AS40" s="287"/>
      <c r="AT40" s="287"/>
      <c r="AU40" s="287"/>
      <c r="AV40" s="287"/>
      <c r="AW40" s="287"/>
      <c r="AX40" s="287"/>
      <c r="AY40" s="287"/>
      <c r="AZ40" s="287"/>
      <c r="BA40" s="287"/>
      <c r="BB40" s="287"/>
      <c r="BC40" s="287"/>
      <c r="BD40" s="287"/>
      <c r="BE40" s="287"/>
      <c r="BF40" s="287"/>
      <c r="BG40" s="287"/>
      <c r="BH40" s="287"/>
      <c r="BI40" s="287"/>
      <c r="BJ40" s="327" t="s">
        <v>680</v>
      </c>
      <c r="BK40" s="286">
        <v>7010</v>
      </c>
      <c r="BL40" s="288">
        <v>7020</v>
      </c>
      <c r="BM40" s="287">
        <v>7030</v>
      </c>
      <c r="BN40" s="287">
        <v>7040</v>
      </c>
      <c r="BO40" s="287">
        <v>7060</v>
      </c>
      <c r="BP40" s="287">
        <v>7070</v>
      </c>
      <c r="BQ40" s="287">
        <v>7080</v>
      </c>
      <c r="BR40" s="287">
        <v>7090</v>
      </c>
      <c r="BS40" s="287">
        <v>7100</v>
      </c>
      <c r="BT40" s="287"/>
      <c r="BU40" s="287"/>
      <c r="BV40" s="287"/>
      <c r="BW40" s="287"/>
      <c r="BX40" s="287"/>
      <c r="BY40" s="287"/>
      <c r="BZ40" s="287"/>
      <c r="CA40" s="287"/>
      <c r="CB40" s="287"/>
      <c r="CC40" s="287"/>
      <c r="CD40" s="287"/>
      <c r="CE40" s="287"/>
      <c r="CF40" s="287"/>
      <c r="CG40" s="287"/>
      <c r="CH40" s="287"/>
      <c r="CI40" s="287"/>
      <c r="CJ40" s="287"/>
      <c r="CK40" s="287"/>
      <c r="CL40" s="287"/>
      <c r="CM40" s="287"/>
      <c r="CN40" s="287"/>
      <c r="CO40" s="287"/>
      <c r="CP40" s="287"/>
      <c r="CQ40" s="287"/>
      <c r="CR40" s="287"/>
      <c r="CS40" s="287"/>
      <c r="CT40" s="287"/>
      <c r="CU40" s="287"/>
      <c r="CV40" s="287"/>
      <c r="CW40" s="287"/>
      <c r="CX40" s="287"/>
      <c r="CY40" s="287"/>
      <c r="CZ40" s="289"/>
      <c r="DA40" s="287"/>
      <c r="DB40" s="287"/>
      <c r="DC40" s="287"/>
      <c r="DD40" s="287"/>
      <c r="DE40" s="287"/>
      <c r="DF40" s="287"/>
      <c r="DG40" s="287"/>
      <c r="DH40" s="287"/>
      <c r="DI40" s="287"/>
      <c r="DJ40" s="287"/>
      <c r="DK40" s="287"/>
      <c r="DL40" s="287"/>
      <c r="DM40" s="287"/>
      <c r="DN40" s="287"/>
      <c r="DO40" s="287"/>
      <c r="DP40" s="287"/>
      <c r="DQ40" s="287"/>
      <c r="DR40" s="287"/>
      <c r="DS40" s="287"/>
      <c r="DT40" s="287"/>
      <c r="DU40" s="287"/>
      <c r="DV40" s="287"/>
      <c r="DW40" s="321"/>
      <c r="DX40" s="321"/>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30"/>
      <c r="GK40" s="321"/>
      <c r="GL40" s="324"/>
      <c r="GM40" s="324"/>
      <c r="GN40" s="290" cm="1">
        <f t="array" ref="GN40">IF(OR(BK40:GM40='Annex.1　DeclarationDesired'!$F$27),ROW(),"")</f>
        <v>40</v>
      </c>
    </row>
    <row r="41" spans="1:196" s="290" customFormat="1" ht="20.85" customHeight="1">
      <c r="A41" s="333" t="s">
        <v>681</v>
      </c>
      <c r="B41" s="334" t="s">
        <v>675</v>
      </c>
      <c r="C41" s="334" t="s">
        <v>676</v>
      </c>
      <c r="D41" s="334" t="s">
        <v>682</v>
      </c>
      <c r="E41" s="334"/>
      <c r="F41" s="334"/>
      <c r="G41" s="335" t="s">
        <v>678</v>
      </c>
      <c r="H41" s="337" t="s">
        <v>420</v>
      </c>
      <c r="I41" s="337"/>
      <c r="J41" s="337" t="s">
        <v>421</v>
      </c>
      <c r="K41" s="337" t="s">
        <v>679</v>
      </c>
      <c r="L41" s="338" t="s">
        <v>401</v>
      </c>
      <c r="M41" s="339" t="s">
        <v>683</v>
      </c>
      <c r="N41" s="327" t="s">
        <v>684</v>
      </c>
      <c r="O41" s="338" t="s">
        <v>403</v>
      </c>
      <c r="P41" s="339"/>
      <c r="Q41" s="287"/>
      <c r="R41" s="287"/>
      <c r="S41" s="287"/>
      <c r="T41" s="287"/>
      <c r="U41" s="287"/>
      <c r="V41" s="287"/>
      <c r="W41" s="287"/>
      <c r="X41" s="287"/>
      <c r="Y41" s="287"/>
      <c r="Z41" s="287"/>
      <c r="AA41" s="287"/>
      <c r="AB41" s="287"/>
      <c r="AC41" s="287"/>
      <c r="AD41" s="287"/>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c r="BB41" s="287"/>
      <c r="BC41" s="287"/>
      <c r="BD41" s="287"/>
      <c r="BE41" s="287"/>
      <c r="BF41" s="287"/>
      <c r="BG41" s="287"/>
      <c r="BH41" s="287"/>
      <c r="BI41" s="287"/>
      <c r="BJ41" s="327" t="s">
        <v>685</v>
      </c>
      <c r="BK41" s="286">
        <v>6010</v>
      </c>
      <c r="BL41" s="288">
        <v>6020</v>
      </c>
      <c r="BM41" s="287" t="s">
        <v>554</v>
      </c>
      <c r="BN41" s="287">
        <v>7040</v>
      </c>
      <c r="BO41" s="287"/>
      <c r="BP41" s="287"/>
      <c r="BQ41" s="287"/>
      <c r="BR41" s="287"/>
      <c r="BS41" s="287"/>
      <c r="BT41" s="287"/>
      <c r="BU41" s="287"/>
      <c r="BV41" s="287"/>
      <c r="BW41" s="287"/>
      <c r="BX41" s="287"/>
      <c r="BY41" s="287"/>
      <c r="BZ41" s="287"/>
      <c r="CA41" s="287"/>
      <c r="CB41" s="287"/>
      <c r="CC41" s="287"/>
      <c r="CD41" s="287"/>
      <c r="CE41" s="287"/>
      <c r="CF41" s="287"/>
      <c r="CG41" s="287"/>
      <c r="CH41" s="287"/>
      <c r="CI41" s="287"/>
      <c r="CJ41" s="287"/>
      <c r="CK41" s="287"/>
      <c r="CL41" s="287"/>
      <c r="CM41" s="287"/>
      <c r="CN41" s="287"/>
      <c r="CO41" s="287"/>
      <c r="CP41" s="287"/>
      <c r="CQ41" s="287"/>
      <c r="CR41" s="287"/>
      <c r="CS41" s="287"/>
      <c r="CT41" s="287"/>
      <c r="CU41" s="287"/>
      <c r="CV41" s="287"/>
      <c r="CW41" s="287"/>
      <c r="CX41" s="287"/>
      <c r="CY41" s="287"/>
      <c r="CZ41" s="289"/>
      <c r="DA41" s="287"/>
      <c r="DB41" s="287"/>
      <c r="DC41" s="287"/>
      <c r="DD41" s="287"/>
      <c r="DE41" s="287"/>
      <c r="DF41" s="287"/>
      <c r="DG41" s="287"/>
      <c r="DH41" s="287"/>
      <c r="DI41" s="287"/>
      <c r="DJ41" s="287"/>
      <c r="DK41" s="287"/>
      <c r="DL41" s="287"/>
      <c r="DM41" s="287"/>
      <c r="DN41" s="287"/>
      <c r="DO41" s="287"/>
      <c r="DP41" s="287"/>
      <c r="DQ41" s="287"/>
      <c r="DR41" s="287"/>
      <c r="DS41" s="287"/>
      <c r="DT41" s="287"/>
      <c r="DU41" s="287"/>
      <c r="DV41" s="287"/>
      <c r="DW41" s="321"/>
      <c r="DX41" s="321"/>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30"/>
      <c r="GK41" s="321"/>
      <c r="GL41" s="324"/>
      <c r="GM41" s="324"/>
      <c r="GN41" s="290" cm="1">
        <f t="array" ref="GN41">IF(OR(BK41:GM41='Annex.1　DeclarationDesired'!$F$27),ROW(),"")</f>
        <v>41</v>
      </c>
    </row>
    <row r="42" spans="1:196" s="290" customFormat="1" ht="20.85" customHeight="1">
      <c r="A42" s="333" t="s">
        <v>686</v>
      </c>
      <c r="B42" s="334" t="s">
        <v>675</v>
      </c>
      <c r="C42" s="334" t="s">
        <v>676</v>
      </c>
      <c r="D42" s="334" t="s">
        <v>687</v>
      </c>
      <c r="E42" s="334"/>
      <c r="F42" s="334"/>
      <c r="G42" s="335" t="s">
        <v>678</v>
      </c>
      <c r="H42" s="337" t="s">
        <v>420</v>
      </c>
      <c r="I42" s="337"/>
      <c r="J42" s="337" t="s">
        <v>421</v>
      </c>
      <c r="K42" s="337" t="s">
        <v>679</v>
      </c>
      <c r="L42" s="338" t="s">
        <v>401</v>
      </c>
      <c r="M42" s="339" t="s">
        <v>683</v>
      </c>
      <c r="N42" s="327" t="s">
        <v>684</v>
      </c>
      <c r="O42" s="338" t="s">
        <v>403</v>
      </c>
      <c r="P42" s="339"/>
      <c r="Q42" s="287"/>
      <c r="R42" s="287"/>
      <c r="S42" s="287"/>
      <c r="T42" s="287"/>
      <c r="U42" s="287"/>
      <c r="V42" s="287"/>
      <c r="W42" s="287"/>
      <c r="X42" s="287"/>
      <c r="Y42" s="287"/>
      <c r="Z42" s="287"/>
      <c r="AA42" s="287"/>
      <c r="AB42" s="287"/>
      <c r="AC42" s="287"/>
      <c r="AD42" s="287"/>
      <c r="AE42" s="287"/>
      <c r="AF42" s="287"/>
      <c r="AG42" s="287"/>
      <c r="AH42" s="287"/>
      <c r="AI42" s="287"/>
      <c r="AJ42" s="287"/>
      <c r="AK42" s="287"/>
      <c r="AL42" s="287"/>
      <c r="AM42" s="287"/>
      <c r="AN42" s="287"/>
      <c r="AO42" s="287"/>
      <c r="AP42" s="287"/>
      <c r="AQ42" s="287"/>
      <c r="AR42" s="287"/>
      <c r="AS42" s="287"/>
      <c r="AT42" s="287"/>
      <c r="AU42" s="287"/>
      <c r="AV42" s="287"/>
      <c r="AW42" s="287"/>
      <c r="AX42" s="287"/>
      <c r="AY42" s="287"/>
      <c r="AZ42" s="287"/>
      <c r="BA42" s="287"/>
      <c r="BB42" s="287"/>
      <c r="BC42" s="287"/>
      <c r="BD42" s="287"/>
      <c r="BE42" s="287"/>
      <c r="BF42" s="287"/>
      <c r="BG42" s="287"/>
      <c r="BH42" s="287"/>
      <c r="BI42" s="287"/>
      <c r="BJ42" s="327" t="s">
        <v>688</v>
      </c>
      <c r="BK42" s="286">
        <v>6010</v>
      </c>
      <c r="BL42" s="288">
        <v>7050</v>
      </c>
      <c r="BM42" s="287" t="s">
        <v>261</v>
      </c>
      <c r="BN42" s="287">
        <v>7080</v>
      </c>
      <c r="BO42" s="287" t="s">
        <v>553</v>
      </c>
      <c r="BP42" s="287"/>
      <c r="BQ42" s="287"/>
      <c r="BR42" s="287"/>
      <c r="BS42" s="287"/>
      <c r="BT42" s="287"/>
      <c r="BU42" s="287"/>
      <c r="BV42" s="287"/>
      <c r="BW42" s="287"/>
      <c r="BX42" s="287"/>
      <c r="BY42" s="287"/>
      <c r="BZ42" s="287"/>
      <c r="CA42" s="287"/>
      <c r="CB42" s="287"/>
      <c r="CC42" s="287"/>
      <c r="CD42" s="287"/>
      <c r="CE42" s="287"/>
      <c r="CF42" s="287"/>
      <c r="CG42" s="287"/>
      <c r="CH42" s="287"/>
      <c r="CI42" s="287"/>
      <c r="CJ42" s="287"/>
      <c r="CK42" s="287"/>
      <c r="CL42" s="287"/>
      <c r="CM42" s="287"/>
      <c r="CN42" s="287"/>
      <c r="CO42" s="287"/>
      <c r="CP42" s="287"/>
      <c r="CQ42" s="287"/>
      <c r="CR42" s="287"/>
      <c r="CS42" s="287"/>
      <c r="CT42" s="287"/>
      <c r="CU42" s="287"/>
      <c r="CV42" s="287"/>
      <c r="CW42" s="287"/>
      <c r="CX42" s="287"/>
      <c r="CY42" s="287"/>
      <c r="CZ42" s="289"/>
      <c r="DA42" s="287"/>
      <c r="DB42" s="287"/>
      <c r="DC42" s="287"/>
      <c r="DD42" s="287"/>
      <c r="DE42" s="287"/>
      <c r="DF42" s="287"/>
      <c r="DG42" s="287"/>
      <c r="DH42" s="287"/>
      <c r="DI42" s="287"/>
      <c r="DJ42" s="287"/>
      <c r="DK42" s="287"/>
      <c r="DL42" s="287"/>
      <c r="DM42" s="287"/>
      <c r="DN42" s="287"/>
      <c r="DO42" s="287"/>
      <c r="DP42" s="287"/>
      <c r="DQ42" s="287"/>
      <c r="DR42" s="287"/>
      <c r="DS42" s="287"/>
      <c r="DT42" s="287"/>
      <c r="DU42" s="287"/>
      <c r="DV42" s="287"/>
      <c r="DW42" s="321"/>
      <c r="DX42" s="321"/>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30"/>
      <c r="GK42" s="321"/>
      <c r="GL42" s="324"/>
      <c r="GM42" s="324"/>
      <c r="GN42" s="290" cm="1">
        <f t="array" ref="GN42">IF(OR(BK42:GM42='Annex.1　DeclarationDesired'!$F$27),ROW(),"")</f>
        <v>42</v>
      </c>
    </row>
    <row r="43" spans="1:196" s="290" customFormat="1" ht="20.85" customHeight="1">
      <c r="A43" s="333" t="s">
        <v>689</v>
      </c>
      <c r="B43" s="334" t="s">
        <v>675</v>
      </c>
      <c r="C43" s="334" t="s">
        <v>676</v>
      </c>
      <c r="D43" s="334" t="s">
        <v>690</v>
      </c>
      <c r="E43" s="334"/>
      <c r="F43" s="334"/>
      <c r="G43" s="335" t="s">
        <v>678</v>
      </c>
      <c r="H43" s="337" t="s">
        <v>399</v>
      </c>
      <c r="I43" s="337" t="s">
        <v>679</v>
      </c>
      <c r="J43" s="337" t="s">
        <v>400</v>
      </c>
      <c r="K43" s="337"/>
      <c r="L43" s="338" t="s">
        <v>401</v>
      </c>
      <c r="M43" s="339" t="s">
        <v>691</v>
      </c>
      <c r="N43" s="327" t="s">
        <v>692</v>
      </c>
      <c r="O43" s="338" t="s">
        <v>684</v>
      </c>
      <c r="P43" s="339" t="s">
        <v>403</v>
      </c>
      <c r="Q43" s="287"/>
      <c r="R43" s="287"/>
      <c r="S43" s="287"/>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c r="AW43" s="287"/>
      <c r="AX43" s="287"/>
      <c r="AY43" s="287"/>
      <c r="AZ43" s="287"/>
      <c r="BA43" s="287"/>
      <c r="BB43" s="287"/>
      <c r="BC43" s="287"/>
      <c r="BD43" s="287"/>
      <c r="BE43" s="287"/>
      <c r="BF43" s="287"/>
      <c r="BG43" s="287"/>
      <c r="BH43" s="287"/>
      <c r="BI43" s="287"/>
      <c r="BJ43" s="327" t="s">
        <v>693</v>
      </c>
      <c r="BK43" s="286">
        <v>5010</v>
      </c>
      <c r="BL43" s="288">
        <v>6010</v>
      </c>
      <c r="BM43" s="287">
        <v>6020</v>
      </c>
      <c r="BN43" s="287" t="s">
        <v>553</v>
      </c>
      <c r="BO43" s="287" t="s">
        <v>554</v>
      </c>
      <c r="BP43" s="287">
        <v>7040</v>
      </c>
      <c r="BQ43" s="287">
        <v>7070</v>
      </c>
      <c r="BR43" s="287"/>
      <c r="BS43" s="287"/>
      <c r="BT43" s="287"/>
      <c r="BU43" s="287"/>
      <c r="BV43" s="287"/>
      <c r="BW43" s="287"/>
      <c r="BX43" s="287"/>
      <c r="BY43" s="287"/>
      <c r="BZ43" s="287"/>
      <c r="CA43" s="287"/>
      <c r="CB43" s="287"/>
      <c r="CC43" s="287"/>
      <c r="CD43" s="287"/>
      <c r="CE43" s="287"/>
      <c r="CF43" s="287"/>
      <c r="CG43" s="287"/>
      <c r="CH43" s="287"/>
      <c r="CI43" s="287"/>
      <c r="CJ43" s="287"/>
      <c r="CK43" s="287"/>
      <c r="CL43" s="287"/>
      <c r="CM43" s="287"/>
      <c r="CN43" s="287"/>
      <c r="CO43" s="287"/>
      <c r="CP43" s="287"/>
      <c r="CQ43" s="287"/>
      <c r="CR43" s="287"/>
      <c r="CS43" s="287"/>
      <c r="CT43" s="287"/>
      <c r="CU43" s="287"/>
      <c r="CV43" s="287"/>
      <c r="CW43" s="287"/>
      <c r="CX43" s="287"/>
      <c r="CY43" s="287"/>
      <c r="CZ43" s="289"/>
      <c r="DA43" s="287"/>
      <c r="DB43" s="287"/>
      <c r="DC43" s="287"/>
      <c r="DD43" s="287"/>
      <c r="DE43" s="287"/>
      <c r="DF43" s="287"/>
      <c r="DG43" s="287"/>
      <c r="DH43" s="287"/>
      <c r="DI43" s="287"/>
      <c r="DJ43" s="287"/>
      <c r="DK43" s="287"/>
      <c r="DL43" s="287"/>
      <c r="DM43" s="287"/>
      <c r="DN43" s="287"/>
      <c r="DO43" s="287"/>
      <c r="DP43" s="287"/>
      <c r="DQ43" s="287"/>
      <c r="DR43" s="287"/>
      <c r="DS43" s="287"/>
      <c r="DT43" s="287"/>
      <c r="DU43" s="287"/>
      <c r="DV43" s="287"/>
      <c r="DW43" s="321"/>
      <c r="DX43" s="321"/>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30"/>
      <c r="GK43" s="321"/>
      <c r="GL43" s="324"/>
      <c r="GM43" s="324"/>
      <c r="GN43" s="290" cm="1">
        <f t="array" ref="GN43">IF(OR(BK43:GM43='Annex.1　DeclarationDesired'!$F$27),ROW(),"")</f>
        <v>43</v>
      </c>
    </row>
    <row r="44" spans="1:196" s="290" customFormat="1" ht="20.85" customHeight="1">
      <c r="A44" s="333" t="s">
        <v>694</v>
      </c>
      <c r="B44" s="334" t="s">
        <v>675</v>
      </c>
      <c r="C44" s="334" t="s">
        <v>676</v>
      </c>
      <c r="D44" s="334" t="s">
        <v>695</v>
      </c>
      <c r="E44" s="334"/>
      <c r="F44" s="334"/>
      <c r="G44" s="335" t="s">
        <v>678</v>
      </c>
      <c r="H44" s="337" t="s">
        <v>399</v>
      </c>
      <c r="I44" s="337" t="s">
        <v>679</v>
      </c>
      <c r="J44" s="337" t="s">
        <v>400</v>
      </c>
      <c r="K44" s="337"/>
      <c r="L44" s="338" t="s">
        <v>401</v>
      </c>
      <c r="M44" s="339" t="s">
        <v>683</v>
      </c>
      <c r="N44" s="327" t="s">
        <v>684</v>
      </c>
      <c r="O44" s="338" t="s">
        <v>403</v>
      </c>
      <c r="P44" s="339"/>
      <c r="Q44" s="287"/>
      <c r="R44" s="287"/>
      <c r="S44" s="287"/>
      <c r="T44" s="287"/>
      <c r="U44" s="287"/>
      <c r="V44" s="287"/>
      <c r="W44" s="287"/>
      <c r="X44" s="287"/>
      <c r="Y44" s="287"/>
      <c r="Z44" s="287"/>
      <c r="AA44" s="287"/>
      <c r="AB44" s="287"/>
      <c r="AC44" s="287"/>
      <c r="AD44" s="287"/>
      <c r="AE44" s="287"/>
      <c r="AF44" s="287"/>
      <c r="AG44" s="287"/>
      <c r="AH44" s="287"/>
      <c r="AI44" s="287"/>
      <c r="AJ44" s="287"/>
      <c r="AK44" s="287"/>
      <c r="AL44" s="287"/>
      <c r="AM44" s="287"/>
      <c r="AN44" s="287"/>
      <c r="AO44" s="287"/>
      <c r="AP44" s="287"/>
      <c r="AQ44" s="287"/>
      <c r="AR44" s="287"/>
      <c r="AS44" s="287"/>
      <c r="AT44" s="287"/>
      <c r="AU44" s="287"/>
      <c r="AV44" s="287"/>
      <c r="AW44" s="287"/>
      <c r="AX44" s="287"/>
      <c r="AY44" s="287"/>
      <c r="AZ44" s="287"/>
      <c r="BA44" s="287"/>
      <c r="BB44" s="287"/>
      <c r="BC44" s="287"/>
      <c r="BD44" s="287"/>
      <c r="BE44" s="287"/>
      <c r="BF44" s="287"/>
      <c r="BG44" s="287"/>
      <c r="BH44" s="287"/>
      <c r="BI44" s="287"/>
      <c r="BJ44" s="327" t="s">
        <v>696</v>
      </c>
      <c r="BK44" s="286">
        <v>6010</v>
      </c>
      <c r="BL44" s="288">
        <v>6020</v>
      </c>
      <c r="BM44" s="287" t="s">
        <v>553</v>
      </c>
      <c r="BN44" s="287" t="s">
        <v>554</v>
      </c>
      <c r="BO44" s="287">
        <v>7030</v>
      </c>
      <c r="BP44" s="287">
        <v>7040</v>
      </c>
      <c r="BQ44" s="287">
        <v>7070</v>
      </c>
      <c r="BR44" s="287"/>
      <c r="BS44" s="287"/>
      <c r="BT44" s="287"/>
      <c r="BU44" s="287"/>
      <c r="BV44" s="287"/>
      <c r="BW44" s="287"/>
      <c r="BX44" s="287"/>
      <c r="BY44" s="287"/>
      <c r="BZ44" s="287"/>
      <c r="CA44" s="287"/>
      <c r="CB44" s="287"/>
      <c r="CC44" s="287"/>
      <c r="CD44" s="287"/>
      <c r="CE44" s="287"/>
      <c r="CF44" s="287"/>
      <c r="CG44" s="287"/>
      <c r="CH44" s="287"/>
      <c r="CI44" s="287"/>
      <c r="CJ44" s="287"/>
      <c r="CK44" s="287"/>
      <c r="CL44" s="287"/>
      <c r="CM44" s="287"/>
      <c r="CN44" s="287"/>
      <c r="CO44" s="287"/>
      <c r="CP44" s="287"/>
      <c r="CQ44" s="287"/>
      <c r="CR44" s="287"/>
      <c r="CS44" s="287"/>
      <c r="CT44" s="287"/>
      <c r="CU44" s="287"/>
      <c r="CV44" s="287"/>
      <c r="CW44" s="287"/>
      <c r="CX44" s="287"/>
      <c r="CY44" s="287"/>
      <c r="CZ44" s="289"/>
      <c r="DA44" s="287"/>
      <c r="DB44" s="287"/>
      <c r="DC44" s="287"/>
      <c r="DD44" s="287"/>
      <c r="DE44" s="287"/>
      <c r="DF44" s="287"/>
      <c r="DG44" s="287"/>
      <c r="DH44" s="287"/>
      <c r="DI44" s="287"/>
      <c r="DJ44" s="287"/>
      <c r="DK44" s="287"/>
      <c r="DL44" s="287"/>
      <c r="DM44" s="287"/>
      <c r="DN44" s="287"/>
      <c r="DO44" s="287"/>
      <c r="DP44" s="287"/>
      <c r="DQ44" s="287"/>
      <c r="DR44" s="287"/>
      <c r="DS44" s="287"/>
      <c r="DT44" s="287"/>
      <c r="DU44" s="287"/>
      <c r="DV44" s="287"/>
      <c r="DW44" s="321"/>
      <c r="DX44" s="321"/>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30"/>
      <c r="GK44" s="321"/>
      <c r="GL44" s="324"/>
      <c r="GM44" s="324"/>
      <c r="GN44" s="290" cm="1">
        <f t="array" ref="GN44">IF(OR(BK44:GM44='Annex.1　DeclarationDesired'!$F$27),ROW(),"")</f>
        <v>44</v>
      </c>
    </row>
    <row r="45" spans="1:196" s="290" customFormat="1" ht="20.85" customHeight="1">
      <c r="A45" s="333" t="s">
        <v>697</v>
      </c>
      <c r="B45" s="334" t="s">
        <v>675</v>
      </c>
      <c r="C45" s="334" t="s">
        <v>676</v>
      </c>
      <c r="D45" s="334" t="s">
        <v>698</v>
      </c>
      <c r="E45" s="334"/>
      <c r="F45" s="334"/>
      <c r="G45" s="335" t="s">
        <v>678</v>
      </c>
      <c r="H45" s="337" t="s">
        <v>399</v>
      </c>
      <c r="I45" s="337" t="s">
        <v>679</v>
      </c>
      <c r="J45" s="337" t="s">
        <v>400</v>
      </c>
      <c r="K45" s="337"/>
      <c r="L45" s="338" t="s">
        <v>401</v>
      </c>
      <c r="M45" s="339" t="s">
        <v>699</v>
      </c>
      <c r="N45" s="327" t="s">
        <v>403</v>
      </c>
      <c r="O45" s="338" t="s">
        <v>497</v>
      </c>
      <c r="P45" s="339"/>
      <c r="Q45" s="287"/>
      <c r="R45" s="287"/>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c r="AW45" s="287"/>
      <c r="AX45" s="287"/>
      <c r="AY45" s="287"/>
      <c r="AZ45" s="287"/>
      <c r="BA45" s="287"/>
      <c r="BB45" s="287"/>
      <c r="BC45" s="287"/>
      <c r="BD45" s="287"/>
      <c r="BE45" s="287"/>
      <c r="BF45" s="287"/>
      <c r="BG45" s="287"/>
      <c r="BH45" s="287"/>
      <c r="BI45" s="287"/>
      <c r="BJ45" s="327" t="s">
        <v>700</v>
      </c>
      <c r="BK45" s="286">
        <v>7010</v>
      </c>
      <c r="BL45" s="288">
        <v>7020</v>
      </c>
      <c r="BM45" s="287">
        <v>7030</v>
      </c>
      <c r="BN45" s="287">
        <v>7040</v>
      </c>
      <c r="BO45" s="287">
        <v>7060</v>
      </c>
      <c r="BP45" s="287">
        <v>7070</v>
      </c>
      <c r="BQ45" s="287">
        <v>7080</v>
      </c>
      <c r="BR45" s="287">
        <v>7090</v>
      </c>
      <c r="BS45" s="287">
        <v>7100</v>
      </c>
      <c r="BT45" s="287">
        <v>12040</v>
      </c>
      <c r="BU45" s="287"/>
      <c r="BV45" s="287"/>
      <c r="BW45" s="287"/>
      <c r="BX45" s="287"/>
      <c r="BY45" s="287"/>
      <c r="BZ45" s="287"/>
      <c r="CA45" s="287"/>
      <c r="CB45" s="287"/>
      <c r="CC45" s="287"/>
      <c r="CD45" s="287"/>
      <c r="CE45" s="287"/>
      <c r="CF45" s="287"/>
      <c r="CG45" s="287"/>
      <c r="CH45" s="287"/>
      <c r="CI45" s="287"/>
      <c r="CJ45" s="287"/>
      <c r="CK45" s="287"/>
      <c r="CL45" s="287"/>
      <c r="CM45" s="287"/>
      <c r="CN45" s="287"/>
      <c r="CO45" s="287"/>
      <c r="CP45" s="287"/>
      <c r="CQ45" s="287"/>
      <c r="CR45" s="287"/>
      <c r="CS45" s="287"/>
      <c r="CT45" s="287"/>
      <c r="CU45" s="287"/>
      <c r="CV45" s="287"/>
      <c r="CW45" s="287"/>
      <c r="CX45" s="287"/>
      <c r="CY45" s="287"/>
      <c r="CZ45" s="289"/>
      <c r="DA45" s="287"/>
      <c r="DB45" s="287"/>
      <c r="DC45" s="287"/>
      <c r="DD45" s="287"/>
      <c r="DE45" s="287"/>
      <c r="DF45" s="287"/>
      <c r="DG45" s="287"/>
      <c r="DH45" s="287"/>
      <c r="DI45" s="287"/>
      <c r="DJ45" s="287"/>
      <c r="DK45" s="287"/>
      <c r="DL45" s="287"/>
      <c r="DM45" s="287"/>
      <c r="DN45" s="287"/>
      <c r="DO45" s="287"/>
      <c r="DP45" s="287"/>
      <c r="DQ45" s="287"/>
      <c r="DR45" s="287"/>
      <c r="DS45" s="287"/>
      <c r="DT45" s="287"/>
      <c r="DU45" s="287"/>
      <c r="DV45" s="287"/>
      <c r="DW45" s="321"/>
      <c r="DX45" s="321"/>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30"/>
      <c r="GK45" s="321"/>
      <c r="GL45" s="324"/>
      <c r="GM45" s="324"/>
      <c r="GN45" s="290" cm="1">
        <f t="array" ref="GN45">IF(OR(BK45:GM45='Annex.1　DeclarationDesired'!$F$27),ROW(),"")</f>
        <v>45</v>
      </c>
    </row>
    <row r="46" spans="1:196" s="290" customFormat="1" ht="20.85" customHeight="1">
      <c r="A46" s="333" t="s">
        <v>701</v>
      </c>
      <c r="B46" s="334" t="s">
        <v>675</v>
      </c>
      <c r="C46" s="334" t="s">
        <v>676</v>
      </c>
      <c r="D46" s="334" t="s">
        <v>702</v>
      </c>
      <c r="E46" s="334"/>
      <c r="F46" s="334"/>
      <c r="G46" s="335" t="s">
        <v>678</v>
      </c>
      <c r="H46" s="337" t="s">
        <v>399</v>
      </c>
      <c r="I46" s="337" t="s">
        <v>679</v>
      </c>
      <c r="J46" s="337" t="s">
        <v>400</v>
      </c>
      <c r="K46" s="337"/>
      <c r="L46" s="338" t="s">
        <v>401</v>
      </c>
      <c r="M46" s="339" t="s">
        <v>683</v>
      </c>
      <c r="N46" s="327" t="s">
        <v>684</v>
      </c>
      <c r="O46" s="338" t="s">
        <v>403</v>
      </c>
      <c r="P46" s="339"/>
      <c r="Q46" s="287"/>
      <c r="R46" s="287"/>
      <c r="S46" s="287"/>
      <c r="T46" s="287"/>
      <c r="U46" s="287"/>
      <c r="V46" s="287"/>
      <c r="W46" s="287"/>
      <c r="X46" s="287"/>
      <c r="Y46" s="287"/>
      <c r="Z46" s="287"/>
      <c r="AA46" s="287"/>
      <c r="AB46" s="287"/>
      <c r="AC46" s="287"/>
      <c r="AD46" s="287"/>
      <c r="AE46" s="287"/>
      <c r="AF46" s="287"/>
      <c r="AG46" s="287"/>
      <c r="AH46" s="287"/>
      <c r="AI46" s="287"/>
      <c r="AJ46" s="287"/>
      <c r="AK46" s="287"/>
      <c r="AL46" s="287"/>
      <c r="AM46" s="287"/>
      <c r="AN46" s="287"/>
      <c r="AO46" s="287"/>
      <c r="AP46" s="287"/>
      <c r="AQ46" s="287"/>
      <c r="AR46" s="287"/>
      <c r="AS46" s="287"/>
      <c r="AT46" s="287"/>
      <c r="AU46" s="287"/>
      <c r="AV46" s="287"/>
      <c r="AW46" s="287"/>
      <c r="AX46" s="287"/>
      <c r="AY46" s="287"/>
      <c r="AZ46" s="287"/>
      <c r="BA46" s="287"/>
      <c r="BB46" s="287"/>
      <c r="BC46" s="287"/>
      <c r="BD46" s="287"/>
      <c r="BE46" s="287"/>
      <c r="BF46" s="287"/>
      <c r="BG46" s="287"/>
      <c r="BH46" s="287"/>
      <c r="BI46" s="287"/>
      <c r="BJ46" s="327" t="s">
        <v>688</v>
      </c>
      <c r="BK46" s="286">
        <v>6010</v>
      </c>
      <c r="BL46" s="288">
        <v>7050</v>
      </c>
      <c r="BM46" s="287" t="s">
        <v>261</v>
      </c>
      <c r="BN46" s="287">
        <v>7080</v>
      </c>
      <c r="BO46" s="287" t="s">
        <v>553</v>
      </c>
      <c r="BP46" s="287"/>
      <c r="BQ46" s="287"/>
      <c r="BR46" s="287"/>
      <c r="BS46" s="287"/>
      <c r="BT46" s="287"/>
      <c r="BU46" s="287"/>
      <c r="BV46" s="287"/>
      <c r="BW46" s="287"/>
      <c r="BX46" s="287"/>
      <c r="BY46" s="287"/>
      <c r="BZ46" s="287"/>
      <c r="CA46" s="287"/>
      <c r="CB46" s="287"/>
      <c r="CC46" s="287"/>
      <c r="CD46" s="287"/>
      <c r="CE46" s="287"/>
      <c r="CF46" s="287"/>
      <c r="CG46" s="287"/>
      <c r="CH46" s="287"/>
      <c r="CI46" s="287"/>
      <c r="CJ46" s="287"/>
      <c r="CK46" s="287"/>
      <c r="CL46" s="287"/>
      <c r="CM46" s="287"/>
      <c r="CN46" s="287"/>
      <c r="CO46" s="287"/>
      <c r="CP46" s="287"/>
      <c r="CQ46" s="287"/>
      <c r="CR46" s="287"/>
      <c r="CS46" s="287"/>
      <c r="CT46" s="287"/>
      <c r="CU46" s="287"/>
      <c r="CV46" s="287"/>
      <c r="CW46" s="287"/>
      <c r="CX46" s="287"/>
      <c r="CY46" s="287"/>
      <c r="CZ46" s="289"/>
      <c r="DA46" s="287"/>
      <c r="DB46" s="287"/>
      <c r="DC46" s="287"/>
      <c r="DD46" s="287"/>
      <c r="DE46" s="287"/>
      <c r="DF46" s="287"/>
      <c r="DG46" s="287"/>
      <c r="DH46" s="287"/>
      <c r="DI46" s="287"/>
      <c r="DJ46" s="287"/>
      <c r="DK46" s="287"/>
      <c r="DL46" s="287"/>
      <c r="DM46" s="287"/>
      <c r="DN46" s="287"/>
      <c r="DO46" s="287"/>
      <c r="DP46" s="287"/>
      <c r="DQ46" s="287"/>
      <c r="DR46" s="287"/>
      <c r="DS46" s="287"/>
      <c r="DT46" s="287"/>
      <c r="DU46" s="287"/>
      <c r="DV46" s="287"/>
      <c r="DW46" s="321"/>
      <c r="DX46" s="321"/>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30"/>
      <c r="GK46" s="321"/>
      <c r="GL46" s="324"/>
      <c r="GM46" s="324"/>
      <c r="GN46" s="290" cm="1">
        <f t="array" ref="GN46">IF(OR(BK46:GM46='Annex.1　DeclarationDesired'!$F$27),ROW(),"")</f>
        <v>46</v>
      </c>
    </row>
    <row r="47" spans="1:196" s="290" customFormat="1" ht="20.85" customHeight="1">
      <c r="A47" s="333" t="s">
        <v>703</v>
      </c>
      <c r="B47" s="334" t="s">
        <v>675</v>
      </c>
      <c r="C47" s="334" t="s">
        <v>676</v>
      </c>
      <c r="D47" s="334" t="s">
        <v>704</v>
      </c>
      <c r="E47" s="334"/>
      <c r="F47" s="334"/>
      <c r="G47" s="335" t="s">
        <v>678</v>
      </c>
      <c r="H47" s="337" t="s">
        <v>399</v>
      </c>
      <c r="I47" s="337" t="s">
        <v>679</v>
      </c>
      <c r="J47" s="337" t="s">
        <v>400</v>
      </c>
      <c r="K47" s="337"/>
      <c r="L47" s="338" t="s">
        <v>401</v>
      </c>
      <c r="M47" s="339" t="s">
        <v>683</v>
      </c>
      <c r="N47" s="327" t="s">
        <v>684</v>
      </c>
      <c r="O47" s="338" t="s">
        <v>403</v>
      </c>
      <c r="P47" s="339"/>
      <c r="Q47" s="287"/>
      <c r="R47" s="287"/>
      <c r="S47" s="287"/>
      <c r="T47" s="287"/>
      <c r="U47" s="287"/>
      <c r="V47" s="287"/>
      <c r="W47" s="287"/>
      <c r="X47" s="287"/>
      <c r="Y47" s="287"/>
      <c r="Z47" s="287"/>
      <c r="AA47" s="287"/>
      <c r="AB47" s="287"/>
      <c r="AC47" s="287"/>
      <c r="AD47" s="287"/>
      <c r="AE47" s="287"/>
      <c r="AF47" s="287"/>
      <c r="AG47" s="287"/>
      <c r="AH47" s="287"/>
      <c r="AI47" s="287"/>
      <c r="AJ47" s="287"/>
      <c r="AK47" s="287"/>
      <c r="AL47" s="287"/>
      <c r="AM47" s="287"/>
      <c r="AN47" s="287"/>
      <c r="AO47" s="287"/>
      <c r="AP47" s="287"/>
      <c r="AQ47" s="287"/>
      <c r="AR47" s="287"/>
      <c r="AS47" s="287"/>
      <c r="AT47" s="287"/>
      <c r="AU47" s="287"/>
      <c r="AV47" s="287"/>
      <c r="AW47" s="287"/>
      <c r="AX47" s="287"/>
      <c r="AY47" s="287"/>
      <c r="AZ47" s="287"/>
      <c r="BA47" s="287"/>
      <c r="BB47" s="287"/>
      <c r="BC47" s="287"/>
      <c r="BD47" s="287"/>
      <c r="BE47" s="287"/>
      <c r="BF47" s="287"/>
      <c r="BG47" s="287"/>
      <c r="BH47" s="287"/>
      <c r="BI47" s="287"/>
      <c r="BJ47" s="327" t="s">
        <v>688</v>
      </c>
      <c r="BK47" s="286">
        <v>6010</v>
      </c>
      <c r="BL47" s="288">
        <v>7050</v>
      </c>
      <c r="BM47" s="287" t="s">
        <v>261</v>
      </c>
      <c r="BN47" s="287">
        <v>7080</v>
      </c>
      <c r="BO47" s="287" t="s">
        <v>553</v>
      </c>
      <c r="BP47" s="287"/>
      <c r="BQ47" s="287"/>
      <c r="BR47" s="287"/>
      <c r="BS47" s="287"/>
      <c r="BT47" s="287"/>
      <c r="BU47" s="287"/>
      <c r="BV47" s="287"/>
      <c r="BW47" s="287"/>
      <c r="BX47" s="287"/>
      <c r="BY47" s="287"/>
      <c r="BZ47" s="287"/>
      <c r="CA47" s="287"/>
      <c r="CB47" s="287"/>
      <c r="CC47" s="287"/>
      <c r="CD47" s="287"/>
      <c r="CE47" s="287"/>
      <c r="CF47" s="287"/>
      <c r="CG47" s="287"/>
      <c r="CH47" s="287"/>
      <c r="CI47" s="287"/>
      <c r="CJ47" s="287"/>
      <c r="CK47" s="287"/>
      <c r="CL47" s="287"/>
      <c r="CM47" s="287"/>
      <c r="CN47" s="287"/>
      <c r="CO47" s="287"/>
      <c r="CP47" s="287"/>
      <c r="CQ47" s="287"/>
      <c r="CR47" s="287"/>
      <c r="CS47" s="287"/>
      <c r="CT47" s="287"/>
      <c r="CU47" s="287"/>
      <c r="CV47" s="287"/>
      <c r="CW47" s="287"/>
      <c r="CX47" s="287"/>
      <c r="CY47" s="287"/>
      <c r="CZ47" s="289"/>
      <c r="DA47" s="287"/>
      <c r="DB47" s="287"/>
      <c r="DC47" s="287"/>
      <c r="DD47" s="287"/>
      <c r="DE47" s="287"/>
      <c r="DF47" s="287"/>
      <c r="DG47" s="287"/>
      <c r="DH47" s="287"/>
      <c r="DI47" s="287"/>
      <c r="DJ47" s="287"/>
      <c r="DK47" s="287"/>
      <c r="DL47" s="287"/>
      <c r="DM47" s="287"/>
      <c r="DN47" s="287"/>
      <c r="DO47" s="287"/>
      <c r="DP47" s="287"/>
      <c r="DQ47" s="287"/>
      <c r="DR47" s="287"/>
      <c r="DS47" s="287"/>
      <c r="DT47" s="287"/>
      <c r="DU47" s="287"/>
      <c r="DV47" s="287"/>
      <c r="DW47" s="321"/>
      <c r="DX47" s="321"/>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30"/>
      <c r="GK47" s="321"/>
      <c r="GL47" s="324"/>
      <c r="GM47" s="324"/>
      <c r="GN47" s="290" cm="1">
        <f t="array" ref="GN47">IF(OR(BK47:GM47='Annex.1　DeclarationDesired'!$F$27),ROW(),"")</f>
        <v>47</v>
      </c>
    </row>
    <row r="48" spans="1:196" s="290" customFormat="1" ht="20.85" customHeight="1">
      <c r="A48" s="333" t="s">
        <v>705</v>
      </c>
      <c r="B48" s="334" t="s">
        <v>675</v>
      </c>
      <c r="C48" s="334" t="s">
        <v>676</v>
      </c>
      <c r="D48" s="334" t="s">
        <v>706</v>
      </c>
      <c r="E48" s="334"/>
      <c r="F48" s="334"/>
      <c r="G48" s="335" t="s">
        <v>678</v>
      </c>
      <c r="H48" s="337" t="s">
        <v>399</v>
      </c>
      <c r="I48" s="337" t="s">
        <v>679</v>
      </c>
      <c r="J48" s="337" t="s">
        <v>400</v>
      </c>
      <c r="K48" s="337"/>
      <c r="L48" s="338" t="s">
        <v>401</v>
      </c>
      <c r="M48" s="339" t="s">
        <v>683</v>
      </c>
      <c r="N48" s="327" t="s">
        <v>684</v>
      </c>
      <c r="O48" s="338" t="s">
        <v>403</v>
      </c>
      <c r="P48" s="339"/>
      <c r="Q48" s="287"/>
      <c r="R48" s="287"/>
      <c r="S48" s="287"/>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87"/>
      <c r="BD48" s="287"/>
      <c r="BE48" s="287"/>
      <c r="BF48" s="287"/>
      <c r="BG48" s="287"/>
      <c r="BH48" s="287"/>
      <c r="BI48" s="287"/>
      <c r="BJ48" s="327" t="s">
        <v>707</v>
      </c>
      <c r="BK48" s="286">
        <v>6010</v>
      </c>
      <c r="BL48" s="288">
        <v>6020</v>
      </c>
      <c r="BM48" s="287" t="s">
        <v>553</v>
      </c>
      <c r="BN48" s="287">
        <v>7040</v>
      </c>
      <c r="BO48" s="287"/>
      <c r="BP48" s="287"/>
      <c r="BQ48" s="287"/>
      <c r="BR48" s="287"/>
      <c r="BS48" s="287"/>
      <c r="BT48" s="287"/>
      <c r="BU48" s="287"/>
      <c r="BV48" s="287"/>
      <c r="BW48" s="287"/>
      <c r="BX48" s="287"/>
      <c r="BY48" s="287"/>
      <c r="BZ48" s="287"/>
      <c r="CA48" s="287"/>
      <c r="CB48" s="287"/>
      <c r="CC48" s="287"/>
      <c r="CD48" s="287"/>
      <c r="CE48" s="287"/>
      <c r="CF48" s="287"/>
      <c r="CG48" s="287"/>
      <c r="CH48" s="287"/>
      <c r="CI48" s="287"/>
      <c r="CJ48" s="287"/>
      <c r="CK48" s="287"/>
      <c r="CL48" s="287"/>
      <c r="CM48" s="287"/>
      <c r="CN48" s="287"/>
      <c r="CO48" s="287"/>
      <c r="CP48" s="287"/>
      <c r="CQ48" s="287"/>
      <c r="CR48" s="287"/>
      <c r="CS48" s="287"/>
      <c r="CT48" s="287"/>
      <c r="CU48" s="287"/>
      <c r="CV48" s="287"/>
      <c r="CW48" s="287"/>
      <c r="CX48" s="287"/>
      <c r="CY48" s="287"/>
      <c r="CZ48" s="289"/>
      <c r="DA48" s="287"/>
      <c r="DB48" s="287"/>
      <c r="DC48" s="287"/>
      <c r="DD48" s="287"/>
      <c r="DE48" s="287"/>
      <c r="DF48" s="287"/>
      <c r="DG48" s="287"/>
      <c r="DH48" s="287"/>
      <c r="DI48" s="287"/>
      <c r="DJ48" s="287"/>
      <c r="DK48" s="287"/>
      <c r="DL48" s="287"/>
      <c r="DM48" s="287"/>
      <c r="DN48" s="287"/>
      <c r="DO48" s="287"/>
      <c r="DP48" s="287"/>
      <c r="DQ48" s="287"/>
      <c r="DR48" s="287"/>
      <c r="DS48" s="287"/>
      <c r="DT48" s="287"/>
      <c r="DU48" s="287"/>
      <c r="DV48" s="287"/>
      <c r="DW48" s="321"/>
      <c r="DX48" s="321"/>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30"/>
      <c r="GK48" s="321"/>
      <c r="GL48" s="324"/>
      <c r="GM48" s="324"/>
      <c r="GN48" s="290" cm="1">
        <f t="array" ref="GN48">IF(OR(BK48:GM48='Annex.1　DeclarationDesired'!$F$27),ROW(),"")</f>
        <v>48</v>
      </c>
    </row>
    <row r="49" spans="1:196" s="290" customFormat="1" ht="20.85" customHeight="1">
      <c r="A49" s="333" t="s">
        <v>708</v>
      </c>
      <c r="B49" s="334" t="s">
        <v>675</v>
      </c>
      <c r="C49" s="334" t="s">
        <v>676</v>
      </c>
      <c r="D49" s="334" t="s">
        <v>709</v>
      </c>
      <c r="E49" s="334"/>
      <c r="F49" s="334"/>
      <c r="G49" s="335" t="s">
        <v>678</v>
      </c>
      <c r="H49" s="337" t="s">
        <v>399</v>
      </c>
      <c r="I49" s="337" t="s">
        <v>679</v>
      </c>
      <c r="J49" s="337" t="s">
        <v>400</v>
      </c>
      <c r="K49" s="337"/>
      <c r="L49" s="338" t="s">
        <v>401</v>
      </c>
      <c r="M49" s="339" t="s">
        <v>699</v>
      </c>
      <c r="N49" s="327" t="s">
        <v>403</v>
      </c>
      <c r="O49" s="338" t="s">
        <v>497</v>
      </c>
      <c r="P49" s="339"/>
      <c r="Q49" s="287"/>
      <c r="R49" s="287"/>
      <c r="S49" s="287"/>
      <c r="T49" s="287"/>
      <c r="U49" s="287"/>
      <c r="V49" s="287"/>
      <c r="W49" s="287"/>
      <c r="X49" s="287"/>
      <c r="Y49" s="287"/>
      <c r="Z49" s="287"/>
      <c r="AA49" s="287"/>
      <c r="AB49" s="287"/>
      <c r="AC49" s="287"/>
      <c r="AD49" s="287"/>
      <c r="AE49" s="287"/>
      <c r="AF49" s="287"/>
      <c r="AG49" s="287"/>
      <c r="AH49" s="287"/>
      <c r="AI49" s="287"/>
      <c r="AJ49" s="287"/>
      <c r="AK49" s="287"/>
      <c r="AL49" s="287"/>
      <c r="AM49" s="287"/>
      <c r="AN49" s="287"/>
      <c r="AO49" s="287"/>
      <c r="AP49" s="287"/>
      <c r="AQ49" s="287"/>
      <c r="AR49" s="287"/>
      <c r="AS49" s="287"/>
      <c r="AT49" s="287"/>
      <c r="AU49" s="287"/>
      <c r="AV49" s="287"/>
      <c r="AW49" s="287"/>
      <c r="AX49" s="287"/>
      <c r="AY49" s="287"/>
      <c r="AZ49" s="287"/>
      <c r="BA49" s="287"/>
      <c r="BB49" s="287"/>
      <c r="BC49" s="287"/>
      <c r="BD49" s="287"/>
      <c r="BE49" s="287"/>
      <c r="BF49" s="287"/>
      <c r="BG49" s="287"/>
      <c r="BH49" s="287"/>
      <c r="BI49" s="287"/>
      <c r="BJ49" s="327" t="s">
        <v>700</v>
      </c>
      <c r="BK49" s="286">
        <v>7010</v>
      </c>
      <c r="BL49" s="288">
        <v>7020</v>
      </c>
      <c r="BM49" s="287">
        <v>7030</v>
      </c>
      <c r="BN49" s="287">
        <v>7040</v>
      </c>
      <c r="BO49" s="287">
        <v>7060</v>
      </c>
      <c r="BP49" s="287">
        <v>7070</v>
      </c>
      <c r="BQ49" s="287">
        <v>7080</v>
      </c>
      <c r="BR49" s="287">
        <v>7090</v>
      </c>
      <c r="BS49" s="287">
        <v>7100</v>
      </c>
      <c r="BT49" s="287">
        <v>12040</v>
      </c>
      <c r="BU49" s="287"/>
      <c r="BV49" s="287"/>
      <c r="BW49" s="287"/>
      <c r="BX49" s="287"/>
      <c r="BY49" s="287"/>
      <c r="BZ49" s="287"/>
      <c r="CA49" s="287"/>
      <c r="CB49" s="287"/>
      <c r="CC49" s="287"/>
      <c r="CD49" s="287"/>
      <c r="CE49" s="287"/>
      <c r="CF49" s="287"/>
      <c r="CG49" s="287"/>
      <c r="CH49" s="287"/>
      <c r="CI49" s="287"/>
      <c r="CJ49" s="287"/>
      <c r="CK49" s="287"/>
      <c r="CL49" s="287"/>
      <c r="CM49" s="287"/>
      <c r="CN49" s="287"/>
      <c r="CO49" s="287"/>
      <c r="CP49" s="287"/>
      <c r="CQ49" s="287"/>
      <c r="CR49" s="287"/>
      <c r="CS49" s="287"/>
      <c r="CT49" s="287"/>
      <c r="CU49" s="287"/>
      <c r="CV49" s="287"/>
      <c r="CW49" s="287"/>
      <c r="CX49" s="287"/>
      <c r="CY49" s="287"/>
      <c r="CZ49" s="289"/>
      <c r="DA49" s="287"/>
      <c r="DB49" s="287"/>
      <c r="DC49" s="287"/>
      <c r="DD49" s="287"/>
      <c r="DE49" s="287"/>
      <c r="DF49" s="287"/>
      <c r="DG49" s="287"/>
      <c r="DH49" s="287"/>
      <c r="DI49" s="287"/>
      <c r="DJ49" s="287"/>
      <c r="DK49" s="287"/>
      <c r="DL49" s="287"/>
      <c r="DM49" s="287"/>
      <c r="DN49" s="287"/>
      <c r="DO49" s="287"/>
      <c r="DP49" s="287"/>
      <c r="DQ49" s="287"/>
      <c r="DR49" s="287"/>
      <c r="DS49" s="287"/>
      <c r="DT49" s="287"/>
      <c r="DU49" s="287"/>
      <c r="DV49" s="287"/>
      <c r="DW49" s="321"/>
      <c r="DX49" s="321"/>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30"/>
      <c r="GK49" s="321"/>
      <c r="GL49" s="324"/>
      <c r="GM49" s="324"/>
      <c r="GN49" s="290" cm="1">
        <f t="array" ref="GN49">IF(OR(BK49:GM49='Annex.1　DeclarationDesired'!$F$27),ROW(),"")</f>
        <v>49</v>
      </c>
    </row>
    <row r="50" spans="1:196" s="290" customFormat="1" ht="20.85" customHeight="1">
      <c r="A50" s="333" t="s">
        <v>710</v>
      </c>
      <c r="B50" s="334" t="s">
        <v>675</v>
      </c>
      <c r="C50" s="334" t="s">
        <v>676</v>
      </c>
      <c r="D50" s="334" t="s">
        <v>711</v>
      </c>
      <c r="E50" s="334"/>
      <c r="F50" s="334"/>
      <c r="G50" s="335" t="s">
        <v>678</v>
      </c>
      <c r="H50" s="337" t="s">
        <v>399</v>
      </c>
      <c r="I50" s="337" t="s">
        <v>679</v>
      </c>
      <c r="J50" s="337" t="s">
        <v>400</v>
      </c>
      <c r="K50" s="337"/>
      <c r="L50" s="338" t="s">
        <v>401</v>
      </c>
      <c r="M50" s="339" t="s">
        <v>699</v>
      </c>
      <c r="N50" s="327" t="s">
        <v>403</v>
      </c>
      <c r="O50" s="338" t="s">
        <v>497</v>
      </c>
      <c r="P50" s="339"/>
      <c r="Q50" s="287"/>
      <c r="R50" s="287"/>
      <c r="S50" s="287"/>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c r="AW50" s="287"/>
      <c r="AX50" s="287"/>
      <c r="AY50" s="287"/>
      <c r="AZ50" s="287"/>
      <c r="BA50" s="287"/>
      <c r="BB50" s="287"/>
      <c r="BC50" s="287"/>
      <c r="BD50" s="287"/>
      <c r="BE50" s="287"/>
      <c r="BF50" s="287"/>
      <c r="BG50" s="287"/>
      <c r="BH50" s="287"/>
      <c r="BI50" s="287"/>
      <c r="BJ50" s="327" t="s">
        <v>700</v>
      </c>
      <c r="BK50" s="286">
        <v>7010</v>
      </c>
      <c r="BL50" s="288">
        <v>7020</v>
      </c>
      <c r="BM50" s="287">
        <v>7030</v>
      </c>
      <c r="BN50" s="287">
        <v>7040</v>
      </c>
      <c r="BO50" s="287">
        <v>7060</v>
      </c>
      <c r="BP50" s="287">
        <v>7070</v>
      </c>
      <c r="BQ50" s="287">
        <v>7080</v>
      </c>
      <c r="BR50" s="287">
        <v>7090</v>
      </c>
      <c r="BS50" s="287">
        <v>7100</v>
      </c>
      <c r="BT50" s="287">
        <v>12040</v>
      </c>
      <c r="BU50" s="287"/>
      <c r="BV50" s="287"/>
      <c r="BW50" s="287"/>
      <c r="BX50" s="287"/>
      <c r="BY50" s="287"/>
      <c r="BZ50" s="287"/>
      <c r="CA50" s="287"/>
      <c r="CB50" s="287"/>
      <c r="CC50" s="287"/>
      <c r="CD50" s="287"/>
      <c r="CE50" s="287"/>
      <c r="CF50" s="287"/>
      <c r="CG50" s="287"/>
      <c r="CH50" s="287"/>
      <c r="CI50" s="287"/>
      <c r="CJ50" s="287"/>
      <c r="CK50" s="287"/>
      <c r="CL50" s="287"/>
      <c r="CM50" s="287"/>
      <c r="CN50" s="287"/>
      <c r="CO50" s="287"/>
      <c r="CP50" s="287"/>
      <c r="CQ50" s="287"/>
      <c r="CR50" s="287"/>
      <c r="CS50" s="287"/>
      <c r="CT50" s="287"/>
      <c r="CU50" s="287"/>
      <c r="CV50" s="287"/>
      <c r="CW50" s="287"/>
      <c r="CX50" s="287"/>
      <c r="CY50" s="287"/>
      <c r="CZ50" s="289"/>
      <c r="DA50" s="287"/>
      <c r="DB50" s="287"/>
      <c r="DC50" s="287"/>
      <c r="DD50" s="287"/>
      <c r="DE50" s="287"/>
      <c r="DF50" s="287"/>
      <c r="DG50" s="287"/>
      <c r="DH50" s="287"/>
      <c r="DI50" s="287"/>
      <c r="DJ50" s="287"/>
      <c r="DK50" s="287"/>
      <c r="DL50" s="287"/>
      <c r="DM50" s="287"/>
      <c r="DN50" s="287"/>
      <c r="DO50" s="287"/>
      <c r="DP50" s="287"/>
      <c r="DQ50" s="287"/>
      <c r="DR50" s="287"/>
      <c r="DS50" s="287"/>
      <c r="DT50" s="287"/>
      <c r="DU50" s="287"/>
      <c r="DV50" s="287"/>
      <c r="DW50" s="321"/>
      <c r="DX50" s="321"/>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30"/>
      <c r="GK50" s="321"/>
      <c r="GL50" s="324"/>
      <c r="GM50" s="324"/>
      <c r="GN50" s="290" cm="1">
        <f t="array" ref="GN50">IF(OR(BK50:GM50='Annex.1　DeclarationDesired'!$F$27),ROW(),"")</f>
        <v>50</v>
      </c>
    </row>
    <row r="51" spans="1:196" s="290" customFormat="1" ht="20.85" customHeight="1">
      <c r="A51" s="333" t="s">
        <v>712</v>
      </c>
      <c r="B51" s="334" t="s">
        <v>675</v>
      </c>
      <c r="C51" s="334" t="s">
        <v>676</v>
      </c>
      <c r="D51" s="334" t="s">
        <v>713</v>
      </c>
      <c r="E51" s="334"/>
      <c r="F51" s="334"/>
      <c r="G51" s="335" t="s">
        <v>678</v>
      </c>
      <c r="H51" s="337" t="s">
        <v>399</v>
      </c>
      <c r="I51" s="337" t="s">
        <v>679</v>
      </c>
      <c r="J51" s="337" t="s">
        <v>400</v>
      </c>
      <c r="K51" s="337"/>
      <c r="L51" s="338" t="s">
        <v>401</v>
      </c>
      <c r="M51" s="339" t="s">
        <v>683</v>
      </c>
      <c r="N51" s="327" t="s">
        <v>684</v>
      </c>
      <c r="O51" s="338" t="s">
        <v>403</v>
      </c>
      <c r="P51" s="339"/>
      <c r="Q51" s="287"/>
      <c r="R51" s="287"/>
      <c r="S51" s="287"/>
      <c r="T51" s="287"/>
      <c r="U51" s="287"/>
      <c r="V51" s="287"/>
      <c r="W51" s="287"/>
      <c r="X51" s="287"/>
      <c r="Y51" s="287"/>
      <c r="Z51" s="287"/>
      <c r="AA51" s="287"/>
      <c r="AB51" s="287"/>
      <c r="AC51" s="287"/>
      <c r="AD51" s="287"/>
      <c r="AE51" s="287"/>
      <c r="AF51" s="287"/>
      <c r="AG51" s="287"/>
      <c r="AH51" s="287"/>
      <c r="AI51" s="287"/>
      <c r="AJ51" s="287"/>
      <c r="AK51" s="287"/>
      <c r="AL51" s="287"/>
      <c r="AM51" s="287"/>
      <c r="AN51" s="287"/>
      <c r="AO51" s="287"/>
      <c r="AP51" s="287"/>
      <c r="AQ51" s="287"/>
      <c r="AR51" s="287"/>
      <c r="AS51" s="287"/>
      <c r="AT51" s="287"/>
      <c r="AU51" s="287"/>
      <c r="AV51" s="287"/>
      <c r="AW51" s="287"/>
      <c r="AX51" s="287"/>
      <c r="AY51" s="287"/>
      <c r="AZ51" s="287"/>
      <c r="BA51" s="287"/>
      <c r="BB51" s="287"/>
      <c r="BC51" s="287"/>
      <c r="BD51" s="287"/>
      <c r="BE51" s="287"/>
      <c r="BF51" s="287"/>
      <c r="BG51" s="287"/>
      <c r="BH51" s="287"/>
      <c r="BI51" s="287"/>
      <c r="BJ51" s="327" t="s">
        <v>688</v>
      </c>
      <c r="BK51" s="286">
        <v>6010</v>
      </c>
      <c r="BL51" s="288">
        <v>7050</v>
      </c>
      <c r="BM51" s="287" t="s">
        <v>261</v>
      </c>
      <c r="BN51" s="287">
        <v>7080</v>
      </c>
      <c r="BO51" s="287" t="s">
        <v>553</v>
      </c>
      <c r="BP51" s="287"/>
      <c r="BQ51" s="287"/>
      <c r="BR51" s="287"/>
      <c r="BS51" s="287"/>
      <c r="BT51" s="287"/>
      <c r="BU51" s="287"/>
      <c r="BV51" s="287"/>
      <c r="BW51" s="287"/>
      <c r="BX51" s="287"/>
      <c r="BY51" s="287"/>
      <c r="BZ51" s="287"/>
      <c r="CA51" s="287"/>
      <c r="CB51" s="287"/>
      <c r="CC51" s="287"/>
      <c r="CD51" s="287"/>
      <c r="CE51" s="287"/>
      <c r="CF51" s="287"/>
      <c r="CG51" s="287"/>
      <c r="CH51" s="287"/>
      <c r="CI51" s="287"/>
      <c r="CJ51" s="287"/>
      <c r="CK51" s="287"/>
      <c r="CL51" s="287"/>
      <c r="CM51" s="287"/>
      <c r="CN51" s="287"/>
      <c r="CO51" s="287"/>
      <c r="CP51" s="287"/>
      <c r="CQ51" s="287"/>
      <c r="CR51" s="287"/>
      <c r="CS51" s="287"/>
      <c r="CT51" s="287"/>
      <c r="CU51" s="287"/>
      <c r="CV51" s="287"/>
      <c r="CW51" s="287"/>
      <c r="CX51" s="287"/>
      <c r="CY51" s="287"/>
      <c r="CZ51" s="289"/>
      <c r="DA51" s="287"/>
      <c r="DB51" s="287"/>
      <c r="DC51" s="287"/>
      <c r="DD51" s="287"/>
      <c r="DE51" s="287"/>
      <c r="DF51" s="287"/>
      <c r="DG51" s="287"/>
      <c r="DH51" s="287"/>
      <c r="DI51" s="287"/>
      <c r="DJ51" s="287"/>
      <c r="DK51" s="287"/>
      <c r="DL51" s="287"/>
      <c r="DM51" s="287"/>
      <c r="DN51" s="287"/>
      <c r="DO51" s="287"/>
      <c r="DP51" s="287"/>
      <c r="DQ51" s="287"/>
      <c r="DR51" s="287"/>
      <c r="DS51" s="287"/>
      <c r="DT51" s="287"/>
      <c r="DU51" s="287"/>
      <c r="DV51" s="287"/>
      <c r="DW51" s="321"/>
      <c r="DX51" s="321"/>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30"/>
      <c r="GK51" s="321"/>
      <c r="GL51" s="324"/>
      <c r="GM51" s="324"/>
      <c r="GN51" s="290" cm="1">
        <f t="array" ref="GN51">IF(OR(BK51:GM51='Annex.1　DeclarationDesired'!$F$27),ROW(),"")</f>
        <v>51</v>
      </c>
    </row>
    <row r="52" spans="1:196" s="290" customFormat="1" ht="20.85" customHeight="1">
      <c r="A52" s="333" t="s">
        <v>714</v>
      </c>
      <c r="B52" s="334" t="s">
        <v>675</v>
      </c>
      <c r="C52" s="334" t="s">
        <v>676</v>
      </c>
      <c r="D52" s="334" t="s">
        <v>715</v>
      </c>
      <c r="E52" s="334"/>
      <c r="F52" s="334"/>
      <c r="G52" s="335" t="s">
        <v>678</v>
      </c>
      <c r="H52" s="337" t="s">
        <v>399</v>
      </c>
      <c r="I52" s="337" t="s">
        <v>679</v>
      </c>
      <c r="J52" s="337" t="s">
        <v>400</v>
      </c>
      <c r="K52" s="337"/>
      <c r="L52" s="338" t="s">
        <v>401</v>
      </c>
      <c r="M52" s="339" t="s">
        <v>716</v>
      </c>
      <c r="N52" s="327" t="s">
        <v>684</v>
      </c>
      <c r="O52" s="338" t="s">
        <v>403</v>
      </c>
      <c r="P52" s="339" t="s">
        <v>548</v>
      </c>
      <c r="Q52" s="287"/>
      <c r="R52" s="287"/>
      <c r="S52" s="287"/>
      <c r="T52" s="287"/>
      <c r="U52" s="287"/>
      <c r="V52" s="287"/>
      <c r="W52" s="287"/>
      <c r="X52" s="287"/>
      <c r="Y52" s="287"/>
      <c r="Z52" s="287"/>
      <c r="AA52" s="287"/>
      <c r="AB52" s="287"/>
      <c r="AC52" s="287"/>
      <c r="AD52" s="287"/>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c r="BB52" s="287"/>
      <c r="BC52" s="287"/>
      <c r="BD52" s="287"/>
      <c r="BE52" s="287"/>
      <c r="BF52" s="287"/>
      <c r="BG52" s="287"/>
      <c r="BH52" s="287"/>
      <c r="BI52" s="287"/>
      <c r="BJ52" s="327" t="s">
        <v>717</v>
      </c>
      <c r="BK52" s="286">
        <v>6010</v>
      </c>
      <c r="BL52" s="288">
        <v>6020</v>
      </c>
      <c r="BM52" s="287" t="s">
        <v>553</v>
      </c>
      <c r="BN52" s="287">
        <v>7010</v>
      </c>
      <c r="BO52" s="287">
        <v>7020</v>
      </c>
      <c r="BP52" s="287">
        <v>7030</v>
      </c>
      <c r="BQ52" s="287">
        <v>7040</v>
      </c>
      <c r="BR52" s="287">
        <v>7050</v>
      </c>
      <c r="BS52" s="287"/>
      <c r="BT52" s="287"/>
      <c r="BU52" s="287"/>
      <c r="BV52" s="287"/>
      <c r="BW52" s="287"/>
      <c r="BX52" s="287"/>
      <c r="BY52" s="287"/>
      <c r="BZ52" s="287"/>
      <c r="CA52" s="287"/>
      <c r="CB52" s="287"/>
      <c r="CC52" s="287"/>
      <c r="CD52" s="287"/>
      <c r="CE52" s="287"/>
      <c r="CF52" s="287"/>
      <c r="CG52" s="287"/>
      <c r="CH52" s="287"/>
      <c r="CI52" s="287"/>
      <c r="CJ52" s="287"/>
      <c r="CK52" s="287"/>
      <c r="CL52" s="287"/>
      <c r="CM52" s="287"/>
      <c r="CN52" s="287"/>
      <c r="CO52" s="287"/>
      <c r="CP52" s="287"/>
      <c r="CQ52" s="287"/>
      <c r="CR52" s="287"/>
      <c r="CS52" s="287"/>
      <c r="CT52" s="287"/>
      <c r="CU52" s="287"/>
      <c r="CV52" s="287"/>
      <c r="CW52" s="287"/>
      <c r="CX52" s="287"/>
      <c r="CY52" s="287"/>
      <c r="CZ52" s="289"/>
      <c r="DA52" s="287"/>
      <c r="DB52" s="287"/>
      <c r="DC52" s="287"/>
      <c r="DD52" s="287"/>
      <c r="DE52" s="287"/>
      <c r="DF52" s="287"/>
      <c r="DG52" s="287"/>
      <c r="DH52" s="287"/>
      <c r="DI52" s="287"/>
      <c r="DJ52" s="287"/>
      <c r="DK52" s="287"/>
      <c r="DL52" s="287"/>
      <c r="DM52" s="287"/>
      <c r="DN52" s="287"/>
      <c r="DO52" s="287"/>
      <c r="DP52" s="287"/>
      <c r="DQ52" s="287"/>
      <c r="DR52" s="287"/>
      <c r="DS52" s="287"/>
      <c r="DT52" s="287"/>
      <c r="DU52" s="287"/>
      <c r="DV52" s="287"/>
      <c r="DW52" s="321"/>
      <c r="DX52" s="321"/>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30"/>
      <c r="GK52" s="321"/>
      <c r="GL52" s="324"/>
      <c r="GM52" s="324"/>
      <c r="GN52" s="290" cm="1">
        <f t="array" ref="GN52">IF(OR(BK52:GM52='Annex.1　DeclarationDesired'!$F$27),ROW(),"")</f>
        <v>52</v>
      </c>
    </row>
    <row r="53" spans="1:196" s="290" customFormat="1" ht="20.85" customHeight="1">
      <c r="A53" s="333" t="s">
        <v>718</v>
      </c>
      <c r="B53" s="334" t="s">
        <v>675</v>
      </c>
      <c r="C53" s="334" t="s">
        <v>719</v>
      </c>
      <c r="D53" s="334" t="s">
        <v>720</v>
      </c>
      <c r="E53" s="334"/>
      <c r="F53" s="334"/>
      <c r="G53" s="335" t="s">
        <v>721</v>
      </c>
      <c r="H53" s="337" t="s">
        <v>399</v>
      </c>
      <c r="I53" s="337" t="s">
        <v>722</v>
      </c>
      <c r="J53" s="337" t="s">
        <v>400</v>
      </c>
      <c r="K53" s="337"/>
      <c r="L53" s="338" t="s">
        <v>401</v>
      </c>
      <c r="M53" s="339" t="s">
        <v>403</v>
      </c>
      <c r="N53" s="327" t="s">
        <v>403</v>
      </c>
      <c r="O53" s="338"/>
      <c r="P53" s="339"/>
      <c r="Q53" s="287"/>
      <c r="R53" s="287"/>
      <c r="S53" s="287"/>
      <c r="T53" s="287"/>
      <c r="U53" s="287"/>
      <c r="V53" s="287"/>
      <c r="W53" s="287"/>
      <c r="X53" s="287"/>
      <c r="Y53" s="287"/>
      <c r="Z53" s="287"/>
      <c r="AA53" s="287"/>
      <c r="AB53" s="287"/>
      <c r="AC53" s="287"/>
      <c r="AD53" s="287"/>
      <c r="AE53" s="287"/>
      <c r="AF53" s="287"/>
      <c r="AG53" s="287"/>
      <c r="AH53" s="287"/>
      <c r="AI53" s="287"/>
      <c r="AJ53" s="287"/>
      <c r="AK53" s="287"/>
      <c r="AL53" s="287"/>
      <c r="AM53" s="287"/>
      <c r="AN53" s="287"/>
      <c r="AO53" s="287"/>
      <c r="AP53" s="287"/>
      <c r="AQ53" s="287"/>
      <c r="AR53" s="287"/>
      <c r="AS53" s="287"/>
      <c r="AT53" s="287"/>
      <c r="AU53" s="287"/>
      <c r="AV53" s="287"/>
      <c r="AW53" s="287"/>
      <c r="AX53" s="287"/>
      <c r="AY53" s="287"/>
      <c r="AZ53" s="287"/>
      <c r="BA53" s="287"/>
      <c r="BB53" s="287"/>
      <c r="BC53" s="287"/>
      <c r="BD53" s="287"/>
      <c r="BE53" s="287"/>
      <c r="BF53" s="287"/>
      <c r="BG53" s="287"/>
      <c r="BH53" s="287"/>
      <c r="BI53" s="287"/>
      <c r="BJ53" s="327" t="s">
        <v>723</v>
      </c>
      <c r="BK53" s="286">
        <v>7010</v>
      </c>
      <c r="BL53" s="288">
        <v>7030</v>
      </c>
      <c r="BM53" s="287">
        <v>7040</v>
      </c>
      <c r="BN53" s="287">
        <v>7050</v>
      </c>
      <c r="BO53" s="287">
        <v>7060</v>
      </c>
      <c r="BP53" s="287">
        <v>7080</v>
      </c>
      <c r="BQ53" s="287">
        <v>7090</v>
      </c>
      <c r="BR53" s="287">
        <v>7100</v>
      </c>
      <c r="BS53" s="287" t="s">
        <v>724</v>
      </c>
      <c r="BT53" s="287"/>
      <c r="BU53" s="287"/>
      <c r="BV53" s="287"/>
      <c r="BW53" s="287"/>
      <c r="BX53" s="287"/>
      <c r="BY53" s="287"/>
      <c r="BZ53" s="287"/>
      <c r="CA53" s="287"/>
      <c r="CB53" s="287"/>
      <c r="CC53" s="287"/>
      <c r="CD53" s="287"/>
      <c r="CE53" s="287"/>
      <c r="CF53" s="287"/>
      <c r="CG53" s="287"/>
      <c r="CH53" s="287"/>
      <c r="CI53" s="287"/>
      <c r="CJ53" s="287"/>
      <c r="CK53" s="287"/>
      <c r="CL53" s="287"/>
      <c r="CM53" s="287"/>
      <c r="CN53" s="287"/>
      <c r="CO53" s="287"/>
      <c r="CP53" s="287"/>
      <c r="CQ53" s="287"/>
      <c r="CR53" s="287"/>
      <c r="CS53" s="287"/>
      <c r="CT53" s="287"/>
      <c r="CU53" s="287"/>
      <c r="CV53" s="287"/>
      <c r="CW53" s="287"/>
      <c r="CX53" s="287"/>
      <c r="CY53" s="287"/>
      <c r="CZ53" s="289"/>
      <c r="DA53" s="287"/>
      <c r="DB53" s="287"/>
      <c r="DC53" s="287"/>
      <c r="DD53" s="287"/>
      <c r="DE53" s="287"/>
      <c r="DF53" s="287"/>
      <c r="DG53" s="287"/>
      <c r="DH53" s="287"/>
      <c r="DI53" s="287"/>
      <c r="DJ53" s="287"/>
      <c r="DK53" s="287"/>
      <c r="DL53" s="287"/>
      <c r="DM53" s="287"/>
      <c r="DN53" s="287"/>
      <c r="DO53" s="287"/>
      <c r="DP53" s="287"/>
      <c r="DQ53" s="287"/>
      <c r="DR53" s="287"/>
      <c r="DS53" s="287"/>
      <c r="DT53" s="287"/>
      <c r="DU53" s="287"/>
      <c r="DV53" s="287"/>
      <c r="DW53" s="321"/>
      <c r="DX53" s="321"/>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30"/>
      <c r="GK53" s="321"/>
      <c r="GL53" s="324"/>
      <c r="GM53" s="324"/>
      <c r="GN53" s="290" cm="1">
        <f t="array" ref="GN53">IF(OR(BK53:GM53='Annex.1　DeclarationDesired'!$F$27),ROW(),"")</f>
        <v>53</v>
      </c>
    </row>
    <row r="54" spans="1:196" s="290" customFormat="1" ht="20.85" customHeight="1">
      <c r="A54" s="333" t="s">
        <v>725</v>
      </c>
      <c r="B54" s="334" t="s">
        <v>675</v>
      </c>
      <c r="C54" s="334" t="s">
        <v>719</v>
      </c>
      <c r="D54" s="334" t="s">
        <v>726</v>
      </c>
      <c r="E54" s="334"/>
      <c r="F54" s="334"/>
      <c r="G54" s="335" t="s">
        <v>721</v>
      </c>
      <c r="H54" s="337" t="s">
        <v>399</v>
      </c>
      <c r="I54" s="337" t="s">
        <v>722</v>
      </c>
      <c r="J54" s="337" t="s">
        <v>400</v>
      </c>
      <c r="K54" s="337"/>
      <c r="L54" s="338" t="s">
        <v>401</v>
      </c>
      <c r="M54" s="339" t="s">
        <v>403</v>
      </c>
      <c r="N54" s="327" t="s">
        <v>403</v>
      </c>
      <c r="O54" s="338"/>
      <c r="P54" s="339"/>
      <c r="Q54" s="287"/>
      <c r="R54" s="287"/>
      <c r="S54" s="287"/>
      <c r="T54" s="287"/>
      <c r="U54" s="287"/>
      <c r="V54" s="287"/>
      <c r="W54" s="287"/>
      <c r="X54" s="287"/>
      <c r="Y54" s="287"/>
      <c r="Z54" s="287"/>
      <c r="AA54" s="287"/>
      <c r="AB54" s="287"/>
      <c r="AC54" s="287"/>
      <c r="AD54" s="287"/>
      <c r="AE54" s="287"/>
      <c r="AF54" s="287"/>
      <c r="AG54" s="287"/>
      <c r="AH54" s="287"/>
      <c r="AI54" s="287"/>
      <c r="AJ54" s="287"/>
      <c r="AK54" s="287"/>
      <c r="AL54" s="287"/>
      <c r="AM54" s="287"/>
      <c r="AN54" s="287"/>
      <c r="AO54" s="287"/>
      <c r="AP54" s="287"/>
      <c r="AQ54" s="287"/>
      <c r="AR54" s="287"/>
      <c r="AS54" s="287"/>
      <c r="AT54" s="287"/>
      <c r="AU54" s="287"/>
      <c r="AV54" s="287"/>
      <c r="AW54" s="287"/>
      <c r="AX54" s="287"/>
      <c r="AY54" s="287"/>
      <c r="AZ54" s="287"/>
      <c r="BA54" s="287"/>
      <c r="BB54" s="287"/>
      <c r="BC54" s="287"/>
      <c r="BD54" s="287"/>
      <c r="BE54" s="287"/>
      <c r="BF54" s="287"/>
      <c r="BG54" s="287"/>
      <c r="BH54" s="287"/>
      <c r="BI54" s="287"/>
      <c r="BJ54" s="327" t="s">
        <v>723</v>
      </c>
      <c r="BK54" s="286">
        <v>7010</v>
      </c>
      <c r="BL54" s="288">
        <v>7030</v>
      </c>
      <c r="BM54" s="287">
        <v>7040</v>
      </c>
      <c r="BN54" s="287">
        <v>7050</v>
      </c>
      <c r="BO54" s="287">
        <v>7060</v>
      </c>
      <c r="BP54" s="287">
        <v>7080</v>
      </c>
      <c r="BQ54" s="287">
        <v>7090</v>
      </c>
      <c r="BR54" s="287">
        <v>7100</v>
      </c>
      <c r="BS54" s="287" t="s">
        <v>724</v>
      </c>
      <c r="BT54" s="287"/>
      <c r="BU54" s="287"/>
      <c r="BV54" s="287"/>
      <c r="BW54" s="287"/>
      <c r="BX54" s="287"/>
      <c r="BY54" s="287"/>
      <c r="BZ54" s="287"/>
      <c r="CA54" s="287"/>
      <c r="CB54" s="287"/>
      <c r="CC54" s="287"/>
      <c r="CD54" s="287"/>
      <c r="CE54" s="287"/>
      <c r="CF54" s="287"/>
      <c r="CG54" s="287"/>
      <c r="CH54" s="287"/>
      <c r="CI54" s="287"/>
      <c r="CJ54" s="287"/>
      <c r="CK54" s="287"/>
      <c r="CL54" s="287"/>
      <c r="CM54" s="287"/>
      <c r="CN54" s="287"/>
      <c r="CO54" s="287"/>
      <c r="CP54" s="287"/>
      <c r="CQ54" s="287"/>
      <c r="CR54" s="287"/>
      <c r="CS54" s="287"/>
      <c r="CT54" s="287"/>
      <c r="CU54" s="287"/>
      <c r="CV54" s="287"/>
      <c r="CW54" s="287"/>
      <c r="CX54" s="287"/>
      <c r="CY54" s="287"/>
      <c r="CZ54" s="289"/>
      <c r="DA54" s="287"/>
      <c r="DB54" s="287"/>
      <c r="DC54" s="287"/>
      <c r="DD54" s="287"/>
      <c r="DE54" s="287"/>
      <c r="DF54" s="287"/>
      <c r="DG54" s="287"/>
      <c r="DH54" s="287"/>
      <c r="DI54" s="287"/>
      <c r="DJ54" s="287"/>
      <c r="DK54" s="287"/>
      <c r="DL54" s="287"/>
      <c r="DM54" s="287"/>
      <c r="DN54" s="287"/>
      <c r="DO54" s="287"/>
      <c r="DP54" s="287"/>
      <c r="DQ54" s="287"/>
      <c r="DR54" s="287"/>
      <c r="DS54" s="287"/>
      <c r="DT54" s="287"/>
      <c r="DU54" s="287"/>
      <c r="DV54" s="287"/>
      <c r="DW54" s="321"/>
      <c r="DX54" s="321"/>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30"/>
      <c r="GK54" s="321"/>
      <c r="GL54" s="324"/>
      <c r="GM54" s="324"/>
      <c r="GN54" s="290" cm="1">
        <f t="array" ref="GN54">IF(OR(BK54:GM54='Annex.1　DeclarationDesired'!$F$27),ROW(),"")</f>
        <v>54</v>
      </c>
    </row>
    <row r="55" spans="1:196" s="290" customFormat="1" ht="20.85" customHeight="1">
      <c r="A55" s="333" t="s">
        <v>727</v>
      </c>
      <c r="B55" s="334" t="s">
        <v>675</v>
      </c>
      <c r="C55" s="334" t="s">
        <v>719</v>
      </c>
      <c r="D55" s="334" t="s">
        <v>728</v>
      </c>
      <c r="E55" s="334"/>
      <c r="F55" s="334"/>
      <c r="G55" s="335" t="s">
        <v>721</v>
      </c>
      <c r="H55" s="337" t="s">
        <v>399</v>
      </c>
      <c r="I55" s="337" t="s">
        <v>722</v>
      </c>
      <c r="J55" s="337" t="s">
        <v>400</v>
      </c>
      <c r="K55" s="337"/>
      <c r="L55" s="338" t="s">
        <v>401</v>
      </c>
      <c r="M55" s="339" t="s">
        <v>729</v>
      </c>
      <c r="N55" s="327" t="s">
        <v>403</v>
      </c>
      <c r="O55" s="338" t="s">
        <v>730</v>
      </c>
      <c r="P55" s="339"/>
      <c r="Q55" s="287"/>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c r="BB55" s="287"/>
      <c r="BC55" s="287"/>
      <c r="BD55" s="287"/>
      <c r="BE55" s="287"/>
      <c r="BF55" s="287"/>
      <c r="BG55" s="287"/>
      <c r="BH55" s="287"/>
      <c r="BI55" s="287"/>
      <c r="BJ55" s="327" t="s">
        <v>731</v>
      </c>
      <c r="BK55" s="286">
        <v>7080</v>
      </c>
      <c r="BL55" s="288">
        <v>60020</v>
      </c>
      <c r="BM55" s="287">
        <v>60030</v>
      </c>
      <c r="BN55" s="287"/>
      <c r="BO55" s="287"/>
      <c r="BP55" s="287"/>
      <c r="BQ55" s="287"/>
      <c r="BR55" s="287"/>
      <c r="BS55" s="287"/>
      <c r="BT55" s="287"/>
      <c r="BU55" s="287"/>
      <c r="BV55" s="287"/>
      <c r="BW55" s="287"/>
      <c r="BX55" s="287"/>
      <c r="BY55" s="287"/>
      <c r="BZ55" s="287"/>
      <c r="CA55" s="287"/>
      <c r="CB55" s="287"/>
      <c r="CC55" s="287"/>
      <c r="CD55" s="287"/>
      <c r="CE55" s="287"/>
      <c r="CF55" s="287"/>
      <c r="CG55" s="287"/>
      <c r="CH55" s="287"/>
      <c r="CI55" s="287"/>
      <c r="CJ55" s="287"/>
      <c r="CK55" s="287"/>
      <c r="CL55" s="287"/>
      <c r="CM55" s="287"/>
      <c r="CN55" s="287"/>
      <c r="CO55" s="287"/>
      <c r="CP55" s="287"/>
      <c r="CQ55" s="287"/>
      <c r="CR55" s="287"/>
      <c r="CS55" s="287"/>
      <c r="CT55" s="287"/>
      <c r="CU55" s="287"/>
      <c r="CV55" s="287"/>
      <c r="CW55" s="287"/>
      <c r="CX55" s="287"/>
      <c r="CY55" s="287"/>
      <c r="CZ55" s="289"/>
      <c r="DA55" s="287"/>
      <c r="DB55" s="287"/>
      <c r="DC55" s="287"/>
      <c r="DD55" s="287"/>
      <c r="DE55" s="287"/>
      <c r="DF55" s="287"/>
      <c r="DG55" s="287"/>
      <c r="DH55" s="287"/>
      <c r="DI55" s="287"/>
      <c r="DJ55" s="287"/>
      <c r="DK55" s="287"/>
      <c r="DL55" s="287"/>
      <c r="DM55" s="287"/>
      <c r="DN55" s="287"/>
      <c r="DO55" s="287"/>
      <c r="DP55" s="287"/>
      <c r="DQ55" s="287"/>
      <c r="DR55" s="287"/>
      <c r="DS55" s="287"/>
      <c r="DT55" s="287"/>
      <c r="DU55" s="287"/>
      <c r="DV55" s="287"/>
      <c r="DW55" s="321"/>
      <c r="DX55" s="321"/>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30"/>
      <c r="GK55" s="321"/>
      <c r="GL55" s="324"/>
      <c r="GM55" s="324"/>
      <c r="GN55" s="290" cm="1">
        <f t="array" ref="GN55">IF(OR(BK55:GM55='Annex.1　DeclarationDesired'!$F$27),ROW(),"")</f>
        <v>55</v>
      </c>
    </row>
    <row r="56" spans="1:196" s="290" customFormat="1" ht="20.85" customHeight="1">
      <c r="A56" s="333" t="s">
        <v>732</v>
      </c>
      <c r="B56" s="334" t="s">
        <v>675</v>
      </c>
      <c r="C56" s="334" t="s">
        <v>719</v>
      </c>
      <c r="D56" s="334" t="s">
        <v>733</v>
      </c>
      <c r="E56" s="334"/>
      <c r="F56" s="334"/>
      <c r="G56" s="335" t="s">
        <v>721</v>
      </c>
      <c r="H56" s="337" t="s">
        <v>399</v>
      </c>
      <c r="I56" s="337" t="s">
        <v>722</v>
      </c>
      <c r="J56" s="337" t="s">
        <v>400</v>
      </c>
      <c r="K56" s="337"/>
      <c r="L56" s="338" t="s">
        <v>401</v>
      </c>
      <c r="M56" s="339" t="s">
        <v>734</v>
      </c>
      <c r="N56" s="327" t="s">
        <v>403</v>
      </c>
      <c r="O56" s="338" t="s">
        <v>735</v>
      </c>
      <c r="P56" s="339"/>
      <c r="Q56" s="287"/>
      <c r="R56" s="287"/>
      <c r="S56" s="287"/>
      <c r="T56" s="287"/>
      <c r="U56" s="287"/>
      <c r="V56" s="287"/>
      <c r="W56" s="287"/>
      <c r="X56" s="287"/>
      <c r="Y56" s="287"/>
      <c r="Z56" s="287"/>
      <c r="AA56" s="287"/>
      <c r="AB56" s="287"/>
      <c r="AC56" s="287"/>
      <c r="AD56" s="287"/>
      <c r="AE56" s="287"/>
      <c r="AF56" s="287"/>
      <c r="AG56" s="287"/>
      <c r="AH56" s="287"/>
      <c r="AI56" s="287"/>
      <c r="AJ56" s="287"/>
      <c r="AK56" s="287"/>
      <c r="AL56" s="287"/>
      <c r="AM56" s="287"/>
      <c r="AN56" s="287"/>
      <c r="AO56" s="287"/>
      <c r="AP56" s="287"/>
      <c r="AQ56" s="287"/>
      <c r="AR56" s="287"/>
      <c r="AS56" s="287"/>
      <c r="AT56" s="287"/>
      <c r="AU56" s="287"/>
      <c r="AV56" s="287"/>
      <c r="AW56" s="287"/>
      <c r="AX56" s="287"/>
      <c r="AY56" s="287"/>
      <c r="AZ56" s="287"/>
      <c r="BA56" s="287"/>
      <c r="BB56" s="287"/>
      <c r="BC56" s="287"/>
      <c r="BD56" s="287"/>
      <c r="BE56" s="287"/>
      <c r="BF56" s="287"/>
      <c r="BG56" s="287"/>
      <c r="BH56" s="287"/>
      <c r="BI56" s="287"/>
      <c r="BJ56" s="327" t="s">
        <v>736</v>
      </c>
      <c r="BK56" s="286">
        <v>7080</v>
      </c>
      <c r="BL56" s="288">
        <v>7040</v>
      </c>
      <c r="BM56" s="287">
        <v>7050</v>
      </c>
      <c r="BN56" s="287">
        <v>8020</v>
      </c>
      <c r="BO56" s="287"/>
      <c r="BP56" s="287"/>
      <c r="BQ56" s="287"/>
      <c r="BR56" s="287"/>
      <c r="BS56" s="287"/>
      <c r="BT56" s="287"/>
      <c r="BU56" s="287"/>
      <c r="BV56" s="287"/>
      <c r="BW56" s="287"/>
      <c r="BX56" s="287"/>
      <c r="BY56" s="287"/>
      <c r="BZ56" s="287"/>
      <c r="CA56" s="287"/>
      <c r="CB56" s="287"/>
      <c r="CC56" s="287"/>
      <c r="CD56" s="287"/>
      <c r="CE56" s="287"/>
      <c r="CF56" s="287"/>
      <c r="CG56" s="287"/>
      <c r="CH56" s="287"/>
      <c r="CI56" s="287"/>
      <c r="CJ56" s="287"/>
      <c r="CK56" s="287"/>
      <c r="CL56" s="287"/>
      <c r="CM56" s="287"/>
      <c r="CN56" s="287"/>
      <c r="CO56" s="287"/>
      <c r="CP56" s="287"/>
      <c r="CQ56" s="287"/>
      <c r="CR56" s="287"/>
      <c r="CS56" s="287"/>
      <c r="CT56" s="287"/>
      <c r="CU56" s="287"/>
      <c r="CV56" s="287"/>
      <c r="CW56" s="287"/>
      <c r="CX56" s="287"/>
      <c r="CY56" s="287"/>
      <c r="CZ56" s="289"/>
      <c r="DA56" s="287"/>
      <c r="DB56" s="287"/>
      <c r="DC56" s="287"/>
      <c r="DD56" s="287"/>
      <c r="DE56" s="287"/>
      <c r="DF56" s="287"/>
      <c r="DG56" s="287"/>
      <c r="DH56" s="287"/>
      <c r="DI56" s="287"/>
      <c r="DJ56" s="287"/>
      <c r="DK56" s="287"/>
      <c r="DL56" s="287"/>
      <c r="DM56" s="287"/>
      <c r="DN56" s="287"/>
      <c r="DO56" s="287"/>
      <c r="DP56" s="287"/>
      <c r="DQ56" s="287"/>
      <c r="DR56" s="287"/>
      <c r="DS56" s="287"/>
      <c r="DT56" s="287"/>
      <c r="DU56" s="287"/>
      <c r="DV56" s="287"/>
      <c r="DW56" s="321"/>
      <c r="DX56" s="321"/>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30"/>
      <c r="GK56" s="321"/>
      <c r="GL56" s="324"/>
      <c r="GM56" s="324"/>
      <c r="GN56" s="290" cm="1">
        <f t="array" ref="GN56">IF(OR(BK56:GM56='Annex.1　DeclarationDesired'!$F$27),ROW(),"")</f>
        <v>56</v>
      </c>
    </row>
    <row r="57" spans="1:196" s="290" customFormat="1" ht="20.85" customHeight="1">
      <c r="A57" s="333" t="s">
        <v>737</v>
      </c>
      <c r="B57" s="334" t="s">
        <v>738</v>
      </c>
      <c r="C57" s="334" t="s">
        <v>739</v>
      </c>
      <c r="D57" s="334" t="s">
        <v>740</v>
      </c>
      <c r="E57" s="334" t="s">
        <v>741</v>
      </c>
      <c r="F57" s="334" t="s">
        <v>742</v>
      </c>
      <c r="G57" s="335" t="s">
        <v>743</v>
      </c>
      <c r="H57" s="337" t="s">
        <v>420</v>
      </c>
      <c r="I57" s="337"/>
      <c r="J57" s="337" t="s">
        <v>421</v>
      </c>
      <c r="K57" s="337" t="s">
        <v>744</v>
      </c>
      <c r="L57" s="338" t="s">
        <v>401</v>
      </c>
      <c r="M57" s="339" t="s">
        <v>745</v>
      </c>
      <c r="N57" s="327" t="s">
        <v>746</v>
      </c>
      <c r="O57" s="338" t="s">
        <v>747</v>
      </c>
      <c r="P57" s="339"/>
      <c r="Q57" s="287"/>
      <c r="R57" s="287"/>
      <c r="S57" s="287"/>
      <c r="T57" s="287"/>
      <c r="U57" s="287"/>
      <c r="V57" s="287"/>
      <c r="W57" s="287"/>
      <c r="X57" s="287"/>
      <c r="Y57" s="287"/>
      <c r="Z57" s="287"/>
      <c r="AA57" s="287"/>
      <c r="AB57" s="287"/>
      <c r="AC57" s="287"/>
      <c r="AD57" s="287"/>
      <c r="AE57" s="287"/>
      <c r="AF57" s="287"/>
      <c r="AG57" s="287"/>
      <c r="AH57" s="287"/>
      <c r="AI57" s="287"/>
      <c r="AJ57" s="287"/>
      <c r="AK57" s="287"/>
      <c r="AL57" s="287"/>
      <c r="AM57" s="287"/>
      <c r="AN57" s="287"/>
      <c r="AO57" s="287"/>
      <c r="AP57" s="287"/>
      <c r="AQ57" s="287"/>
      <c r="AR57" s="287"/>
      <c r="AS57" s="287"/>
      <c r="AT57" s="287"/>
      <c r="AU57" s="287"/>
      <c r="AV57" s="287"/>
      <c r="AW57" s="287"/>
      <c r="AX57" s="287"/>
      <c r="AY57" s="287"/>
      <c r="AZ57" s="287"/>
      <c r="BA57" s="287"/>
      <c r="BB57" s="287"/>
      <c r="BC57" s="287"/>
      <c r="BD57" s="287"/>
      <c r="BE57" s="287"/>
      <c r="BF57" s="287"/>
      <c r="BG57" s="287"/>
      <c r="BH57" s="287"/>
      <c r="BI57" s="287"/>
      <c r="BJ57" s="327" t="s">
        <v>748</v>
      </c>
      <c r="BK57" s="286">
        <v>58080</v>
      </c>
      <c r="BL57" s="288">
        <v>59040</v>
      </c>
      <c r="BM57" s="287"/>
      <c r="BN57" s="287"/>
      <c r="BO57" s="287"/>
      <c r="BP57" s="287"/>
      <c r="BQ57" s="287"/>
      <c r="BR57" s="287"/>
      <c r="BS57" s="287"/>
      <c r="BT57" s="287"/>
      <c r="BU57" s="287"/>
      <c r="BV57" s="287"/>
      <c r="BW57" s="287"/>
      <c r="BX57" s="287"/>
      <c r="BY57" s="287"/>
      <c r="BZ57" s="287"/>
      <c r="CA57" s="287"/>
      <c r="CB57" s="287"/>
      <c r="CC57" s="287"/>
      <c r="CD57" s="287"/>
      <c r="CE57" s="287"/>
      <c r="CF57" s="287"/>
      <c r="CG57" s="287"/>
      <c r="CH57" s="287"/>
      <c r="CI57" s="287"/>
      <c r="CJ57" s="287"/>
      <c r="CK57" s="287"/>
      <c r="CL57" s="287"/>
      <c r="CM57" s="287"/>
      <c r="CN57" s="287"/>
      <c r="CO57" s="287"/>
      <c r="CP57" s="287"/>
      <c r="CQ57" s="287"/>
      <c r="CR57" s="287"/>
      <c r="CS57" s="287"/>
      <c r="CT57" s="287"/>
      <c r="CU57" s="287"/>
      <c r="CV57" s="287"/>
      <c r="CW57" s="287"/>
      <c r="CX57" s="287"/>
      <c r="CY57" s="287"/>
      <c r="CZ57" s="289"/>
      <c r="DA57" s="287"/>
      <c r="DB57" s="287"/>
      <c r="DC57" s="287"/>
      <c r="DD57" s="287"/>
      <c r="DE57" s="287"/>
      <c r="DF57" s="287"/>
      <c r="DG57" s="287"/>
      <c r="DH57" s="287"/>
      <c r="DI57" s="287"/>
      <c r="DJ57" s="287"/>
      <c r="DK57" s="287"/>
      <c r="DL57" s="287"/>
      <c r="DM57" s="287"/>
      <c r="DN57" s="287"/>
      <c r="DO57" s="287"/>
      <c r="DP57" s="287"/>
      <c r="DQ57" s="287"/>
      <c r="DR57" s="287"/>
      <c r="DS57" s="287"/>
      <c r="DT57" s="287"/>
      <c r="DU57" s="287"/>
      <c r="DV57" s="287"/>
      <c r="DW57" s="321"/>
      <c r="DX57" s="321"/>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30"/>
      <c r="GK57" s="321"/>
      <c r="GL57" s="324"/>
      <c r="GM57" s="324"/>
      <c r="GN57" s="290" cm="1">
        <f t="array" ref="GN57">IF(OR(BK57:GM57='Annex.1　DeclarationDesired'!$F$27),ROW(),"")</f>
        <v>57</v>
      </c>
    </row>
    <row r="58" spans="1:196" s="290" customFormat="1" ht="20.85" customHeight="1">
      <c r="A58" s="333" t="s">
        <v>749</v>
      </c>
      <c r="B58" s="334" t="s">
        <v>738</v>
      </c>
      <c r="C58" s="334" t="s">
        <v>395</v>
      </c>
      <c r="D58" s="334" t="s">
        <v>750</v>
      </c>
      <c r="E58" s="334"/>
      <c r="F58" s="334"/>
      <c r="G58" s="335" t="s">
        <v>751</v>
      </c>
      <c r="H58" s="337" t="s">
        <v>421</v>
      </c>
      <c r="I58" s="337" t="s">
        <v>752</v>
      </c>
      <c r="J58" s="337" t="s">
        <v>400</v>
      </c>
      <c r="K58" s="337"/>
      <c r="L58" s="338" t="s">
        <v>401</v>
      </c>
      <c r="M58" s="339" t="s">
        <v>753</v>
      </c>
      <c r="N58" s="327" t="s">
        <v>573</v>
      </c>
      <c r="O58" s="338" t="s">
        <v>407</v>
      </c>
      <c r="P58" s="339" t="s">
        <v>424</v>
      </c>
      <c r="Q58" s="287" t="s">
        <v>425</v>
      </c>
      <c r="R58" s="287" t="s">
        <v>410</v>
      </c>
      <c r="S58" s="287" t="s">
        <v>426</v>
      </c>
      <c r="T58" s="287" t="s">
        <v>427</v>
      </c>
      <c r="U58" s="287" t="s">
        <v>428</v>
      </c>
      <c r="V58" s="287" t="s">
        <v>413</v>
      </c>
      <c r="W58" s="287" t="s">
        <v>429</v>
      </c>
      <c r="X58" s="287" t="s">
        <v>416</v>
      </c>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7"/>
      <c r="AX58" s="287"/>
      <c r="AY58" s="287"/>
      <c r="AZ58" s="287"/>
      <c r="BA58" s="287"/>
      <c r="BB58" s="287"/>
      <c r="BC58" s="287"/>
      <c r="BD58" s="287"/>
      <c r="BE58" s="287"/>
      <c r="BF58" s="287"/>
      <c r="BG58" s="287"/>
      <c r="BH58" s="287"/>
      <c r="BI58" s="287"/>
      <c r="BJ58" s="327"/>
      <c r="BK58" s="286"/>
      <c r="BL58" s="288"/>
      <c r="BM58" s="287"/>
      <c r="BN58" s="287"/>
      <c r="BO58" s="287"/>
      <c r="BP58" s="287"/>
      <c r="BQ58" s="287"/>
      <c r="BR58" s="287"/>
      <c r="BS58" s="287"/>
      <c r="BT58" s="287"/>
      <c r="BU58" s="287"/>
      <c r="BV58" s="287"/>
      <c r="BW58" s="287"/>
      <c r="BX58" s="287"/>
      <c r="BY58" s="287"/>
      <c r="BZ58" s="287"/>
      <c r="CA58" s="287"/>
      <c r="CB58" s="287"/>
      <c r="CC58" s="287"/>
      <c r="CD58" s="287"/>
      <c r="CE58" s="287"/>
      <c r="CF58" s="287"/>
      <c r="CG58" s="287"/>
      <c r="CH58" s="287"/>
      <c r="CI58" s="287"/>
      <c r="CJ58" s="287"/>
      <c r="CK58" s="287"/>
      <c r="CL58" s="287"/>
      <c r="CM58" s="287"/>
      <c r="CN58" s="287"/>
      <c r="CO58" s="287"/>
      <c r="CP58" s="287"/>
      <c r="CQ58" s="287"/>
      <c r="CR58" s="287"/>
      <c r="CS58" s="287"/>
      <c r="CT58" s="287"/>
      <c r="CU58" s="287"/>
      <c r="CV58" s="287"/>
      <c r="CW58" s="287"/>
      <c r="CX58" s="287"/>
      <c r="CY58" s="287"/>
      <c r="CZ58" s="289"/>
      <c r="DA58" s="287"/>
      <c r="DB58" s="287"/>
      <c r="DC58" s="287"/>
      <c r="DD58" s="287"/>
      <c r="DE58" s="287"/>
      <c r="DF58" s="287"/>
      <c r="DG58" s="287"/>
      <c r="DH58" s="287"/>
      <c r="DI58" s="287"/>
      <c r="DJ58" s="287"/>
      <c r="DK58" s="287"/>
      <c r="DL58" s="287"/>
      <c r="DM58" s="287"/>
      <c r="DN58" s="287"/>
      <c r="DO58" s="287"/>
      <c r="DP58" s="287"/>
      <c r="DQ58" s="287"/>
      <c r="DR58" s="287"/>
      <c r="DS58" s="287"/>
      <c r="DT58" s="287"/>
      <c r="DU58" s="287"/>
      <c r="DV58" s="287"/>
      <c r="DW58" s="321"/>
      <c r="DX58" s="321"/>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30"/>
      <c r="GK58" s="321"/>
      <c r="GL58" s="324"/>
      <c r="GM58" s="324"/>
      <c r="GN58" s="290" cm="1">
        <f t="array" ref="GN58">IF(OR(BK58:GM58='Annex.1　DeclarationDesired'!$F$27),ROW(),"")</f>
        <v>58</v>
      </c>
    </row>
    <row r="59" spans="1:196" s="290" customFormat="1" ht="20.85" customHeight="1">
      <c r="A59" s="333" t="s">
        <v>754</v>
      </c>
      <c r="B59" s="334" t="s">
        <v>755</v>
      </c>
      <c r="C59" s="334" t="s">
        <v>756</v>
      </c>
      <c r="D59" s="334" t="s">
        <v>757</v>
      </c>
      <c r="E59" s="334"/>
      <c r="F59" s="334"/>
      <c r="G59" s="335" t="s">
        <v>758</v>
      </c>
      <c r="H59" s="337" t="s">
        <v>759</v>
      </c>
      <c r="I59" s="337"/>
      <c r="J59" s="337" t="s">
        <v>421</v>
      </c>
      <c r="K59" s="337" t="s">
        <v>760</v>
      </c>
      <c r="L59" s="338" t="s">
        <v>401</v>
      </c>
      <c r="M59" s="339" t="s">
        <v>761</v>
      </c>
      <c r="N59" s="327" t="s">
        <v>496</v>
      </c>
      <c r="O59" s="338" t="s">
        <v>497</v>
      </c>
      <c r="P59" s="339" t="s">
        <v>438</v>
      </c>
      <c r="Q59" s="287" t="s">
        <v>475</v>
      </c>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c r="AW59" s="287"/>
      <c r="AX59" s="287"/>
      <c r="AY59" s="287"/>
      <c r="AZ59" s="287"/>
      <c r="BA59" s="287"/>
      <c r="BB59" s="287"/>
      <c r="BC59" s="287"/>
      <c r="BD59" s="287"/>
      <c r="BE59" s="287"/>
      <c r="BF59" s="287"/>
      <c r="BG59" s="287"/>
      <c r="BH59" s="287"/>
      <c r="BI59" s="287"/>
      <c r="BJ59" s="327"/>
      <c r="BK59" s="286"/>
      <c r="BL59" s="288"/>
      <c r="BM59" s="287"/>
      <c r="BN59" s="287"/>
      <c r="BO59" s="287"/>
      <c r="BP59" s="287"/>
      <c r="BQ59" s="287"/>
      <c r="BR59" s="287"/>
      <c r="BS59" s="287"/>
      <c r="BT59" s="287"/>
      <c r="BU59" s="287"/>
      <c r="BV59" s="287"/>
      <c r="BW59" s="287"/>
      <c r="BX59" s="287"/>
      <c r="BY59" s="287"/>
      <c r="BZ59" s="287"/>
      <c r="CA59" s="287"/>
      <c r="CB59" s="287"/>
      <c r="CC59" s="287"/>
      <c r="CD59" s="287"/>
      <c r="CE59" s="287"/>
      <c r="CF59" s="287"/>
      <c r="CG59" s="287"/>
      <c r="CH59" s="287"/>
      <c r="CI59" s="287"/>
      <c r="CJ59" s="287"/>
      <c r="CK59" s="287"/>
      <c r="CL59" s="287"/>
      <c r="CM59" s="287"/>
      <c r="CN59" s="287"/>
      <c r="CO59" s="287"/>
      <c r="CP59" s="287"/>
      <c r="CQ59" s="287"/>
      <c r="CR59" s="287"/>
      <c r="CS59" s="287"/>
      <c r="CT59" s="287"/>
      <c r="CU59" s="287"/>
      <c r="CV59" s="287"/>
      <c r="CW59" s="287"/>
      <c r="CX59" s="287"/>
      <c r="CY59" s="287"/>
      <c r="CZ59" s="289"/>
      <c r="DA59" s="287"/>
      <c r="DB59" s="287"/>
      <c r="DC59" s="287"/>
      <c r="DD59" s="287"/>
      <c r="DE59" s="287"/>
      <c r="DF59" s="287"/>
      <c r="DG59" s="287"/>
      <c r="DH59" s="287"/>
      <c r="DI59" s="287"/>
      <c r="DJ59" s="287"/>
      <c r="DK59" s="287"/>
      <c r="DL59" s="287"/>
      <c r="DM59" s="287"/>
      <c r="DN59" s="287"/>
      <c r="DO59" s="287"/>
      <c r="DP59" s="287"/>
      <c r="DQ59" s="287"/>
      <c r="DR59" s="287"/>
      <c r="DS59" s="287"/>
      <c r="DT59" s="287"/>
      <c r="DU59" s="287"/>
      <c r="DV59" s="287"/>
      <c r="DW59" s="321"/>
      <c r="DX59" s="321"/>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30"/>
      <c r="GK59" s="321"/>
      <c r="GL59" s="324"/>
      <c r="GM59" s="324"/>
      <c r="GN59" s="290" cm="1">
        <f t="array" ref="GN59">IF(OR(BK59:GM59='Annex.1　DeclarationDesired'!$F$27),ROW(),"")</f>
        <v>59</v>
      </c>
    </row>
    <row r="60" spans="1:196" s="290" customFormat="1" ht="20.85" customHeight="1">
      <c r="A60" s="333" t="s">
        <v>762</v>
      </c>
      <c r="B60" s="334" t="s">
        <v>755</v>
      </c>
      <c r="C60" s="334" t="s">
        <v>756</v>
      </c>
      <c r="D60" s="334" t="s">
        <v>763</v>
      </c>
      <c r="E60" s="334"/>
      <c r="F60" s="334"/>
      <c r="G60" s="335" t="s">
        <v>758</v>
      </c>
      <c r="H60" s="337" t="s">
        <v>759</v>
      </c>
      <c r="I60" s="337"/>
      <c r="J60" s="337" t="s">
        <v>421</v>
      </c>
      <c r="K60" s="337" t="s">
        <v>760</v>
      </c>
      <c r="L60" s="338" t="s">
        <v>401</v>
      </c>
      <c r="M60" s="339" t="s">
        <v>495</v>
      </c>
      <c r="N60" s="327" t="s">
        <v>496</v>
      </c>
      <c r="O60" s="338" t="s">
        <v>497</v>
      </c>
      <c r="P60" s="339"/>
      <c r="Q60" s="287"/>
      <c r="R60" s="287"/>
      <c r="S60" s="287"/>
      <c r="T60" s="287"/>
      <c r="U60" s="287"/>
      <c r="V60" s="287"/>
      <c r="W60" s="287"/>
      <c r="X60" s="287"/>
      <c r="Y60" s="287"/>
      <c r="Z60" s="287"/>
      <c r="AA60" s="287"/>
      <c r="AB60" s="287"/>
      <c r="AC60" s="287"/>
      <c r="AD60" s="287"/>
      <c r="AE60" s="287"/>
      <c r="AF60" s="287"/>
      <c r="AG60" s="287"/>
      <c r="AH60" s="287"/>
      <c r="AI60" s="287"/>
      <c r="AJ60" s="287"/>
      <c r="AK60" s="287"/>
      <c r="AL60" s="287"/>
      <c r="AM60" s="287"/>
      <c r="AN60" s="287"/>
      <c r="AO60" s="287"/>
      <c r="AP60" s="287"/>
      <c r="AQ60" s="287"/>
      <c r="AR60" s="287"/>
      <c r="AS60" s="287"/>
      <c r="AT60" s="287"/>
      <c r="AU60" s="287"/>
      <c r="AV60" s="287"/>
      <c r="AW60" s="287"/>
      <c r="AX60" s="287"/>
      <c r="AY60" s="287"/>
      <c r="AZ60" s="287"/>
      <c r="BA60" s="287"/>
      <c r="BB60" s="287"/>
      <c r="BC60" s="287"/>
      <c r="BD60" s="287"/>
      <c r="BE60" s="287"/>
      <c r="BF60" s="287"/>
      <c r="BG60" s="287"/>
      <c r="BH60" s="287"/>
      <c r="BI60" s="287"/>
      <c r="BJ60" s="327"/>
      <c r="BK60" s="286"/>
      <c r="BL60" s="288"/>
      <c r="BM60" s="287"/>
      <c r="BN60" s="287"/>
      <c r="BO60" s="287"/>
      <c r="BP60" s="287"/>
      <c r="BQ60" s="287"/>
      <c r="BR60" s="287"/>
      <c r="BS60" s="287"/>
      <c r="BT60" s="287"/>
      <c r="BU60" s="287"/>
      <c r="BV60" s="287"/>
      <c r="BW60" s="287"/>
      <c r="BX60" s="287"/>
      <c r="BY60" s="287"/>
      <c r="BZ60" s="287"/>
      <c r="CA60" s="287"/>
      <c r="CB60" s="287"/>
      <c r="CC60" s="287"/>
      <c r="CD60" s="287"/>
      <c r="CE60" s="287"/>
      <c r="CF60" s="287"/>
      <c r="CG60" s="287"/>
      <c r="CH60" s="287"/>
      <c r="CI60" s="287"/>
      <c r="CJ60" s="287"/>
      <c r="CK60" s="287"/>
      <c r="CL60" s="287"/>
      <c r="CM60" s="287"/>
      <c r="CN60" s="287"/>
      <c r="CO60" s="287"/>
      <c r="CP60" s="287"/>
      <c r="CQ60" s="287"/>
      <c r="CR60" s="287"/>
      <c r="CS60" s="287"/>
      <c r="CT60" s="287"/>
      <c r="CU60" s="287"/>
      <c r="CV60" s="287"/>
      <c r="CW60" s="287"/>
      <c r="CX60" s="287"/>
      <c r="CY60" s="287"/>
      <c r="CZ60" s="289"/>
      <c r="DA60" s="287"/>
      <c r="DB60" s="287"/>
      <c r="DC60" s="287"/>
      <c r="DD60" s="287"/>
      <c r="DE60" s="287"/>
      <c r="DF60" s="287"/>
      <c r="DG60" s="287"/>
      <c r="DH60" s="287"/>
      <c r="DI60" s="287"/>
      <c r="DJ60" s="287"/>
      <c r="DK60" s="287"/>
      <c r="DL60" s="287"/>
      <c r="DM60" s="287"/>
      <c r="DN60" s="287"/>
      <c r="DO60" s="287"/>
      <c r="DP60" s="287"/>
      <c r="DQ60" s="287"/>
      <c r="DR60" s="287"/>
      <c r="DS60" s="287"/>
      <c r="DT60" s="287"/>
      <c r="DU60" s="287"/>
      <c r="DV60" s="287"/>
      <c r="DW60" s="321"/>
      <c r="DX60" s="321"/>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30"/>
      <c r="GK60" s="321"/>
      <c r="GL60" s="324"/>
      <c r="GM60" s="324"/>
      <c r="GN60" s="290" cm="1">
        <f t="array" ref="GN60">IF(OR(BK60:GM60='Annex.1　DeclarationDesired'!$F$27),ROW(),"")</f>
        <v>60</v>
      </c>
    </row>
    <row r="61" spans="1:196" s="290" customFormat="1" ht="20.85" customHeight="1">
      <c r="A61" s="333" t="s">
        <v>764</v>
      </c>
      <c r="B61" s="334" t="s">
        <v>755</v>
      </c>
      <c r="C61" s="334" t="s">
        <v>756</v>
      </c>
      <c r="D61" s="334" t="s">
        <v>765</v>
      </c>
      <c r="E61" s="334"/>
      <c r="F61" s="334"/>
      <c r="G61" s="335" t="s">
        <v>758</v>
      </c>
      <c r="H61" s="337" t="s">
        <v>759</v>
      </c>
      <c r="I61" s="337"/>
      <c r="J61" s="337" t="s">
        <v>421</v>
      </c>
      <c r="K61" s="337" t="s">
        <v>760</v>
      </c>
      <c r="L61" s="338" t="s">
        <v>401</v>
      </c>
      <c r="M61" s="339" t="s">
        <v>766</v>
      </c>
      <c r="N61" s="327" t="s">
        <v>438</v>
      </c>
      <c r="O61" s="338" t="s">
        <v>509</v>
      </c>
      <c r="P61" s="339" t="s">
        <v>767</v>
      </c>
      <c r="Q61" s="287" t="s">
        <v>608</v>
      </c>
      <c r="R61" s="287" t="s">
        <v>609</v>
      </c>
      <c r="S61" s="287"/>
      <c r="T61" s="287"/>
      <c r="U61" s="287"/>
      <c r="V61" s="287"/>
      <c r="W61" s="287"/>
      <c r="X61" s="287"/>
      <c r="Y61" s="287"/>
      <c r="Z61" s="287"/>
      <c r="AA61" s="287"/>
      <c r="AB61" s="287"/>
      <c r="AC61" s="287"/>
      <c r="AD61" s="287"/>
      <c r="AE61" s="287"/>
      <c r="AF61" s="287"/>
      <c r="AG61" s="287"/>
      <c r="AH61" s="287"/>
      <c r="AI61" s="287"/>
      <c r="AJ61" s="287"/>
      <c r="AK61" s="287"/>
      <c r="AL61" s="287"/>
      <c r="AM61" s="287"/>
      <c r="AN61" s="287"/>
      <c r="AO61" s="287"/>
      <c r="AP61" s="287"/>
      <c r="AQ61" s="287"/>
      <c r="AR61" s="287"/>
      <c r="AS61" s="287"/>
      <c r="AT61" s="287"/>
      <c r="AU61" s="287"/>
      <c r="AV61" s="287"/>
      <c r="AW61" s="287"/>
      <c r="AX61" s="287"/>
      <c r="AY61" s="287"/>
      <c r="AZ61" s="287"/>
      <c r="BA61" s="287"/>
      <c r="BB61" s="287"/>
      <c r="BC61" s="287"/>
      <c r="BD61" s="287"/>
      <c r="BE61" s="287"/>
      <c r="BF61" s="287"/>
      <c r="BG61" s="287"/>
      <c r="BH61" s="287"/>
      <c r="BI61" s="287"/>
      <c r="BJ61" s="327"/>
      <c r="BK61" s="286"/>
      <c r="BL61" s="288"/>
      <c r="BM61" s="287"/>
      <c r="BN61" s="287"/>
      <c r="BO61" s="287"/>
      <c r="BP61" s="287"/>
      <c r="BQ61" s="287"/>
      <c r="BR61" s="287"/>
      <c r="BS61" s="287"/>
      <c r="BT61" s="287"/>
      <c r="BU61" s="287"/>
      <c r="BV61" s="287"/>
      <c r="BW61" s="287"/>
      <c r="BX61" s="287"/>
      <c r="BY61" s="287"/>
      <c r="BZ61" s="287"/>
      <c r="CA61" s="287"/>
      <c r="CB61" s="287"/>
      <c r="CC61" s="287"/>
      <c r="CD61" s="287"/>
      <c r="CE61" s="287"/>
      <c r="CF61" s="287"/>
      <c r="CG61" s="287"/>
      <c r="CH61" s="287"/>
      <c r="CI61" s="287"/>
      <c r="CJ61" s="287"/>
      <c r="CK61" s="287"/>
      <c r="CL61" s="287"/>
      <c r="CM61" s="287"/>
      <c r="CN61" s="287"/>
      <c r="CO61" s="287"/>
      <c r="CP61" s="287"/>
      <c r="CQ61" s="287"/>
      <c r="CR61" s="287"/>
      <c r="CS61" s="287"/>
      <c r="CT61" s="287"/>
      <c r="CU61" s="287"/>
      <c r="CV61" s="287"/>
      <c r="CW61" s="287"/>
      <c r="CX61" s="287"/>
      <c r="CY61" s="287"/>
      <c r="CZ61" s="289"/>
      <c r="DA61" s="287"/>
      <c r="DB61" s="287"/>
      <c r="DC61" s="287"/>
      <c r="DD61" s="287"/>
      <c r="DE61" s="287"/>
      <c r="DF61" s="287"/>
      <c r="DG61" s="287"/>
      <c r="DH61" s="287"/>
      <c r="DI61" s="287"/>
      <c r="DJ61" s="287"/>
      <c r="DK61" s="287"/>
      <c r="DL61" s="287"/>
      <c r="DM61" s="287"/>
      <c r="DN61" s="287"/>
      <c r="DO61" s="287"/>
      <c r="DP61" s="287"/>
      <c r="DQ61" s="287"/>
      <c r="DR61" s="287"/>
      <c r="DS61" s="287"/>
      <c r="DT61" s="287"/>
      <c r="DU61" s="287"/>
      <c r="DV61" s="287"/>
      <c r="DW61" s="321"/>
      <c r="DX61" s="321"/>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30"/>
      <c r="GK61" s="321"/>
      <c r="GL61" s="324"/>
      <c r="GM61" s="324"/>
      <c r="GN61" s="290" cm="1">
        <f t="array" ref="GN61">IF(OR(BK61:GM61='Annex.1　DeclarationDesired'!$F$27),ROW(),"")</f>
        <v>61</v>
      </c>
    </row>
    <row r="62" spans="1:196" s="290" customFormat="1" ht="20.85" customHeight="1">
      <c r="A62" s="333" t="s">
        <v>768</v>
      </c>
      <c r="B62" s="334" t="s">
        <v>755</v>
      </c>
      <c r="C62" s="334" t="s">
        <v>756</v>
      </c>
      <c r="D62" s="334" t="s">
        <v>769</v>
      </c>
      <c r="E62" s="334"/>
      <c r="F62" s="334"/>
      <c r="G62" s="335" t="s">
        <v>758</v>
      </c>
      <c r="H62" s="337" t="s">
        <v>420</v>
      </c>
      <c r="I62" s="337"/>
      <c r="J62" s="337" t="s">
        <v>399</v>
      </c>
      <c r="K62" s="337" t="s">
        <v>770</v>
      </c>
      <c r="L62" s="338" t="s">
        <v>401</v>
      </c>
      <c r="M62" s="339" t="s">
        <v>771</v>
      </c>
      <c r="N62" s="327" t="s">
        <v>345</v>
      </c>
      <c r="O62" s="338" t="s">
        <v>772</v>
      </c>
      <c r="P62" s="339" t="s">
        <v>346</v>
      </c>
      <c r="Q62" s="287" t="s">
        <v>773</v>
      </c>
      <c r="R62" s="287" t="s">
        <v>774</v>
      </c>
      <c r="S62" s="287" t="s">
        <v>573</v>
      </c>
      <c r="T62" s="287"/>
      <c r="U62" s="287"/>
      <c r="V62" s="287"/>
      <c r="W62" s="287"/>
      <c r="X62" s="287"/>
      <c r="Y62" s="287"/>
      <c r="Z62" s="287"/>
      <c r="AA62" s="287"/>
      <c r="AB62" s="287"/>
      <c r="AC62" s="287"/>
      <c r="AD62" s="287"/>
      <c r="AE62" s="287"/>
      <c r="AF62" s="287"/>
      <c r="AG62" s="287"/>
      <c r="AH62" s="287"/>
      <c r="AI62" s="287"/>
      <c r="AJ62" s="287"/>
      <c r="AK62" s="287"/>
      <c r="AL62" s="287"/>
      <c r="AM62" s="287"/>
      <c r="AN62" s="287"/>
      <c r="AO62" s="287"/>
      <c r="AP62" s="287"/>
      <c r="AQ62" s="287"/>
      <c r="AR62" s="287"/>
      <c r="AS62" s="287"/>
      <c r="AT62" s="287"/>
      <c r="AU62" s="287"/>
      <c r="AV62" s="287"/>
      <c r="AW62" s="287"/>
      <c r="AX62" s="287"/>
      <c r="AY62" s="287"/>
      <c r="AZ62" s="287"/>
      <c r="BA62" s="287"/>
      <c r="BB62" s="287"/>
      <c r="BC62" s="287"/>
      <c r="BD62" s="287"/>
      <c r="BE62" s="287"/>
      <c r="BF62" s="287"/>
      <c r="BG62" s="287"/>
      <c r="BH62" s="287"/>
      <c r="BI62" s="287"/>
      <c r="BJ62" s="327"/>
      <c r="BK62" s="286"/>
      <c r="BL62" s="288"/>
      <c r="BM62" s="287"/>
      <c r="BN62" s="287"/>
      <c r="BO62" s="287"/>
      <c r="BP62" s="287"/>
      <c r="BQ62" s="287"/>
      <c r="BR62" s="287"/>
      <c r="BS62" s="287"/>
      <c r="BT62" s="287"/>
      <c r="BU62" s="287"/>
      <c r="BV62" s="287"/>
      <c r="BW62" s="287"/>
      <c r="BX62" s="287"/>
      <c r="BY62" s="287"/>
      <c r="BZ62" s="287"/>
      <c r="CA62" s="287"/>
      <c r="CB62" s="287"/>
      <c r="CC62" s="287"/>
      <c r="CD62" s="287"/>
      <c r="CE62" s="287"/>
      <c r="CF62" s="287"/>
      <c r="CG62" s="287"/>
      <c r="CH62" s="287"/>
      <c r="CI62" s="287"/>
      <c r="CJ62" s="287"/>
      <c r="CK62" s="287"/>
      <c r="CL62" s="287"/>
      <c r="CM62" s="287"/>
      <c r="CN62" s="287"/>
      <c r="CO62" s="287"/>
      <c r="CP62" s="287"/>
      <c r="CQ62" s="287"/>
      <c r="CR62" s="287"/>
      <c r="CS62" s="287"/>
      <c r="CT62" s="287"/>
      <c r="CU62" s="287"/>
      <c r="CV62" s="287"/>
      <c r="CW62" s="287"/>
      <c r="CX62" s="287"/>
      <c r="CY62" s="287"/>
      <c r="CZ62" s="289"/>
      <c r="DA62" s="287"/>
      <c r="DB62" s="287"/>
      <c r="DC62" s="287"/>
      <c r="DD62" s="287"/>
      <c r="DE62" s="287"/>
      <c r="DF62" s="287"/>
      <c r="DG62" s="287"/>
      <c r="DH62" s="287"/>
      <c r="DI62" s="287"/>
      <c r="DJ62" s="287"/>
      <c r="DK62" s="287"/>
      <c r="DL62" s="287"/>
      <c r="DM62" s="287"/>
      <c r="DN62" s="287"/>
      <c r="DO62" s="287"/>
      <c r="DP62" s="287"/>
      <c r="DQ62" s="287"/>
      <c r="DR62" s="287"/>
      <c r="DS62" s="287"/>
      <c r="DT62" s="287"/>
      <c r="DU62" s="287"/>
      <c r="DV62" s="287"/>
      <c r="DW62" s="321"/>
      <c r="DX62" s="321"/>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30"/>
      <c r="GK62" s="321"/>
      <c r="GL62" s="324"/>
      <c r="GM62" s="324"/>
      <c r="GN62" s="290" cm="1">
        <f t="array" ref="GN62">IF(OR(BK62:GM62='Annex.1　DeclarationDesired'!$F$27),ROW(),"")</f>
        <v>62</v>
      </c>
    </row>
    <row r="63" spans="1:196" s="290" customFormat="1" ht="20.85" customHeight="1">
      <c r="A63" s="333" t="s">
        <v>775</v>
      </c>
      <c r="B63" s="334" t="s">
        <v>755</v>
      </c>
      <c r="C63" s="334" t="s">
        <v>756</v>
      </c>
      <c r="D63" s="334" t="s">
        <v>776</v>
      </c>
      <c r="E63" s="334" t="s">
        <v>777</v>
      </c>
      <c r="F63" s="334" t="s">
        <v>778</v>
      </c>
      <c r="G63" s="335" t="s">
        <v>758</v>
      </c>
      <c r="H63" s="337" t="s">
        <v>759</v>
      </c>
      <c r="I63" s="337"/>
      <c r="J63" s="337" t="s">
        <v>399</v>
      </c>
      <c r="K63" s="337" t="s">
        <v>779</v>
      </c>
      <c r="L63" s="338" t="s">
        <v>401</v>
      </c>
      <c r="M63" s="339" t="s">
        <v>780</v>
      </c>
      <c r="N63" s="327" t="s">
        <v>438</v>
      </c>
      <c r="O63" s="338" t="s">
        <v>489</v>
      </c>
      <c r="P63" s="339" t="s">
        <v>609</v>
      </c>
      <c r="Q63" s="287"/>
      <c r="R63" s="287"/>
      <c r="S63" s="287"/>
      <c r="T63" s="287"/>
      <c r="U63" s="287"/>
      <c r="V63" s="287"/>
      <c r="W63" s="287"/>
      <c r="X63" s="287"/>
      <c r="Y63" s="287"/>
      <c r="Z63" s="287"/>
      <c r="AA63" s="287"/>
      <c r="AB63" s="287"/>
      <c r="AC63" s="287"/>
      <c r="AD63" s="287"/>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c r="BB63" s="287"/>
      <c r="BC63" s="287"/>
      <c r="BD63" s="287"/>
      <c r="BE63" s="287"/>
      <c r="BF63" s="287"/>
      <c r="BG63" s="287"/>
      <c r="BH63" s="287"/>
      <c r="BI63" s="287"/>
      <c r="BJ63" s="327" t="s">
        <v>781</v>
      </c>
      <c r="BK63" s="286">
        <v>13030</v>
      </c>
      <c r="BL63" s="288">
        <v>21050</v>
      </c>
      <c r="BM63" s="287">
        <v>29010</v>
      </c>
      <c r="BN63" s="287"/>
      <c r="BO63" s="287"/>
      <c r="BP63" s="287"/>
      <c r="BQ63" s="287"/>
      <c r="BR63" s="287"/>
      <c r="BS63" s="287"/>
      <c r="BT63" s="287"/>
      <c r="BU63" s="287"/>
      <c r="BV63" s="287"/>
      <c r="BW63" s="287"/>
      <c r="BX63" s="287"/>
      <c r="BY63" s="287"/>
      <c r="BZ63" s="287"/>
      <c r="CA63" s="287"/>
      <c r="CB63" s="287"/>
      <c r="CC63" s="287"/>
      <c r="CD63" s="287"/>
      <c r="CE63" s="287"/>
      <c r="CF63" s="287"/>
      <c r="CG63" s="287"/>
      <c r="CH63" s="287"/>
      <c r="CI63" s="287"/>
      <c r="CJ63" s="287"/>
      <c r="CK63" s="287"/>
      <c r="CL63" s="287"/>
      <c r="CM63" s="287"/>
      <c r="CN63" s="287"/>
      <c r="CO63" s="287"/>
      <c r="CP63" s="287"/>
      <c r="CQ63" s="287"/>
      <c r="CR63" s="287"/>
      <c r="CS63" s="287"/>
      <c r="CT63" s="287"/>
      <c r="CU63" s="287"/>
      <c r="CV63" s="287"/>
      <c r="CW63" s="287"/>
      <c r="CX63" s="287"/>
      <c r="CY63" s="287"/>
      <c r="CZ63" s="289"/>
      <c r="DA63" s="287"/>
      <c r="DB63" s="287"/>
      <c r="DC63" s="287"/>
      <c r="DD63" s="287"/>
      <c r="DE63" s="287"/>
      <c r="DF63" s="287"/>
      <c r="DG63" s="287"/>
      <c r="DH63" s="287"/>
      <c r="DI63" s="287"/>
      <c r="DJ63" s="287"/>
      <c r="DK63" s="287"/>
      <c r="DL63" s="287"/>
      <c r="DM63" s="287"/>
      <c r="DN63" s="287"/>
      <c r="DO63" s="287"/>
      <c r="DP63" s="287"/>
      <c r="DQ63" s="287"/>
      <c r="DR63" s="287"/>
      <c r="DS63" s="287"/>
      <c r="DT63" s="287"/>
      <c r="DU63" s="287"/>
      <c r="DV63" s="287"/>
      <c r="DW63" s="321"/>
      <c r="DX63" s="321"/>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30"/>
      <c r="GK63" s="321"/>
      <c r="GL63" s="324"/>
      <c r="GM63" s="324"/>
      <c r="GN63" s="290" cm="1">
        <f t="array" ref="GN63">IF(OR(BK63:GM63='Annex.1　DeclarationDesired'!$F$27),ROW(),"")</f>
        <v>63</v>
      </c>
    </row>
    <row r="64" spans="1:196" s="290" customFormat="1" ht="20.85" customHeight="1">
      <c r="A64" s="333" t="s">
        <v>782</v>
      </c>
      <c r="B64" s="334" t="s">
        <v>755</v>
      </c>
      <c r="C64" s="334" t="s">
        <v>756</v>
      </c>
      <c r="D64" s="334" t="s">
        <v>776</v>
      </c>
      <c r="E64" s="334" t="s">
        <v>783</v>
      </c>
      <c r="F64" s="334" t="s">
        <v>784</v>
      </c>
      <c r="G64" s="335" t="s">
        <v>758</v>
      </c>
      <c r="H64" s="337" t="s">
        <v>759</v>
      </c>
      <c r="I64" s="337"/>
      <c r="J64" s="337" t="s">
        <v>421</v>
      </c>
      <c r="K64" s="337" t="s">
        <v>785</v>
      </c>
      <c r="L64" s="338" t="s">
        <v>401</v>
      </c>
      <c r="M64" s="339" t="s">
        <v>404</v>
      </c>
      <c r="N64" s="327" t="s">
        <v>404</v>
      </c>
      <c r="O64" s="338"/>
      <c r="P64" s="339"/>
      <c r="Q64" s="287"/>
      <c r="R64" s="287"/>
      <c r="S64" s="287"/>
      <c r="T64" s="287"/>
      <c r="U64" s="287"/>
      <c r="V64" s="287"/>
      <c r="W64" s="287"/>
      <c r="X64" s="287"/>
      <c r="Y64" s="287"/>
      <c r="Z64" s="287"/>
      <c r="AA64" s="287"/>
      <c r="AB64" s="287"/>
      <c r="AC64" s="287"/>
      <c r="AD64" s="287"/>
      <c r="AE64" s="287"/>
      <c r="AF64" s="287"/>
      <c r="AG64" s="287"/>
      <c r="AH64" s="287"/>
      <c r="AI64" s="287"/>
      <c r="AJ64" s="287"/>
      <c r="AK64" s="287"/>
      <c r="AL64" s="287"/>
      <c r="AM64" s="287"/>
      <c r="AN64" s="287"/>
      <c r="AO64" s="287"/>
      <c r="AP64" s="287"/>
      <c r="AQ64" s="287"/>
      <c r="AR64" s="287"/>
      <c r="AS64" s="287"/>
      <c r="AT64" s="287"/>
      <c r="AU64" s="287"/>
      <c r="AV64" s="287"/>
      <c r="AW64" s="287"/>
      <c r="AX64" s="287"/>
      <c r="AY64" s="287"/>
      <c r="AZ64" s="287"/>
      <c r="BA64" s="287"/>
      <c r="BB64" s="287"/>
      <c r="BC64" s="287"/>
      <c r="BD64" s="287"/>
      <c r="BE64" s="287"/>
      <c r="BF64" s="287"/>
      <c r="BG64" s="287"/>
      <c r="BH64" s="287"/>
      <c r="BI64" s="287"/>
      <c r="BJ64" s="327" t="s">
        <v>786</v>
      </c>
      <c r="BK64" s="286">
        <v>22040</v>
      </c>
      <c r="BL64" s="288"/>
      <c r="BM64" s="287"/>
      <c r="BN64" s="287"/>
      <c r="BO64" s="287"/>
      <c r="BP64" s="287"/>
      <c r="BQ64" s="287"/>
      <c r="BR64" s="287"/>
      <c r="BS64" s="287"/>
      <c r="BT64" s="287"/>
      <c r="BU64" s="287"/>
      <c r="BV64" s="287"/>
      <c r="BW64" s="287"/>
      <c r="BX64" s="287"/>
      <c r="BY64" s="287"/>
      <c r="BZ64" s="287"/>
      <c r="CA64" s="287"/>
      <c r="CB64" s="287"/>
      <c r="CC64" s="287"/>
      <c r="CD64" s="287"/>
      <c r="CE64" s="287"/>
      <c r="CF64" s="287"/>
      <c r="CG64" s="287"/>
      <c r="CH64" s="287"/>
      <c r="CI64" s="287"/>
      <c r="CJ64" s="287"/>
      <c r="CK64" s="287"/>
      <c r="CL64" s="287"/>
      <c r="CM64" s="287"/>
      <c r="CN64" s="287"/>
      <c r="CO64" s="287"/>
      <c r="CP64" s="287"/>
      <c r="CQ64" s="287"/>
      <c r="CR64" s="287"/>
      <c r="CS64" s="287"/>
      <c r="CT64" s="287"/>
      <c r="CU64" s="287"/>
      <c r="CV64" s="287"/>
      <c r="CW64" s="287"/>
      <c r="CX64" s="287"/>
      <c r="CY64" s="287"/>
      <c r="CZ64" s="289"/>
      <c r="DA64" s="287"/>
      <c r="DB64" s="287"/>
      <c r="DC64" s="287"/>
      <c r="DD64" s="287"/>
      <c r="DE64" s="287"/>
      <c r="DF64" s="287"/>
      <c r="DG64" s="287"/>
      <c r="DH64" s="287"/>
      <c r="DI64" s="287"/>
      <c r="DJ64" s="287"/>
      <c r="DK64" s="287"/>
      <c r="DL64" s="287"/>
      <c r="DM64" s="287"/>
      <c r="DN64" s="287"/>
      <c r="DO64" s="287"/>
      <c r="DP64" s="287"/>
      <c r="DQ64" s="287"/>
      <c r="DR64" s="287"/>
      <c r="DS64" s="287"/>
      <c r="DT64" s="287"/>
      <c r="DU64" s="287"/>
      <c r="DV64" s="287"/>
      <c r="DW64" s="321"/>
      <c r="DX64" s="321"/>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30"/>
      <c r="GK64" s="321"/>
      <c r="GL64" s="324"/>
      <c r="GM64" s="324"/>
      <c r="GN64" s="290" cm="1">
        <f t="array" ref="GN64">IF(OR(BK64:GM64='Annex.1　DeclarationDesired'!$F$27),ROW(),"")</f>
        <v>64</v>
      </c>
    </row>
    <row r="65" spans="1:196" s="290" customFormat="1" ht="20.85" customHeight="1">
      <c r="A65" s="333" t="s">
        <v>787</v>
      </c>
      <c r="B65" s="334" t="s">
        <v>755</v>
      </c>
      <c r="C65" s="334" t="s">
        <v>756</v>
      </c>
      <c r="D65" s="334" t="s">
        <v>788</v>
      </c>
      <c r="E65" s="334" t="s">
        <v>789</v>
      </c>
      <c r="F65" s="334" t="s">
        <v>790</v>
      </c>
      <c r="G65" s="335" t="s">
        <v>758</v>
      </c>
      <c r="H65" s="337" t="s">
        <v>759</v>
      </c>
      <c r="I65" s="337"/>
      <c r="J65" s="337" t="s">
        <v>421</v>
      </c>
      <c r="K65" s="337" t="s">
        <v>791</v>
      </c>
      <c r="L65" s="338" t="s">
        <v>401</v>
      </c>
      <c r="M65" s="339" t="s">
        <v>792</v>
      </c>
      <c r="N65" s="327" t="s">
        <v>424</v>
      </c>
      <c r="O65" s="338" t="s">
        <v>416</v>
      </c>
      <c r="P65" s="339"/>
      <c r="Q65" s="287"/>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c r="AW65" s="287"/>
      <c r="AX65" s="287"/>
      <c r="AY65" s="287"/>
      <c r="AZ65" s="287"/>
      <c r="BA65" s="287"/>
      <c r="BB65" s="287"/>
      <c r="BC65" s="287"/>
      <c r="BD65" s="287"/>
      <c r="BE65" s="287"/>
      <c r="BF65" s="287"/>
      <c r="BG65" s="287"/>
      <c r="BH65" s="287"/>
      <c r="BI65" s="287"/>
      <c r="BJ65" s="327" t="s">
        <v>793</v>
      </c>
      <c r="BK65" s="286">
        <v>39020</v>
      </c>
      <c r="BL65" s="288">
        <v>39060</v>
      </c>
      <c r="BM65" s="287">
        <v>39070</v>
      </c>
      <c r="BN65" s="287">
        <v>64040</v>
      </c>
      <c r="BO65" s="287"/>
      <c r="BP65" s="287"/>
      <c r="BQ65" s="287"/>
      <c r="BR65" s="287"/>
      <c r="BS65" s="287"/>
      <c r="BT65" s="287"/>
      <c r="BU65" s="287"/>
      <c r="BV65" s="287"/>
      <c r="BW65" s="287"/>
      <c r="BX65" s="287"/>
      <c r="BY65" s="287"/>
      <c r="BZ65" s="287"/>
      <c r="CA65" s="287"/>
      <c r="CB65" s="287"/>
      <c r="CC65" s="287"/>
      <c r="CD65" s="287"/>
      <c r="CE65" s="287"/>
      <c r="CF65" s="287"/>
      <c r="CG65" s="287"/>
      <c r="CH65" s="287"/>
      <c r="CI65" s="287"/>
      <c r="CJ65" s="287"/>
      <c r="CK65" s="287"/>
      <c r="CL65" s="287"/>
      <c r="CM65" s="287"/>
      <c r="CN65" s="287"/>
      <c r="CO65" s="287"/>
      <c r="CP65" s="287"/>
      <c r="CQ65" s="287"/>
      <c r="CR65" s="287"/>
      <c r="CS65" s="287"/>
      <c r="CT65" s="287"/>
      <c r="CU65" s="287"/>
      <c r="CV65" s="287"/>
      <c r="CW65" s="287"/>
      <c r="CX65" s="287"/>
      <c r="CY65" s="287"/>
      <c r="CZ65" s="289"/>
      <c r="DA65" s="287"/>
      <c r="DB65" s="287"/>
      <c r="DC65" s="287"/>
      <c r="DD65" s="287"/>
      <c r="DE65" s="287"/>
      <c r="DF65" s="287"/>
      <c r="DG65" s="287"/>
      <c r="DH65" s="287"/>
      <c r="DI65" s="287"/>
      <c r="DJ65" s="287"/>
      <c r="DK65" s="287"/>
      <c r="DL65" s="287"/>
      <c r="DM65" s="287"/>
      <c r="DN65" s="287"/>
      <c r="DO65" s="287"/>
      <c r="DP65" s="287"/>
      <c r="DQ65" s="287"/>
      <c r="DR65" s="287"/>
      <c r="DS65" s="287"/>
      <c r="DT65" s="287"/>
      <c r="DU65" s="287"/>
      <c r="DV65" s="287"/>
      <c r="DW65" s="321"/>
      <c r="DX65" s="321"/>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30"/>
      <c r="GK65" s="321"/>
      <c r="GL65" s="324"/>
      <c r="GM65" s="324"/>
      <c r="GN65" s="290" cm="1">
        <f t="array" ref="GN65">IF(OR(BK65:GM65='Annex.1　DeclarationDesired'!$F$27),ROW(),"")</f>
        <v>65</v>
      </c>
    </row>
    <row r="66" spans="1:196" s="290" customFormat="1" ht="20.85" customHeight="1">
      <c r="A66" s="333" t="s">
        <v>794</v>
      </c>
      <c r="B66" s="334" t="s">
        <v>755</v>
      </c>
      <c r="C66" s="334" t="s">
        <v>756</v>
      </c>
      <c r="D66" s="334" t="s">
        <v>795</v>
      </c>
      <c r="E66" s="334"/>
      <c r="F66" s="334"/>
      <c r="G66" s="335" t="s">
        <v>758</v>
      </c>
      <c r="H66" s="337" t="s">
        <v>420</v>
      </c>
      <c r="I66" s="337"/>
      <c r="J66" s="337" t="s">
        <v>421</v>
      </c>
      <c r="K66" s="337" t="s">
        <v>796</v>
      </c>
      <c r="L66" s="338" t="s">
        <v>401</v>
      </c>
      <c r="M66" s="339" t="s">
        <v>475</v>
      </c>
      <c r="N66" s="327" t="s">
        <v>475</v>
      </c>
      <c r="O66" s="338"/>
      <c r="P66" s="339"/>
      <c r="Q66" s="287"/>
      <c r="R66" s="287"/>
      <c r="S66" s="287"/>
      <c r="T66" s="287"/>
      <c r="U66" s="287"/>
      <c r="V66" s="287"/>
      <c r="W66" s="287"/>
      <c r="X66" s="287"/>
      <c r="Y66" s="287"/>
      <c r="Z66" s="287"/>
      <c r="AA66" s="287"/>
      <c r="AB66" s="287"/>
      <c r="AC66" s="287"/>
      <c r="AD66" s="287"/>
      <c r="AE66" s="287"/>
      <c r="AF66" s="287"/>
      <c r="AG66" s="287"/>
      <c r="AH66" s="287"/>
      <c r="AI66" s="287"/>
      <c r="AJ66" s="287"/>
      <c r="AK66" s="287"/>
      <c r="AL66" s="287"/>
      <c r="AM66" s="287"/>
      <c r="AN66" s="287"/>
      <c r="AO66" s="287"/>
      <c r="AP66" s="287"/>
      <c r="AQ66" s="287"/>
      <c r="AR66" s="287"/>
      <c r="AS66" s="287"/>
      <c r="AT66" s="287"/>
      <c r="AU66" s="287"/>
      <c r="AV66" s="287"/>
      <c r="AW66" s="287"/>
      <c r="AX66" s="287"/>
      <c r="AY66" s="287"/>
      <c r="AZ66" s="287"/>
      <c r="BA66" s="287"/>
      <c r="BB66" s="287"/>
      <c r="BC66" s="287"/>
      <c r="BD66" s="287"/>
      <c r="BE66" s="287"/>
      <c r="BF66" s="287"/>
      <c r="BG66" s="287"/>
      <c r="BH66" s="287"/>
      <c r="BI66" s="287"/>
      <c r="BJ66" s="327"/>
      <c r="BK66" s="286"/>
      <c r="BL66" s="288"/>
      <c r="BM66" s="287"/>
      <c r="BN66" s="287"/>
      <c r="BO66" s="287"/>
      <c r="BP66" s="287"/>
      <c r="BQ66" s="287"/>
      <c r="BR66" s="287"/>
      <c r="BS66" s="287"/>
      <c r="BT66" s="287"/>
      <c r="BU66" s="287"/>
      <c r="BV66" s="287"/>
      <c r="BW66" s="287"/>
      <c r="BX66" s="287"/>
      <c r="BY66" s="287"/>
      <c r="BZ66" s="287"/>
      <c r="CA66" s="287"/>
      <c r="CB66" s="287"/>
      <c r="CC66" s="287"/>
      <c r="CD66" s="287"/>
      <c r="CE66" s="287"/>
      <c r="CF66" s="287"/>
      <c r="CG66" s="287"/>
      <c r="CH66" s="287"/>
      <c r="CI66" s="287"/>
      <c r="CJ66" s="287"/>
      <c r="CK66" s="287"/>
      <c r="CL66" s="287"/>
      <c r="CM66" s="287"/>
      <c r="CN66" s="287"/>
      <c r="CO66" s="287"/>
      <c r="CP66" s="287"/>
      <c r="CQ66" s="287"/>
      <c r="CR66" s="287"/>
      <c r="CS66" s="287"/>
      <c r="CT66" s="287"/>
      <c r="CU66" s="287"/>
      <c r="CV66" s="287"/>
      <c r="CW66" s="287"/>
      <c r="CX66" s="287"/>
      <c r="CY66" s="287"/>
      <c r="CZ66" s="289"/>
      <c r="DA66" s="287"/>
      <c r="DB66" s="287"/>
      <c r="DC66" s="287"/>
      <c r="DD66" s="287"/>
      <c r="DE66" s="287"/>
      <c r="DF66" s="287"/>
      <c r="DG66" s="287"/>
      <c r="DH66" s="287"/>
      <c r="DI66" s="287"/>
      <c r="DJ66" s="287"/>
      <c r="DK66" s="287"/>
      <c r="DL66" s="287"/>
      <c r="DM66" s="287"/>
      <c r="DN66" s="287"/>
      <c r="DO66" s="287"/>
      <c r="DP66" s="287"/>
      <c r="DQ66" s="287"/>
      <c r="DR66" s="287"/>
      <c r="DS66" s="287"/>
      <c r="DT66" s="287"/>
      <c r="DU66" s="287"/>
      <c r="DV66" s="287"/>
      <c r="DW66" s="321"/>
      <c r="DX66" s="321"/>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30"/>
      <c r="GK66" s="321"/>
      <c r="GL66" s="324"/>
      <c r="GM66" s="324"/>
      <c r="GN66" s="290" cm="1">
        <f t="array" ref="GN66">IF(OR(BK66:GM66='Annex.1　DeclarationDesired'!$F$27),ROW(),"")</f>
        <v>66</v>
      </c>
    </row>
    <row r="67" spans="1:196" s="290" customFormat="1" ht="20.85" customHeight="1">
      <c r="A67" s="333" t="s">
        <v>797</v>
      </c>
      <c r="B67" s="334" t="s">
        <v>798</v>
      </c>
      <c r="C67" s="334" t="s">
        <v>799</v>
      </c>
      <c r="D67" s="334"/>
      <c r="E67" s="334"/>
      <c r="F67" s="334"/>
      <c r="G67" s="335" t="s">
        <v>800</v>
      </c>
      <c r="H67" s="337" t="s">
        <v>399</v>
      </c>
      <c r="I67" s="337" t="s">
        <v>801</v>
      </c>
      <c r="J67" s="337" t="s">
        <v>400</v>
      </c>
      <c r="K67" s="337"/>
      <c r="L67" s="338" t="s">
        <v>401</v>
      </c>
      <c r="M67" s="339" t="s">
        <v>802</v>
      </c>
      <c r="N67" s="327" t="s">
        <v>538</v>
      </c>
      <c r="O67" s="338" t="s">
        <v>475</v>
      </c>
      <c r="P67" s="339" t="s">
        <v>803</v>
      </c>
      <c r="Q67" s="287" t="s">
        <v>804</v>
      </c>
      <c r="R67" s="287" t="s">
        <v>805</v>
      </c>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7"/>
      <c r="AP67" s="287"/>
      <c r="AQ67" s="287"/>
      <c r="AR67" s="287"/>
      <c r="AS67" s="287"/>
      <c r="AT67" s="287"/>
      <c r="AU67" s="287"/>
      <c r="AV67" s="287"/>
      <c r="AW67" s="287"/>
      <c r="AX67" s="287"/>
      <c r="AY67" s="287"/>
      <c r="AZ67" s="287"/>
      <c r="BA67" s="287"/>
      <c r="BB67" s="287"/>
      <c r="BC67" s="287"/>
      <c r="BD67" s="287"/>
      <c r="BE67" s="287"/>
      <c r="BF67" s="287"/>
      <c r="BG67" s="287"/>
      <c r="BH67" s="287"/>
      <c r="BI67" s="287"/>
      <c r="BJ67" s="327" t="s">
        <v>806</v>
      </c>
      <c r="BK67" s="286">
        <v>9070</v>
      </c>
      <c r="BL67" s="288">
        <v>60010</v>
      </c>
      <c r="BM67" s="287">
        <v>60020</v>
      </c>
      <c r="BN67" s="287">
        <v>60030</v>
      </c>
      <c r="BO67" s="287">
        <v>60040</v>
      </c>
      <c r="BP67" s="287">
        <v>60050</v>
      </c>
      <c r="BQ67" s="287">
        <v>60060</v>
      </c>
      <c r="BR67" s="287">
        <v>60070</v>
      </c>
      <c r="BS67" s="287">
        <v>60080</v>
      </c>
      <c r="BT67" s="287">
        <v>60090</v>
      </c>
      <c r="BU67" s="287">
        <v>60100</v>
      </c>
      <c r="BV67" s="287">
        <v>61010</v>
      </c>
      <c r="BW67" s="287">
        <v>61020</v>
      </c>
      <c r="BX67" s="287">
        <v>61030</v>
      </c>
      <c r="BY67" s="287">
        <v>61040</v>
      </c>
      <c r="BZ67" s="287">
        <v>61050</v>
      </c>
      <c r="CA67" s="287">
        <v>61060</v>
      </c>
      <c r="CB67" s="287" t="s">
        <v>807</v>
      </c>
      <c r="CC67" s="287" t="s">
        <v>808</v>
      </c>
      <c r="CD67" s="287">
        <v>62010</v>
      </c>
      <c r="CE67" s="287">
        <v>62020</v>
      </c>
      <c r="CF67" s="287">
        <v>62030</v>
      </c>
      <c r="CG67" s="287">
        <v>62040</v>
      </c>
      <c r="CH67" s="287" t="s">
        <v>809</v>
      </c>
      <c r="CI67" s="287">
        <v>90130</v>
      </c>
      <c r="CJ67" s="287"/>
      <c r="CK67" s="287"/>
      <c r="CL67" s="287"/>
      <c r="CM67" s="287"/>
      <c r="CN67" s="287"/>
      <c r="CO67" s="287"/>
      <c r="CP67" s="287"/>
      <c r="CQ67" s="287"/>
      <c r="CR67" s="287"/>
      <c r="CS67" s="287"/>
      <c r="CT67" s="287"/>
      <c r="CU67" s="287"/>
      <c r="CV67" s="287"/>
      <c r="CW67" s="287"/>
      <c r="CX67" s="287"/>
      <c r="CY67" s="287"/>
      <c r="CZ67" s="289"/>
      <c r="DA67" s="287"/>
      <c r="DB67" s="287"/>
      <c r="DC67" s="287"/>
      <c r="DD67" s="287"/>
      <c r="DE67" s="287"/>
      <c r="DF67" s="287"/>
      <c r="DG67" s="287"/>
      <c r="DH67" s="287"/>
      <c r="DI67" s="287"/>
      <c r="DJ67" s="287"/>
      <c r="DK67" s="287"/>
      <c r="DL67" s="287"/>
      <c r="DM67" s="287"/>
      <c r="DN67" s="287"/>
      <c r="DO67" s="287"/>
      <c r="DP67" s="287"/>
      <c r="DQ67" s="287"/>
      <c r="DR67" s="287"/>
      <c r="DS67" s="287"/>
      <c r="DT67" s="287"/>
      <c r="DU67" s="287"/>
      <c r="DV67" s="287"/>
      <c r="DW67" s="321"/>
      <c r="DX67" s="321"/>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30"/>
      <c r="GK67" s="321"/>
      <c r="GL67" s="324"/>
      <c r="GM67" s="324"/>
      <c r="GN67" s="290" cm="1">
        <f t="array" ref="GN67">IF(OR(BK67:GM67='Annex.1　DeclarationDesired'!$F$27),ROW(),"")</f>
        <v>67</v>
      </c>
    </row>
    <row r="68" spans="1:196" s="290" customFormat="1" ht="20.85" customHeight="1">
      <c r="A68" s="333" t="s">
        <v>810</v>
      </c>
      <c r="B68" s="334" t="s">
        <v>811</v>
      </c>
      <c r="C68" s="334" t="s">
        <v>812</v>
      </c>
      <c r="D68" s="334"/>
      <c r="E68" s="334"/>
      <c r="F68" s="334"/>
      <c r="G68" s="335" t="s">
        <v>813</v>
      </c>
      <c r="H68" s="337" t="s">
        <v>421</v>
      </c>
      <c r="I68" s="337" t="s">
        <v>814</v>
      </c>
      <c r="J68" s="337" t="s">
        <v>400</v>
      </c>
      <c r="K68" s="337"/>
      <c r="L68" s="338" t="s">
        <v>401</v>
      </c>
      <c r="M68" s="339" t="s">
        <v>692</v>
      </c>
      <c r="N68" s="327" t="s">
        <v>692</v>
      </c>
      <c r="O68" s="338"/>
      <c r="P68" s="339"/>
      <c r="Q68" s="287"/>
      <c r="R68" s="287"/>
      <c r="S68" s="287"/>
      <c r="T68" s="287"/>
      <c r="U68" s="287"/>
      <c r="V68" s="287"/>
      <c r="W68" s="287"/>
      <c r="X68" s="287"/>
      <c r="Y68" s="287"/>
      <c r="Z68" s="287"/>
      <c r="AA68" s="287"/>
      <c r="AB68" s="287"/>
      <c r="AC68" s="287"/>
      <c r="AD68" s="287"/>
      <c r="AE68" s="287"/>
      <c r="AF68" s="287"/>
      <c r="AG68" s="287"/>
      <c r="AH68" s="287"/>
      <c r="AI68" s="287"/>
      <c r="AJ68" s="287"/>
      <c r="AK68" s="287"/>
      <c r="AL68" s="287"/>
      <c r="AM68" s="287"/>
      <c r="AN68" s="287"/>
      <c r="AO68" s="287"/>
      <c r="AP68" s="287"/>
      <c r="AQ68" s="287"/>
      <c r="AR68" s="287"/>
      <c r="AS68" s="287"/>
      <c r="AT68" s="287"/>
      <c r="AU68" s="287"/>
      <c r="AV68" s="287"/>
      <c r="AW68" s="287"/>
      <c r="AX68" s="287"/>
      <c r="AY68" s="287"/>
      <c r="AZ68" s="287"/>
      <c r="BA68" s="287"/>
      <c r="BB68" s="287"/>
      <c r="BC68" s="287"/>
      <c r="BD68" s="287"/>
      <c r="BE68" s="287"/>
      <c r="BF68" s="287"/>
      <c r="BG68" s="287"/>
      <c r="BH68" s="287"/>
      <c r="BI68" s="287"/>
      <c r="BJ68" s="327"/>
      <c r="BK68" s="286"/>
      <c r="BL68" s="288"/>
      <c r="BM68" s="287"/>
      <c r="BN68" s="287"/>
      <c r="BO68" s="287"/>
      <c r="BP68" s="287"/>
      <c r="BQ68" s="287"/>
      <c r="BR68" s="287"/>
      <c r="BS68" s="287"/>
      <c r="BT68" s="287"/>
      <c r="BU68" s="287"/>
      <c r="BV68" s="287"/>
      <c r="BW68" s="287"/>
      <c r="BX68" s="287"/>
      <c r="BY68" s="287"/>
      <c r="BZ68" s="287"/>
      <c r="CA68" s="287"/>
      <c r="CB68" s="287"/>
      <c r="CC68" s="287"/>
      <c r="CD68" s="287"/>
      <c r="CE68" s="287"/>
      <c r="CF68" s="287"/>
      <c r="CG68" s="287"/>
      <c r="CH68" s="287"/>
      <c r="CI68" s="287"/>
      <c r="CJ68" s="287"/>
      <c r="CK68" s="287"/>
      <c r="CL68" s="287"/>
      <c r="CM68" s="287"/>
      <c r="CN68" s="287"/>
      <c r="CO68" s="287"/>
      <c r="CP68" s="287"/>
      <c r="CQ68" s="287"/>
      <c r="CR68" s="287"/>
      <c r="CS68" s="287"/>
      <c r="CT68" s="287"/>
      <c r="CU68" s="287"/>
      <c r="CV68" s="287"/>
      <c r="CW68" s="287"/>
      <c r="CX68" s="287"/>
      <c r="CY68" s="287"/>
      <c r="CZ68" s="289"/>
      <c r="DA68" s="287"/>
      <c r="DB68" s="287"/>
      <c r="DC68" s="287"/>
      <c r="DD68" s="287"/>
      <c r="DE68" s="287"/>
      <c r="DF68" s="287"/>
      <c r="DG68" s="287"/>
      <c r="DH68" s="287"/>
      <c r="DI68" s="287"/>
      <c r="DJ68" s="287"/>
      <c r="DK68" s="287"/>
      <c r="DL68" s="287"/>
      <c r="DM68" s="287"/>
      <c r="DN68" s="287"/>
      <c r="DO68" s="287"/>
      <c r="DP68" s="287"/>
      <c r="DQ68" s="287"/>
      <c r="DR68" s="287"/>
      <c r="DS68" s="287"/>
      <c r="DT68" s="287"/>
      <c r="DU68" s="287"/>
      <c r="DV68" s="287"/>
      <c r="DW68" s="321"/>
      <c r="DX68" s="321"/>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30"/>
      <c r="GK68" s="321"/>
      <c r="GL68" s="324"/>
      <c r="GM68" s="324"/>
      <c r="GN68" s="290" cm="1">
        <f t="array" ref="GN68">IF(OR(BK68:GM68='Annex.1　DeclarationDesired'!$F$27),ROW(),"")</f>
        <v>68</v>
      </c>
    </row>
    <row r="69" spans="1:196" s="290" customFormat="1" ht="20.85" customHeight="1">
      <c r="A69" s="333" t="s">
        <v>815</v>
      </c>
      <c r="B69" s="334" t="s">
        <v>811</v>
      </c>
      <c r="C69" s="334" t="s">
        <v>816</v>
      </c>
      <c r="D69" s="334"/>
      <c r="E69" s="334"/>
      <c r="F69" s="334"/>
      <c r="G69" s="335" t="s">
        <v>817</v>
      </c>
      <c r="H69" s="337" t="s">
        <v>421</v>
      </c>
      <c r="I69" s="337" t="s">
        <v>818</v>
      </c>
      <c r="J69" s="337" t="s">
        <v>421</v>
      </c>
      <c r="K69" s="337" t="s">
        <v>818</v>
      </c>
      <c r="L69" s="338" t="s">
        <v>401</v>
      </c>
      <c r="M69" s="339" t="s">
        <v>819</v>
      </c>
      <c r="N69" s="327" t="s">
        <v>692</v>
      </c>
      <c r="O69" s="338" t="s">
        <v>547</v>
      </c>
      <c r="P69" s="339" t="s">
        <v>820</v>
      </c>
      <c r="Q69" s="287" t="s">
        <v>735</v>
      </c>
      <c r="R69" s="287" t="s">
        <v>821</v>
      </c>
      <c r="S69" s="287" t="s">
        <v>479</v>
      </c>
      <c r="T69" s="287"/>
      <c r="U69" s="287"/>
      <c r="V69" s="287"/>
      <c r="W69" s="287"/>
      <c r="X69" s="287"/>
      <c r="Y69" s="287"/>
      <c r="Z69" s="287"/>
      <c r="AA69" s="287"/>
      <c r="AB69" s="287"/>
      <c r="AC69" s="287"/>
      <c r="AD69" s="287"/>
      <c r="AE69" s="287"/>
      <c r="AF69" s="287"/>
      <c r="AG69" s="287"/>
      <c r="AH69" s="287"/>
      <c r="AI69" s="287"/>
      <c r="AJ69" s="287"/>
      <c r="AK69" s="287"/>
      <c r="AL69" s="287"/>
      <c r="AM69" s="287"/>
      <c r="AN69" s="287"/>
      <c r="AO69" s="287"/>
      <c r="AP69" s="287"/>
      <c r="AQ69" s="287"/>
      <c r="AR69" s="287"/>
      <c r="AS69" s="287"/>
      <c r="AT69" s="287"/>
      <c r="AU69" s="287"/>
      <c r="AV69" s="287"/>
      <c r="AW69" s="287"/>
      <c r="AX69" s="287"/>
      <c r="AY69" s="287"/>
      <c r="AZ69" s="287"/>
      <c r="BA69" s="287"/>
      <c r="BB69" s="287"/>
      <c r="BC69" s="287"/>
      <c r="BD69" s="287"/>
      <c r="BE69" s="287"/>
      <c r="BF69" s="287"/>
      <c r="BG69" s="287"/>
      <c r="BH69" s="287"/>
      <c r="BI69" s="287"/>
      <c r="BJ69" s="327"/>
      <c r="BK69" s="286"/>
      <c r="BL69" s="288"/>
      <c r="BM69" s="287"/>
      <c r="BN69" s="287"/>
      <c r="BO69" s="287"/>
      <c r="BP69" s="287"/>
      <c r="BQ69" s="287"/>
      <c r="BR69" s="287"/>
      <c r="BS69" s="287"/>
      <c r="BT69" s="287"/>
      <c r="BU69" s="287"/>
      <c r="BV69" s="287"/>
      <c r="BW69" s="287"/>
      <c r="BX69" s="287"/>
      <c r="BY69" s="287"/>
      <c r="BZ69" s="287"/>
      <c r="CA69" s="287"/>
      <c r="CB69" s="287"/>
      <c r="CC69" s="287"/>
      <c r="CD69" s="287"/>
      <c r="CE69" s="287"/>
      <c r="CF69" s="287"/>
      <c r="CG69" s="287"/>
      <c r="CH69" s="287"/>
      <c r="CI69" s="287"/>
      <c r="CJ69" s="287"/>
      <c r="CK69" s="287"/>
      <c r="CL69" s="287"/>
      <c r="CM69" s="287"/>
      <c r="CN69" s="287"/>
      <c r="CO69" s="287"/>
      <c r="CP69" s="287"/>
      <c r="CQ69" s="287"/>
      <c r="CR69" s="287"/>
      <c r="CS69" s="287"/>
      <c r="CT69" s="287"/>
      <c r="CU69" s="287"/>
      <c r="CV69" s="287"/>
      <c r="CW69" s="287"/>
      <c r="CX69" s="287"/>
      <c r="CY69" s="287"/>
      <c r="CZ69" s="289"/>
      <c r="DA69" s="287"/>
      <c r="DB69" s="287"/>
      <c r="DC69" s="287"/>
      <c r="DD69" s="287"/>
      <c r="DE69" s="287"/>
      <c r="DF69" s="287"/>
      <c r="DG69" s="287"/>
      <c r="DH69" s="287"/>
      <c r="DI69" s="287"/>
      <c r="DJ69" s="287"/>
      <c r="DK69" s="287"/>
      <c r="DL69" s="287"/>
      <c r="DM69" s="287"/>
      <c r="DN69" s="287"/>
      <c r="DO69" s="287"/>
      <c r="DP69" s="287"/>
      <c r="DQ69" s="287"/>
      <c r="DR69" s="287"/>
      <c r="DS69" s="287"/>
      <c r="DT69" s="287"/>
      <c r="DU69" s="287"/>
      <c r="DV69" s="287"/>
      <c r="DW69" s="321"/>
      <c r="DX69" s="321"/>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30"/>
      <c r="GK69" s="321"/>
      <c r="GL69" s="324"/>
      <c r="GM69" s="324"/>
      <c r="GN69" s="290" cm="1">
        <f t="array" ref="GN69">IF(OR(BK69:GM69='Annex.1　DeclarationDesired'!$F$27),ROW(),"")</f>
        <v>69</v>
      </c>
    </row>
    <row r="70" spans="1:196" s="290" customFormat="1" ht="20.85" customHeight="1">
      <c r="A70" s="333" t="s">
        <v>822</v>
      </c>
      <c r="B70" s="334" t="s">
        <v>364</v>
      </c>
      <c r="C70" s="334" t="s">
        <v>823</v>
      </c>
      <c r="D70" s="334" t="s">
        <v>824</v>
      </c>
      <c r="E70" s="334"/>
      <c r="F70" s="334"/>
      <c r="G70" s="335" t="s">
        <v>825</v>
      </c>
      <c r="H70" s="337" t="s">
        <v>399</v>
      </c>
      <c r="I70" s="337"/>
      <c r="J70" s="337" t="s">
        <v>399</v>
      </c>
      <c r="K70" s="337"/>
      <c r="L70" s="338" t="s">
        <v>401</v>
      </c>
      <c r="M70" s="339" t="s">
        <v>826</v>
      </c>
      <c r="N70" s="327" t="s">
        <v>407</v>
      </c>
      <c r="O70" s="338" t="s">
        <v>424</v>
      </c>
      <c r="P70" s="339" t="s">
        <v>425</v>
      </c>
      <c r="Q70" s="287" t="s">
        <v>410</v>
      </c>
      <c r="R70" s="287" t="s">
        <v>426</v>
      </c>
      <c r="S70" s="287"/>
      <c r="T70" s="287"/>
      <c r="U70" s="287"/>
      <c r="V70" s="287"/>
      <c r="W70" s="287"/>
      <c r="X70" s="287"/>
      <c r="Y70" s="287"/>
      <c r="Z70" s="287"/>
      <c r="AA70" s="287"/>
      <c r="AB70" s="287"/>
      <c r="AC70" s="287"/>
      <c r="AD70" s="287"/>
      <c r="AE70" s="287"/>
      <c r="AF70" s="287"/>
      <c r="AG70" s="287"/>
      <c r="AH70" s="287"/>
      <c r="AI70" s="287"/>
      <c r="AJ70" s="287"/>
      <c r="AK70" s="287"/>
      <c r="AL70" s="287"/>
      <c r="AM70" s="287"/>
      <c r="AN70" s="287"/>
      <c r="AO70" s="287"/>
      <c r="AP70" s="287"/>
      <c r="AQ70" s="287"/>
      <c r="AR70" s="287"/>
      <c r="AS70" s="287"/>
      <c r="AT70" s="287"/>
      <c r="AU70" s="287"/>
      <c r="AV70" s="287"/>
      <c r="AW70" s="287"/>
      <c r="AX70" s="287"/>
      <c r="AY70" s="287"/>
      <c r="AZ70" s="287"/>
      <c r="BA70" s="287"/>
      <c r="BB70" s="287"/>
      <c r="BC70" s="287"/>
      <c r="BD70" s="287"/>
      <c r="BE70" s="287"/>
      <c r="BF70" s="287"/>
      <c r="BG70" s="287"/>
      <c r="BH70" s="287"/>
      <c r="BI70" s="287"/>
      <c r="BJ70" s="327"/>
      <c r="BK70" s="286"/>
      <c r="BL70" s="288"/>
      <c r="BM70" s="287"/>
      <c r="BN70" s="287"/>
      <c r="BO70" s="287"/>
      <c r="BP70" s="287"/>
      <c r="BQ70" s="287"/>
      <c r="BR70" s="287"/>
      <c r="BS70" s="287"/>
      <c r="BT70" s="287"/>
      <c r="BU70" s="287"/>
      <c r="BV70" s="287"/>
      <c r="BW70" s="287"/>
      <c r="BX70" s="287"/>
      <c r="BY70" s="287"/>
      <c r="BZ70" s="287"/>
      <c r="CA70" s="287"/>
      <c r="CB70" s="287"/>
      <c r="CC70" s="287"/>
      <c r="CD70" s="287"/>
      <c r="CE70" s="287"/>
      <c r="CF70" s="287"/>
      <c r="CG70" s="287"/>
      <c r="CH70" s="287"/>
      <c r="CI70" s="287"/>
      <c r="CJ70" s="287"/>
      <c r="CK70" s="287"/>
      <c r="CL70" s="287"/>
      <c r="CM70" s="287"/>
      <c r="CN70" s="287"/>
      <c r="CO70" s="287"/>
      <c r="CP70" s="287"/>
      <c r="CQ70" s="287"/>
      <c r="CR70" s="287"/>
      <c r="CS70" s="287"/>
      <c r="CT70" s="287"/>
      <c r="CU70" s="287"/>
      <c r="CV70" s="287"/>
      <c r="CW70" s="287"/>
      <c r="CX70" s="287"/>
      <c r="CY70" s="287"/>
      <c r="CZ70" s="289"/>
      <c r="DA70" s="287"/>
      <c r="DB70" s="287"/>
      <c r="DC70" s="287"/>
      <c r="DD70" s="287"/>
      <c r="DE70" s="287"/>
      <c r="DF70" s="287"/>
      <c r="DG70" s="287"/>
      <c r="DH70" s="287"/>
      <c r="DI70" s="287"/>
      <c r="DJ70" s="287"/>
      <c r="DK70" s="287"/>
      <c r="DL70" s="287"/>
      <c r="DM70" s="287"/>
      <c r="DN70" s="287"/>
      <c r="DO70" s="287"/>
      <c r="DP70" s="287"/>
      <c r="DQ70" s="287"/>
      <c r="DR70" s="287"/>
      <c r="DS70" s="287"/>
      <c r="DT70" s="287"/>
      <c r="DU70" s="287"/>
      <c r="DV70" s="287"/>
      <c r="DW70" s="321"/>
      <c r="DX70" s="321"/>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30"/>
      <c r="GK70" s="321"/>
      <c r="GL70" s="324"/>
      <c r="GM70" s="324"/>
      <c r="GN70" s="290" cm="1">
        <f t="array" ref="GN70">IF(OR(BK70:GM70='Annex.1　DeclarationDesired'!$F$27),ROW(),"")</f>
        <v>70</v>
      </c>
    </row>
    <row r="71" spans="1:196" s="290" customFormat="1" ht="20.85" customHeight="1">
      <c r="A71" s="333" t="s">
        <v>827</v>
      </c>
      <c r="B71" s="334" t="s">
        <v>828</v>
      </c>
      <c r="C71" s="334" t="s">
        <v>829</v>
      </c>
      <c r="D71" s="334" t="s">
        <v>830</v>
      </c>
      <c r="E71" s="334" t="s">
        <v>831</v>
      </c>
      <c r="F71" s="334" t="s">
        <v>832</v>
      </c>
      <c r="G71" s="335" t="s">
        <v>833</v>
      </c>
      <c r="H71" s="337" t="s">
        <v>421</v>
      </c>
      <c r="I71" s="337" t="s">
        <v>834</v>
      </c>
      <c r="J71" s="337" t="s">
        <v>421</v>
      </c>
      <c r="K71" s="337" t="s">
        <v>834</v>
      </c>
      <c r="L71" s="338" t="s">
        <v>401</v>
      </c>
      <c r="M71" s="339" t="s">
        <v>461</v>
      </c>
      <c r="N71" s="327" t="s">
        <v>461</v>
      </c>
      <c r="O71" s="338"/>
      <c r="P71" s="339"/>
      <c r="Q71" s="287"/>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c r="AW71" s="287"/>
      <c r="AX71" s="287"/>
      <c r="AY71" s="287"/>
      <c r="AZ71" s="287"/>
      <c r="BA71" s="287"/>
      <c r="BB71" s="287"/>
      <c r="BC71" s="287"/>
      <c r="BD71" s="287"/>
      <c r="BE71" s="287"/>
      <c r="BF71" s="287"/>
      <c r="BG71" s="287"/>
      <c r="BH71" s="287"/>
      <c r="BI71" s="287"/>
      <c r="BJ71" s="327" t="s">
        <v>835</v>
      </c>
      <c r="BK71" s="286">
        <v>18010</v>
      </c>
      <c r="BL71" s="288"/>
      <c r="BM71" s="287"/>
      <c r="BN71" s="287"/>
      <c r="BO71" s="287"/>
      <c r="BP71" s="287"/>
      <c r="BQ71" s="287"/>
      <c r="BR71" s="287"/>
      <c r="BS71" s="287"/>
      <c r="BT71" s="287"/>
      <c r="BU71" s="287"/>
      <c r="BV71" s="287"/>
      <c r="BW71" s="287"/>
      <c r="BX71" s="287"/>
      <c r="BY71" s="287"/>
      <c r="BZ71" s="287"/>
      <c r="CA71" s="287"/>
      <c r="CB71" s="287"/>
      <c r="CC71" s="287"/>
      <c r="CD71" s="287"/>
      <c r="CE71" s="287"/>
      <c r="CF71" s="287"/>
      <c r="CG71" s="287"/>
      <c r="CH71" s="287"/>
      <c r="CI71" s="287"/>
      <c r="CJ71" s="287"/>
      <c r="CK71" s="287"/>
      <c r="CL71" s="287"/>
      <c r="CM71" s="287"/>
      <c r="CN71" s="287"/>
      <c r="CO71" s="287"/>
      <c r="CP71" s="287"/>
      <c r="CQ71" s="287"/>
      <c r="CR71" s="287"/>
      <c r="CS71" s="287"/>
      <c r="CT71" s="287"/>
      <c r="CU71" s="287"/>
      <c r="CV71" s="287"/>
      <c r="CW71" s="287"/>
      <c r="CX71" s="287"/>
      <c r="CY71" s="287"/>
      <c r="CZ71" s="289"/>
      <c r="DA71" s="287"/>
      <c r="DB71" s="287"/>
      <c r="DC71" s="287"/>
      <c r="DD71" s="287"/>
      <c r="DE71" s="287"/>
      <c r="DF71" s="287"/>
      <c r="DG71" s="287"/>
      <c r="DH71" s="287"/>
      <c r="DI71" s="287"/>
      <c r="DJ71" s="287"/>
      <c r="DK71" s="287"/>
      <c r="DL71" s="287"/>
      <c r="DM71" s="287"/>
      <c r="DN71" s="287"/>
      <c r="DO71" s="287"/>
      <c r="DP71" s="287"/>
      <c r="DQ71" s="287"/>
      <c r="DR71" s="287"/>
      <c r="DS71" s="287"/>
      <c r="DT71" s="287"/>
      <c r="DU71" s="287"/>
      <c r="DV71" s="287"/>
      <c r="DW71" s="321"/>
      <c r="DX71" s="321"/>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30"/>
      <c r="GK71" s="321"/>
      <c r="GL71" s="324"/>
      <c r="GM71" s="324"/>
      <c r="GN71" s="290" cm="1">
        <f t="array" ref="GN71">IF(OR(BK71:GM71='Annex.1　DeclarationDesired'!$F$27),ROW(),"")</f>
        <v>71</v>
      </c>
    </row>
    <row r="72" spans="1:196" s="290" customFormat="1" ht="20.85" customHeight="1">
      <c r="A72" s="333" t="s">
        <v>836</v>
      </c>
      <c r="B72" s="334" t="s">
        <v>828</v>
      </c>
      <c r="C72" s="334" t="s">
        <v>829</v>
      </c>
      <c r="D72" s="334" t="s">
        <v>837</v>
      </c>
      <c r="E72" s="334" t="s">
        <v>838</v>
      </c>
      <c r="F72" s="334" t="s">
        <v>839</v>
      </c>
      <c r="G72" s="335" t="s">
        <v>840</v>
      </c>
      <c r="H72" s="337" t="s">
        <v>420</v>
      </c>
      <c r="I72" s="337"/>
      <c r="J72" s="337" t="s">
        <v>421</v>
      </c>
      <c r="K72" s="337" t="s">
        <v>841</v>
      </c>
      <c r="L72" s="338" t="s">
        <v>401</v>
      </c>
      <c r="M72" s="339" t="s">
        <v>842</v>
      </c>
      <c r="N72" s="327" t="s">
        <v>346</v>
      </c>
      <c r="O72" s="338" t="s">
        <v>774</v>
      </c>
      <c r="P72" s="339"/>
      <c r="Q72" s="287"/>
      <c r="R72" s="287"/>
      <c r="S72" s="287"/>
      <c r="T72" s="287"/>
      <c r="U72" s="287"/>
      <c r="V72" s="287"/>
      <c r="W72" s="287"/>
      <c r="X72" s="287"/>
      <c r="Y72" s="287"/>
      <c r="Z72" s="287"/>
      <c r="AA72" s="287"/>
      <c r="AB72" s="287"/>
      <c r="AC72" s="287"/>
      <c r="AD72" s="287"/>
      <c r="AE72" s="287"/>
      <c r="AF72" s="287"/>
      <c r="AG72" s="287"/>
      <c r="AH72" s="287"/>
      <c r="AI72" s="287"/>
      <c r="AJ72" s="287"/>
      <c r="AK72" s="287"/>
      <c r="AL72" s="287"/>
      <c r="AM72" s="287"/>
      <c r="AN72" s="287"/>
      <c r="AO72" s="287"/>
      <c r="AP72" s="287"/>
      <c r="AQ72" s="287"/>
      <c r="AR72" s="287"/>
      <c r="AS72" s="287"/>
      <c r="AT72" s="287"/>
      <c r="AU72" s="287"/>
      <c r="AV72" s="287"/>
      <c r="AW72" s="287"/>
      <c r="AX72" s="287"/>
      <c r="AY72" s="287"/>
      <c r="AZ72" s="287"/>
      <c r="BA72" s="287"/>
      <c r="BB72" s="287"/>
      <c r="BC72" s="287"/>
      <c r="BD72" s="287"/>
      <c r="BE72" s="287"/>
      <c r="BF72" s="287"/>
      <c r="BG72" s="287"/>
      <c r="BH72" s="287"/>
      <c r="BI72" s="287"/>
      <c r="BJ72" s="327" t="s">
        <v>843</v>
      </c>
      <c r="BK72" s="286">
        <v>34020</v>
      </c>
      <c r="BL72" s="288">
        <v>36020</v>
      </c>
      <c r="BM72" s="287"/>
      <c r="BN72" s="287"/>
      <c r="BO72" s="287"/>
      <c r="BP72" s="287"/>
      <c r="BQ72" s="287"/>
      <c r="BR72" s="287"/>
      <c r="BS72" s="287"/>
      <c r="BT72" s="287"/>
      <c r="BU72" s="287"/>
      <c r="BV72" s="287"/>
      <c r="BW72" s="287"/>
      <c r="BX72" s="287"/>
      <c r="BY72" s="287"/>
      <c r="BZ72" s="287"/>
      <c r="CA72" s="287"/>
      <c r="CB72" s="287"/>
      <c r="CC72" s="287"/>
      <c r="CD72" s="287"/>
      <c r="CE72" s="287"/>
      <c r="CF72" s="287"/>
      <c r="CG72" s="287"/>
      <c r="CH72" s="287"/>
      <c r="CI72" s="287"/>
      <c r="CJ72" s="287"/>
      <c r="CK72" s="287"/>
      <c r="CL72" s="287"/>
      <c r="CM72" s="287"/>
      <c r="CN72" s="287"/>
      <c r="CO72" s="287"/>
      <c r="CP72" s="287"/>
      <c r="CQ72" s="287"/>
      <c r="CR72" s="287"/>
      <c r="CS72" s="287"/>
      <c r="CT72" s="287"/>
      <c r="CU72" s="287"/>
      <c r="CV72" s="287"/>
      <c r="CW72" s="287"/>
      <c r="CX72" s="287"/>
      <c r="CY72" s="287"/>
      <c r="CZ72" s="289"/>
      <c r="DA72" s="287"/>
      <c r="DB72" s="287"/>
      <c r="DC72" s="287"/>
      <c r="DD72" s="287"/>
      <c r="DE72" s="287"/>
      <c r="DF72" s="287"/>
      <c r="DG72" s="287"/>
      <c r="DH72" s="287"/>
      <c r="DI72" s="287"/>
      <c r="DJ72" s="287"/>
      <c r="DK72" s="287"/>
      <c r="DL72" s="287"/>
      <c r="DM72" s="287"/>
      <c r="DN72" s="287"/>
      <c r="DO72" s="287"/>
      <c r="DP72" s="287"/>
      <c r="DQ72" s="287"/>
      <c r="DR72" s="287"/>
      <c r="DS72" s="287"/>
      <c r="DT72" s="287"/>
      <c r="DU72" s="287"/>
      <c r="DV72" s="287"/>
      <c r="DW72" s="321"/>
      <c r="DX72" s="321"/>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30"/>
      <c r="GK72" s="321"/>
      <c r="GL72" s="324"/>
      <c r="GM72" s="324"/>
      <c r="GN72" s="290" cm="1">
        <f t="array" ref="GN72">IF(OR(BK72:GM72='Annex.1　DeclarationDesired'!$F$27),ROW(),"")</f>
        <v>72</v>
      </c>
    </row>
    <row r="73" spans="1:196" s="290" customFormat="1" ht="20.85" customHeight="1">
      <c r="A73" s="333" t="s">
        <v>844</v>
      </c>
      <c r="B73" s="334" t="s">
        <v>828</v>
      </c>
      <c r="C73" s="334" t="s">
        <v>812</v>
      </c>
      <c r="D73" s="334" t="s">
        <v>845</v>
      </c>
      <c r="E73" s="334"/>
      <c r="F73" s="334"/>
      <c r="G73" s="335" t="s">
        <v>846</v>
      </c>
      <c r="H73" s="337" t="s">
        <v>399</v>
      </c>
      <c r="I73" s="337" t="s">
        <v>847</v>
      </c>
      <c r="J73" s="337" t="s">
        <v>399</v>
      </c>
      <c r="K73" s="337" t="s">
        <v>847</v>
      </c>
      <c r="L73" s="338" t="s">
        <v>401</v>
      </c>
      <c r="M73" s="339" t="s">
        <v>692</v>
      </c>
      <c r="N73" s="327" t="s">
        <v>692</v>
      </c>
      <c r="O73" s="338"/>
      <c r="P73" s="339"/>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c r="BB73" s="287"/>
      <c r="BC73" s="287"/>
      <c r="BD73" s="287"/>
      <c r="BE73" s="287"/>
      <c r="BF73" s="287"/>
      <c r="BG73" s="287"/>
      <c r="BH73" s="287"/>
      <c r="BI73" s="287"/>
      <c r="BJ73" s="327" t="s">
        <v>848</v>
      </c>
      <c r="BK73" s="286">
        <v>5010</v>
      </c>
      <c r="BL73" s="288">
        <v>5020</v>
      </c>
      <c r="BM73" s="287">
        <v>5030</v>
      </c>
      <c r="BN73" s="287">
        <v>5040</v>
      </c>
      <c r="BO73" s="287">
        <v>5050</v>
      </c>
      <c r="BP73" s="287">
        <v>5060</v>
      </c>
      <c r="BQ73" s="287">
        <v>5070</v>
      </c>
      <c r="BR73" s="287"/>
      <c r="BS73" s="287"/>
      <c r="BT73" s="287"/>
      <c r="BU73" s="287"/>
      <c r="BV73" s="287"/>
      <c r="BW73" s="287"/>
      <c r="BX73" s="287"/>
      <c r="BY73" s="287"/>
      <c r="BZ73" s="287"/>
      <c r="CA73" s="287"/>
      <c r="CB73" s="287"/>
      <c r="CC73" s="287"/>
      <c r="CD73" s="287"/>
      <c r="CE73" s="287"/>
      <c r="CF73" s="287"/>
      <c r="CG73" s="287"/>
      <c r="CH73" s="287"/>
      <c r="CI73" s="287"/>
      <c r="CJ73" s="287"/>
      <c r="CK73" s="287"/>
      <c r="CL73" s="287"/>
      <c r="CM73" s="287"/>
      <c r="CN73" s="287"/>
      <c r="CO73" s="287"/>
      <c r="CP73" s="287"/>
      <c r="CQ73" s="287"/>
      <c r="CR73" s="287"/>
      <c r="CS73" s="287"/>
      <c r="CT73" s="287"/>
      <c r="CU73" s="287"/>
      <c r="CV73" s="287"/>
      <c r="CW73" s="287"/>
      <c r="CX73" s="287"/>
      <c r="CY73" s="287"/>
      <c r="CZ73" s="289"/>
      <c r="DA73" s="287"/>
      <c r="DB73" s="287"/>
      <c r="DC73" s="287"/>
      <c r="DD73" s="287"/>
      <c r="DE73" s="287"/>
      <c r="DF73" s="287"/>
      <c r="DG73" s="287"/>
      <c r="DH73" s="287"/>
      <c r="DI73" s="287"/>
      <c r="DJ73" s="287"/>
      <c r="DK73" s="287"/>
      <c r="DL73" s="287"/>
      <c r="DM73" s="287"/>
      <c r="DN73" s="287"/>
      <c r="DO73" s="287"/>
      <c r="DP73" s="287"/>
      <c r="DQ73" s="287"/>
      <c r="DR73" s="287"/>
      <c r="DS73" s="287"/>
      <c r="DT73" s="287"/>
      <c r="DU73" s="287"/>
      <c r="DV73" s="287"/>
      <c r="DW73" s="321"/>
      <c r="DX73" s="321"/>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30"/>
      <c r="GK73" s="321"/>
      <c r="GL73" s="324"/>
      <c r="GM73" s="324"/>
      <c r="GN73" s="290" cm="1">
        <f t="array" ref="GN73">IF(OR(BK73:GM73='Annex.1　DeclarationDesired'!$F$27),ROW(),"")</f>
        <v>73</v>
      </c>
    </row>
    <row r="74" spans="1:196" s="290" customFormat="1" ht="20.85" customHeight="1">
      <c r="A74" s="333" t="s">
        <v>849</v>
      </c>
      <c r="B74" s="334" t="s">
        <v>828</v>
      </c>
      <c r="C74" s="334" t="s">
        <v>812</v>
      </c>
      <c r="D74" s="334" t="s">
        <v>850</v>
      </c>
      <c r="E74" s="334" t="s">
        <v>851</v>
      </c>
      <c r="F74" s="334" t="s">
        <v>852</v>
      </c>
      <c r="G74" s="335" t="s">
        <v>853</v>
      </c>
      <c r="H74" s="337" t="s">
        <v>399</v>
      </c>
      <c r="I74" s="337" t="s">
        <v>854</v>
      </c>
      <c r="J74" s="337" t="s">
        <v>400</v>
      </c>
      <c r="K74" s="337"/>
      <c r="L74" s="338" t="s">
        <v>401</v>
      </c>
      <c r="M74" s="339" t="s">
        <v>684</v>
      </c>
      <c r="N74" s="327" t="s">
        <v>684</v>
      </c>
      <c r="O74" s="338"/>
      <c r="P74" s="339"/>
      <c r="Q74" s="287"/>
      <c r="R74" s="287"/>
      <c r="S74" s="287"/>
      <c r="T74" s="287"/>
      <c r="U74" s="287"/>
      <c r="V74" s="287"/>
      <c r="W74" s="287"/>
      <c r="X74" s="287"/>
      <c r="Y74" s="287"/>
      <c r="Z74" s="287"/>
      <c r="AA74" s="287"/>
      <c r="AB74" s="287"/>
      <c r="AC74" s="287"/>
      <c r="AD74" s="287"/>
      <c r="AE74" s="287"/>
      <c r="AF74" s="287"/>
      <c r="AG74" s="287"/>
      <c r="AH74" s="287"/>
      <c r="AI74" s="287"/>
      <c r="AJ74" s="287"/>
      <c r="AK74" s="287"/>
      <c r="AL74" s="287"/>
      <c r="AM74" s="287"/>
      <c r="AN74" s="287"/>
      <c r="AO74" s="287"/>
      <c r="AP74" s="287"/>
      <c r="AQ74" s="287"/>
      <c r="AR74" s="287"/>
      <c r="AS74" s="287"/>
      <c r="AT74" s="287"/>
      <c r="AU74" s="287"/>
      <c r="AV74" s="287"/>
      <c r="AW74" s="287"/>
      <c r="AX74" s="287"/>
      <c r="AY74" s="287"/>
      <c r="AZ74" s="287"/>
      <c r="BA74" s="287"/>
      <c r="BB74" s="287"/>
      <c r="BC74" s="287"/>
      <c r="BD74" s="287"/>
      <c r="BE74" s="287"/>
      <c r="BF74" s="287"/>
      <c r="BG74" s="287"/>
      <c r="BH74" s="287"/>
      <c r="BI74" s="287"/>
      <c r="BJ74" s="327" t="s">
        <v>855</v>
      </c>
      <c r="BK74" s="286">
        <v>6010</v>
      </c>
      <c r="BL74" s="288">
        <v>6020</v>
      </c>
      <c r="BM74" s="287" t="s">
        <v>553</v>
      </c>
      <c r="BN74" s="287"/>
      <c r="BO74" s="287"/>
      <c r="BP74" s="287"/>
      <c r="BQ74" s="287"/>
      <c r="BR74" s="287"/>
      <c r="BS74" s="287"/>
      <c r="BT74" s="287"/>
      <c r="BU74" s="287"/>
      <c r="BV74" s="287"/>
      <c r="BW74" s="287"/>
      <c r="BX74" s="287"/>
      <c r="BY74" s="287"/>
      <c r="BZ74" s="287"/>
      <c r="CA74" s="287"/>
      <c r="CB74" s="287"/>
      <c r="CC74" s="287"/>
      <c r="CD74" s="287"/>
      <c r="CE74" s="287"/>
      <c r="CF74" s="287"/>
      <c r="CG74" s="287"/>
      <c r="CH74" s="287"/>
      <c r="CI74" s="287"/>
      <c r="CJ74" s="287"/>
      <c r="CK74" s="287"/>
      <c r="CL74" s="287"/>
      <c r="CM74" s="287"/>
      <c r="CN74" s="287"/>
      <c r="CO74" s="287"/>
      <c r="CP74" s="287"/>
      <c r="CQ74" s="287"/>
      <c r="CR74" s="287"/>
      <c r="CS74" s="287"/>
      <c r="CT74" s="287"/>
      <c r="CU74" s="287"/>
      <c r="CV74" s="287"/>
      <c r="CW74" s="287"/>
      <c r="CX74" s="287"/>
      <c r="CY74" s="287"/>
      <c r="CZ74" s="289"/>
      <c r="DA74" s="287"/>
      <c r="DB74" s="287"/>
      <c r="DC74" s="287"/>
      <c r="DD74" s="287"/>
      <c r="DE74" s="287"/>
      <c r="DF74" s="287"/>
      <c r="DG74" s="287"/>
      <c r="DH74" s="287"/>
      <c r="DI74" s="287"/>
      <c r="DJ74" s="287"/>
      <c r="DK74" s="287"/>
      <c r="DL74" s="287"/>
      <c r="DM74" s="287"/>
      <c r="DN74" s="287"/>
      <c r="DO74" s="287"/>
      <c r="DP74" s="287"/>
      <c r="DQ74" s="287"/>
      <c r="DR74" s="287"/>
      <c r="DS74" s="287"/>
      <c r="DT74" s="287"/>
      <c r="DU74" s="287"/>
      <c r="DV74" s="287"/>
      <c r="DW74" s="321"/>
      <c r="DX74" s="321"/>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30"/>
      <c r="GK74" s="321"/>
      <c r="GL74" s="324"/>
      <c r="GM74" s="324"/>
      <c r="GN74" s="290" cm="1">
        <f t="array" ref="GN74">IF(OR(BK74:GM74='Annex.1　DeclarationDesired'!$F$27),ROW(),"")</f>
        <v>74</v>
      </c>
    </row>
    <row r="75" spans="1:196" s="290" customFormat="1" ht="20.85" customHeight="1">
      <c r="A75" s="333" t="s">
        <v>856</v>
      </c>
      <c r="B75" s="334" t="s">
        <v>828</v>
      </c>
      <c r="C75" s="334" t="s">
        <v>829</v>
      </c>
      <c r="D75" s="334" t="s">
        <v>857</v>
      </c>
      <c r="E75" s="334"/>
      <c r="F75" s="334"/>
      <c r="G75" s="335" t="s">
        <v>833</v>
      </c>
      <c r="H75" s="337" t="s">
        <v>421</v>
      </c>
      <c r="I75" s="337" t="s">
        <v>858</v>
      </c>
      <c r="J75" s="337" t="s">
        <v>421</v>
      </c>
      <c r="K75" s="337" t="s">
        <v>858</v>
      </c>
      <c r="L75" s="338" t="s">
        <v>401</v>
      </c>
      <c r="M75" s="339" t="s">
        <v>859</v>
      </c>
      <c r="N75" s="327" t="s">
        <v>636</v>
      </c>
      <c r="O75" s="338" t="s">
        <v>502</v>
      </c>
      <c r="P75" s="339"/>
      <c r="Q75" s="287"/>
      <c r="R75" s="287"/>
      <c r="S75" s="287"/>
      <c r="T75" s="287"/>
      <c r="U75" s="287"/>
      <c r="V75" s="287"/>
      <c r="W75" s="287"/>
      <c r="X75" s="287"/>
      <c r="Y75" s="287"/>
      <c r="Z75" s="287"/>
      <c r="AA75" s="287"/>
      <c r="AB75" s="287"/>
      <c r="AC75" s="287"/>
      <c r="AD75" s="287"/>
      <c r="AE75" s="287"/>
      <c r="AF75" s="287"/>
      <c r="AG75" s="287"/>
      <c r="AH75" s="287"/>
      <c r="AI75" s="287"/>
      <c r="AJ75" s="287"/>
      <c r="AK75" s="287"/>
      <c r="AL75" s="287"/>
      <c r="AM75" s="287"/>
      <c r="AN75" s="287"/>
      <c r="AO75" s="287"/>
      <c r="AP75" s="287"/>
      <c r="AQ75" s="287"/>
      <c r="AR75" s="287"/>
      <c r="AS75" s="287"/>
      <c r="AT75" s="287"/>
      <c r="AU75" s="287"/>
      <c r="AV75" s="287"/>
      <c r="AW75" s="287"/>
      <c r="AX75" s="287"/>
      <c r="AY75" s="287"/>
      <c r="AZ75" s="287"/>
      <c r="BA75" s="287"/>
      <c r="BB75" s="287"/>
      <c r="BC75" s="287"/>
      <c r="BD75" s="287"/>
      <c r="BE75" s="287"/>
      <c r="BF75" s="287"/>
      <c r="BG75" s="287"/>
      <c r="BH75" s="287"/>
      <c r="BI75" s="287"/>
      <c r="BJ75" s="327" t="s">
        <v>860</v>
      </c>
      <c r="BK75" s="286">
        <v>31020</v>
      </c>
      <c r="BL75" s="288">
        <v>17030</v>
      </c>
      <c r="BM75" s="287">
        <v>17040</v>
      </c>
      <c r="BN75" s="287"/>
      <c r="BO75" s="287"/>
      <c r="BP75" s="287"/>
      <c r="BQ75" s="287"/>
      <c r="BR75" s="287"/>
      <c r="BS75" s="287"/>
      <c r="BT75" s="287"/>
      <c r="BU75" s="287"/>
      <c r="BV75" s="287"/>
      <c r="BW75" s="287"/>
      <c r="BX75" s="287"/>
      <c r="BY75" s="287"/>
      <c r="BZ75" s="287"/>
      <c r="CA75" s="287"/>
      <c r="CB75" s="287"/>
      <c r="CC75" s="287"/>
      <c r="CD75" s="287"/>
      <c r="CE75" s="287"/>
      <c r="CF75" s="287"/>
      <c r="CG75" s="287"/>
      <c r="CH75" s="287"/>
      <c r="CI75" s="287"/>
      <c r="CJ75" s="287"/>
      <c r="CK75" s="287"/>
      <c r="CL75" s="287"/>
      <c r="CM75" s="287"/>
      <c r="CN75" s="287"/>
      <c r="CO75" s="287"/>
      <c r="CP75" s="287"/>
      <c r="CQ75" s="287"/>
      <c r="CR75" s="287"/>
      <c r="CS75" s="287"/>
      <c r="CT75" s="287"/>
      <c r="CU75" s="287"/>
      <c r="CV75" s="287"/>
      <c r="CW75" s="287"/>
      <c r="CX75" s="287"/>
      <c r="CY75" s="287"/>
      <c r="CZ75" s="289"/>
      <c r="DA75" s="287"/>
      <c r="DB75" s="287"/>
      <c r="DC75" s="287"/>
      <c r="DD75" s="287"/>
      <c r="DE75" s="287"/>
      <c r="DF75" s="287"/>
      <c r="DG75" s="287"/>
      <c r="DH75" s="287"/>
      <c r="DI75" s="287"/>
      <c r="DJ75" s="287"/>
      <c r="DK75" s="287"/>
      <c r="DL75" s="287"/>
      <c r="DM75" s="287"/>
      <c r="DN75" s="287"/>
      <c r="DO75" s="287"/>
      <c r="DP75" s="287"/>
      <c r="DQ75" s="287"/>
      <c r="DR75" s="287"/>
      <c r="DS75" s="287"/>
      <c r="DT75" s="287"/>
      <c r="DU75" s="287"/>
      <c r="DV75" s="287"/>
      <c r="DW75" s="321"/>
      <c r="DX75" s="321"/>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30"/>
      <c r="GK75" s="321"/>
      <c r="GL75" s="324"/>
      <c r="GM75" s="324"/>
      <c r="GN75" s="290" cm="1">
        <f t="array" ref="GN75">IF(OR(BK75:GM75='Annex.1　DeclarationDesired'!$F$27),ROW(),"")</f>
        <v>75</v>
      </c>
    </row>
    <row r="76" spans="1:196" s="290" customFormat="1" ht="20.85" customHeight="1">
      <c r="A76" s="333" t="s">
        <v>861</v>
      </c>
      <c r="B76" s="334" t="s">
        <v>828</v>
      </c>
      <c r="C76" s="334" t="s">
        <v>829</v>
      </c>
      <c r="D76" s="334" t="s">
        <v>862</v>
      </c>
      <c r="E76" s="334"/>
      <c r="F76" s="334"/>
      <c r="G76" s="335" t="s">
        <v>833</v>
      </c>
      <c r="H76" s="337" t="s">
        <v>421</v>
      </c>
      <c r="I76" s="337" t="s">
        <v>858</v>
      </c>
      <c r="J76" s="337" t="s">
        <v>400</v>
      </c>
      <c r="K76" s="337"/>
      <c r="L76" s="338" t="s">
        <v>401</v>
      </c>
      <c r="M76" s="339" t="s">
        <v>859</v>
      </c>
      <c r="N76" s="327" t="s">
        <v>636</v>
      </c>
      <c r="O76" s="338" t="s">
        <v>502</v>
      </c>
      <c r="P76" s="339"/>
      <c r="Q76" s="287"/>
      <c r="R76" s="287"/>
      <c r="S76" s="287"/>
      <c r="T76" s="287"/>
      <c r="U76" s="287"/>
      <c r="V76" s="287"/>
      <c r="W76" s="287"/>
      <c r="X76" s="287"/>
      <c r="Y76" s="287"/>
      <c r="Z76" s="287"/>
      <c r="AA76" s="287"/>
      <c r="AB76" s="287"/>
      <c r="AC76" s="287"/>
      <c r="AD76" s="287"/>
      <c r="AE76" s="287"/>
      <c r="AF76" s="287"/>
      <c r="AG76" s="287"/>
      <c r="AH76" s="287"/>
      <c r="AI76" s="287"/>
      <c r="AJ76" s="287"/>
      <c r="AK76" s="287"/>
      <c r="AL76" s="287"/>
      <c r="AM76" s="287"/>
      <c r="AN76" s="287"/>
      <c r="AO76" s="287"/>
      <c r="AP76" s="287"/>
      <c r="AQ76" s="287"/>
      <c r="AR76" s="287"/>
      <c r="AS76" s="287"/>
      <c r="AT76" s="287"/>
      <c r="AU76" s="287"/>
      <c r="AV76" s="287"/>
      <c r="AW76" s="287"/>
      <c r="AX76" s="287"/>
      <c r="AY76" s="287"/>
      <c r="AZ76" s="287"/>
      <c r="BA76" s="287"/>
      <c r="BB76" s="287"/>
      <c r="BC76" s="287"/>
      <c r="BD76" s="287"/>
      <c r="BE76" s="287"/>
      <c r="BF76" s="287"/>
      <c r="BG76" s="287"/>
      <c r="BH76" s="287"/>
      <c r="BI76" s="287"/>
      <c r="BJ76" s="327" t="s">
        <v>860</v>
      </c>
      <c r="BK76" s="286">
        <v>31020</v>
      </c>
      <c r="BL76" s="288">
        <v>17030</v>
      </c>
      <c r="BM76" s="287">
        <v>17040</v>
      </c>
      <c r="BN76" s="287"/>
      <c r="BO76" s="287"/>
      <c r="BP76" s="287"/>
      <c r="BQ76" s="287"/>
      <c r="BR76" s="287"/>
      <c r="BS76" s="287"/>
      <c r="BT76" s="287"/>
      <c r="BU76" s="287"/>
      <c r="BV76" s="287"/>
      <c r="BW76" s="287"/>
      <c r="BX76" s="287"/>
      <c r="BY76" s="287"/>
      <c r="BZ76" s="287"/>
      <c r="CA76" s="287"/>
      <c r="CB76" s="287"/>
      <c r="CC76" s="287"/>
      <c r="CD76" s="287"/>
      <c r="CE76" s="287"/>
      <c r="CF76" s="287"/>
      <c r="CG76" s="287"/>
      <c r="CH76" s="287"/>
      <c r="CI76" s="287"/>
      <c r="CJ76" s="287"/>
      <c r="CK76" s="287"/>
      <c r="CL76" s="287"/>
      <c r="CM76" s="287"/>
      <c r="CN76" s="287"/>
      <c r="CO76" s="287"/>
      <c r="CP76" s="287"/>
      <c r="CQ76" s="287"/>
      <c r="CR76" s="287"/>
      <c r="CS76" s="287"/>
      <c r="CT76" s="287"/>
      <c r="CU76" s="287"/>
      <c r="CV76" s="287"/>
      <c r="CW76" s="287"/>
      <c r="CX76" s="287"/>
      <c r="CY76" s="287"/>
      <c r="CZ76" s="289"/>
      <c r="DA76" s="287"/>
      <c r="DB76" s="287"/>
      <c r="DC76" s="287"/>
      <c r="DD76" s="287"/>
      <c r="DE76" s="287"/>
      <c r="DF76" s="287"/>
      <c r="DG76" s="287"/>
      <c r="DH76" s="287"/>
      <c r="DI76" s="287"/>
      <c r="DJ76" s="287"/>
      <c r="DK76" s="287"/>
      <c r="DL76" s="287"/>
      <c r="DM76" s="287"/>
      <c r="DN76" s="287"/>
      <c r="DO76" s="287"/>
      <c r="DP76" s="287"/>
      <c r="DQ76" s="287"/>
      <c r="DR76" s="287"/>
      <c r="DS76" s="287"/>
      <c r="DT76" s="287"/>
      <c r="DU76" s="287"/>
      <c r="DV76" s="287"/>
      <c r="DW76" s="321"/>
      <c r="DX76" s="321"/>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30"/>
      <c r="GK76" s="321"/>
      <c r="GL76" s="324"/>
      <c r="GM76" s="324"/>
      <c r="GN76" s="290" cm="1">
        <f t="array" ref="GN76">IF(OR(BK76:GM76='Annex.1　DeclarationDesired'!$F$27),ROW(),"")</f>
        <v>76</v>
      </c>
    </row>
    <row r="77" spans="1:196" s="290" customFormat="1" ht="20.85" customHeight="1">
      <c r="A77" s="333" t="s">
        <v>863</v>
      </c>
      <c r="B77" s="334" t="s">
        <v>828</v>
      </c>
      <c r="C77" s="334" t="s">
        <v>864</v>
      </c>
      <c r="D77" s="334" t="s">
        <v>865</v>
      </c>
      <c r="E77" s="334"/>
      <c r="F77" s="334"/>
      <c r="G77" s="335" t="s">
        <v>866</v>
      </c>
      <c r="H77" s="337" t="s">
        <v>421</v>
      </c>
      <c r="I77" s="292" t="s">
        <v>867</v>
      </c>
      <c r="J77" s="337" t="s">
        <v>421</v>
      </c>
      <c r="K77" s="292" t="s">
        <v>868</v>
      </c>
      <c r="L77" s="338" t="s">
        <v>401</v>
      </c>
      <c r="M77" s="339" t="s">
        <v>869</v>
      </c>
      <c r="N77" s="327" t="s">
        <v>407</v>
      </c>
      <c r="O77" s="338" t="s">
        <v>424</v>
      </c>
      <c r="P77" s="339" t="s">
        <v>425</v>
      </c>
      <c r="Q77" s="287" t="s">
        <v>410</v>
      </c>
      <c r="R77" s="287" t="s">
        <v>426</v>
      </c>
      <c r="S77" s="287" t="s">
        <v>429</v>
      </c>
      <c r="T77" s="287" t="s">
        <v>416</v>
      </c>
      <c r="U77" s="287"/>
      <c r="V77" s="287"/>
      <c r="W77" s="287"/>
      <c r="X77" s="287"/>
      <c r="Y77" s="287"/>
      <c r="Z77" s="287"/>
      <c r="AA77" s="287"/>
      <c r="AB77" s="287"/>
      <c r="AC77" s="287"/>
      <c r="AD77" s="287"/>
      <c r="AE77" s="287"/>
      <c r="AF77" s="287"/>
      <c r="AG77" s="287"/>
      <c r="AH77" s="287"/>
      <c r="AI77" s="287"/>
      <c r="AJ77" s="287"/>
      <c r="AK77" s="287"/>
      <c r="AL77" s="287"/>
      <c r="AM77" s="287"/>
      <c r="AN77" s="287"/>
      <c r="AO77" s="287"/>
      <c r="AP77" s="287"/>
      <c r="AQ77" s="287"/>
      <c r="AR77" s="287"/>
      <c r="AS77" s="287"/>
      <c r="AT77" s="287"/>
      <c r="AU77" s="287"/>
      <c r="AV77" s="287"/>
      <c r="AW77" s="287"/>
      <c r="AX77" s="287"/>
      <c r="AY77" s="287"/>
      <c r="AZ77" s="287"/>
      <c r="BA77" s="287"/>
      <c r="BB77" s="287"/>
      <c r="BC77" s="287"/>
      <c r="BD77" s="287"/>
      <c r="BE77" s="287"/>
      <c r="BF77" s="287"/>
      <c r="BG77" s="287"/>
      <c r="BH77" s="287"/>
      <c r="BI77" s="287"/>
      <c r="BJ77" s="327" t="s">
        <v>870</v>
      </c>
      <c r="BK77" s="286">
        <v>38010</v>
      </c>
      <c r="BL77" s="288">
        <v>38020</v>
      </c>
      <c r="BM77" s="287">
        <v>38030</v>
      </c>
      <c r="BN77" s="287">
        <v>38040</v>
      </c>
      <c r="BO77" s="287">
        <v>38050</v>
      </c>
      <c r="BP77" s="287">
        <v>38060</v>
      </c>
      <c r="BQ77" s="287">
        <v>39010</v>
      </c>
      <c r="BR77" s="287">
        <v>39020</v>
      </c>
      <c r="BS77" s="287">
        <v>39030</v>
      </c>
      <c r="BT77" s="287">
        <v>39040</v>
      </c>
      <c r="BU77" s="287">
        <v>39050</v>
      </c>
      <c r="BV77" s="287">
        <v>39060</v>
      </c>
      <c r="BW77" s="287">
        <v>39070</v>
      </c>
      <c r="BX77" s="287">
        <v>40010</v>
      </c>
      <c r="BY77" s="287">
        <v>40020</v>
      </c>
      <c r="BZ77" s="287">
        <v>40030</v>
      </c>
      <c r="CA77" s="287">
        <v>40040</v>
      </c>
      <c r="CB77" s="287">
        <v>41010</v>
      </c>
      <c r="CC77" s="287">
        <v>41020</v>
      </c>
      <c r="CD77" s="287">
        <v>41030</v>
      </c>
      <c r="CE77" s="287">
        <v>41040</v>
      </c>
      <c r="CF77" s="287">
        <v>41050</v>
      </c>
      <c r="CG77" s="287">
        <v>42010</v>
      </c>
      <c r="CH77" s="287">
        <v>42020</v>
      </c>
      <c r="CI77" s="287">
        <v>42030</v>
      </c>
      <c r="CJ77" s="287">
        <v>42040</v>
      </c>
      <c r="CK77" s="287">
        <v>63010</v>
      </c>
      <c r="CL77" s="287">
        <v>63020</v>
      </c>
      <c r="CM77" s="287">
        <v>63030</v>
      </c>
      <c r="CN77" s="287">
        <v>63040</v>
      </c>
      <c r="CO77" s="287">
        <v>64010</v>
      </c>
      <c r="CP77" s="287">
        <v>64020</v>
      </c>
      <c r="CQ77" s="287">
        <v>64030</v>
      </c>
      <c r="CR77" s="287">
        <v>64040</v>
      </c>
      <c r="CS77" s="287">
        <v>64050</v>
      </c>
      <c r="CT77" s="287">
        <v>64060</v>
      </c>
      <c r="CU77" s="287"/>
      <c r="CV77" s="287"/>
      <c r="CW77" s="287"/>
      <c r="CX77" s="287"/>
      <c r="CY77" s="287"/>
      <c r="CZ77" s="289"/>
      <c r="DA77" s="287"/>
      <c r="DB77" s="287"/>
      <c r="DC77" s="287"/>
      <c r="DD77" s="287"/>
      <c r="DE77" s="287"/>
      <c r="DF77" s="287"/>
      <c r="DG77" s="287"/>
      <c r="DH77" s="287"/>
      <c r="DI77" s="287"/>
      <c r="DJ77" s="287"/>
      <c r="DK77" s="287"/>
      <c r="DL77" s="287"/>
      <c r="DM77" s="287"/>
      <c r="DN77" s="287"/>
      <c r="DO77" s="287"/>
      <c r="DP77" s="287"/>
      <c r="DQ77" s="287"/>
      <c r="DR77" s="287"/>
      <c r="DS77" s="287"/>
      <c r="DT77" s="287"/>
      <c r="DU77" s="287"/>
      <c r="DV77" s="287"/>
      <c r="DW77" s="321"/>
      <c r="DX77" s="322"/>
      <c r="DY77" s="323"/>
      <c r="DZ77" s="323"/>
      <c r="EA77" s="323"/>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30"/>
      <c r="GK77" s="321"/>
      <c r="GL77" s="324"/>
      <c r="GM77" s="324"/>
      <c r="GN77" s="290" cm="1">
        <f t="array" ref="GN77">IF(OR(BK77:GM77='Annex.1　DeclarationDesired'!$F$27),ROW(),"")</f>
        <v>77</v>
      </c>
    </row>
    <row r="78" spans="1:196" s="290" customFormat="1" ht="20.85" customHeight="1">
      <c r="A78" s="333" t="s">
        <v>871</v>
      </c>
      <c r="B78" s="334" t="s">
        <v>872</v>
      </c>
      <c r="C78" s="334" t="s">
        <v>873</v>
      </c>
      <c r="D78" s="334"/>
      <c r="E78" s="334"/>
      <c r="F78" s="334"/>
      <c r="G78" s="335" t="s">
        <v>874</v>
      </c>
      <c r="H78" s="337" t="s">
        <v>421</v>
      </c>
      <c r="I78" s="292" t="s">
        <v>875</v>
      </c>
      <c r="J78" s="337" t="s">
        <v>421</v>
      </c>
      <c r="K78" s="292" t="s">
        <v>875</v>
      </c>
      <c r="L78" s="338" t="s">
        <v>401</v>
      </c>
      <c r="M78" s="339" t="s">
        <v>826</v>
      </c>
      <c r="N78" s="327" t="s">
        <v>407</v>
      </c>
      <c r="O78" s="338" t="s">
        <v>424</v>
      </c>
      <c r="P78" s="339" t="s">
        <v>425</v>
      </c>
      <c r="Q78" s="287" t="s">
        <v>410</v>
      </c>
      <c r="R78" s="287" t="s">
        <v>426</v>
      </c>
      <c r="S78" s="287"/>
      <c r="T78" s="287"/>
      <c r="U78" s="287"/>
      <c r="V78" s="287"/>
      <c r="W78" s="287"/>
      <c r="X78" s="287"/>
      <c r="Y78" s="287"/>
      <c r="Z78" s="287"/>
      <c r="AA78" s="287"/>
      <c r="AB78" s="287"/>
      <c r="AC78" s="287"/>
      <c r="AD78" s="287"/>
      <c r="AE78" s="287"/>
      <c r="AF78" s="287"/>
      <c r="AG78" s="287"/>
      <c r="AH78" s="287"/>
      <c r="AI78" s="287"/>
      <c r="AJ78" s="287"/>
      <c r="AK78" s="287"/>
      <c r="AL78" s="287"/>
      <c r="AM78" s="287"/>
      <c r="AN78" s="287"/>
      <c r="AO78" s="287"/>
      <c r="AP78" s="287"/>
      <c r="AQ78" s="287"/>
      <c r="AR78" s="287"/>
      <c r="AS78" s="287"/>
      <c r="AT78" s="287"/>
      <c r="AU78" s="287"/>
      <c r="AV78" s="287"/>
      <c r="AW78" s="287"/>
      <c r="AX78" s="287"/>
      <c r="AY78" s="287"/>
      <c r="AZ78" s="287"/>
      <c r="BA78" s="287"/>
      <c r="BB78" s="287"/>
      <c r="BC78" s="287"/>
      <c r="BD78" s="287"/>
      <c r="BE78" s="287"/>
      <c r="BF78" s="287"/>
      <c r="BG78" s="287"/>
      <c r="BH78" s="287"/>
      <c r="BI78" s="287"/>
      <c r="BJ78" s="327" t="s">
        <v>876</v>
      </c>
      <c r="BK78" s="286">
        <v>38010</v>
      </c>
      <c r="BL78" s="288">
        <v>38020</v>
      </c>
      <c r="BM78" s="287">
        <v>38030</v>
      </c>
      <c r="BN78" s="287">
        <v>38040</v>
      </c>
      <c r="BO78" s="287">
        <v>38050</v>
      </c>
      <c r="BP78" s="287">
        <v>38060</v>
      </c>
      <c r="BQ78" s="287">
        <v>39010</v>
      </c>
      <c r="BR78" s="287">
        <v>39020</v>
      </c>
      <c r="BS78" s="287">
        <v>39030</v>
      </c>
      <c r="BT78" s="287">
        <v>39040</v>
      </c>
      <c r="BU78" s="287">
        <v>39050</v>
      </c>
      <c r="BV78" s="287">
        <v>39060</v>
      </c>
      <c r="BW78" s="287">
        <v>39070</v>
      </c>
      <c r="BX78" s="287">
        <v>40010</v>
      </c>
      <c r="BY78" s="287">
        <v>40020</v>
      </c>
      <c r="BZ78" s="287">
        <v>40030</v>
      </c>
      <c r="CA78" s="287">
        <v>40040</v>
      </c>
      <c r="CB78" s="287">
        <v>41010</v>
      </c>
      <c r="CC78" s="287">
        <v>41020</v>
      </c>
      <c r="CD78" s="287">
        <v>41030</v>
      </c>
      <c r="CE78" s="287">
        <v>41040</v>
      </c>
      <c r="CF78" s="287">
        <v>41050</v>
      </c>
      <c r="CG78" s="287">
        <v>42010</v>
      </c>
      <c r="CH78" s="287">
        <v>42030</v>
      </c>
      <c r="CI78" s="287">
        <v>42040</v>
      </c>
      <c r="CJ78" s="287"/>
      <c r="CK78" s="287"/>
      <c r="CL78" s="287"/>
      <c r="CM78" s="287"/>
      <c r="CN78" s="287"/>
      <c r="CO78" s="287"/>
      <c r="CP78" s="287"/>
      <c r="CQ78" s="287"/>
      <c r="CR78" s="287"/>
      <c r="CS78" s="287"/>
      <c r="CT78" s="287"/>
      <c r="CU78" s="287"/>
      <c r="CV78" s="287"/>
      <c r="CW78" s="287"/>
      <c r="CX78" s="287"/>
      <c r="CY78" s="287"/>
      <c r="CZ78" s="289"/>
      <c r="DA78" s="287"/>
      <c r="DB78" s="287"/>
      <c r="DC78" s="287"/>
      <c r="DD78" s="287"/>
      <c r="DE78" s="287"/>
      <c r="DF78" s="287"/>
      <c r="DG78" s="287"/>
      <c r="DH78" s="287"/>
      <c r="DI78" s="287"/>
      <c r="DJ78" s="287"/>
      <c r="DK78" s="287"/>
      <c r="DL78" s="287"/>
      <c r="DM78" s="287"/>
      <c r="DN78" s="287"/>
      <c r="DO78" s="287"/>
      <c r="DP78" s="287"/>
      <c r="DQ78" s="287"/>
      <c r="DR78" s="287"/>
      <c r="DS78" s="287"/>
      <c r="DT78" s="287"/>
      <c r="DU78" s="287"/>
      <c r="DV78" s="287"/>
      <c r="DW78" s="321"/>
      <c r="DX78" s="322"/>
      <c r="DY78" s="323"/>
      <c r="DZ78" s="323"/>
      <c r="EA78" s="323"/>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30"/>
      <c r="GK78" s="321"/>
      <c r="GL78" s="324"/>
      <c r="GM78" s="324"/>
      <c r="GN78" s="290" cm="1">
        <f t="array" ref="GN78">IF(OR(BK78:GM78='Annex.1　DeclarationDesired'!$F$27),ROW(),"")</f>
        <v>78</v>
      </c>
    </row>
    <row r="79" spans="1:196" s="290" customFormat="1" ht="20.85" customHeight="1">
      <c r="A79" s="333" t="s">
        <v>877</v>
      </c>
      <c r="B79" s="334" t="s">
        <v>872</v>
      </c>
      <c r="C79" s="334" t="s">
        <v>829</v>
      </c>
      <c r="D79" s="334" t="s">
        <v>878</v>
      </c>
      <c r="E79" s="334"/>
      <c r="F79" s="334"/>
      <c r="G79" s="335" t="s">
        <v>879</v>
      </c>
      <c r="H79" s="337" t="s">
        <v>421</v>
      </c>
      <c r="I79" s="337" t="s">
        <v>880</v>
      </c>
      <c r="J79" s="337" t="s">
        <v>421</v>
      </c>
      <c r="K79" s="337" t="s">
        <v>880</v>
      </c>
      <c r="L79" s="338" t="s">
        <v>401</v>
      </c>
      <c r="M79" s="339" t="s">
        <v>881</v>
      </c>
      <c r="N79" s="327" t="s">
        <v>452</v>
      </c>
      <c r="O79" s="338" t="s">
        <v>629</v>
      </c>
      <c r="P79" s="339" t="s">
        <v>882</v>
      </c>
      <c r="Q79" s="287" t="s">
        <v>883</v>
      </c>
      <c r="R79" s="287" t="s">
        <v>439</v>
      </c>
      <c r="S79" s="287" t="s">
        <v>405</v>
      </c>
      <c r="T79" s="287" t="s">
        <v>454</v>
      </c>
      <c r="U79" s="287" t="s">
        <v>884</v>
      </c>
      <c r="V79" s="287" t="s">
        <v>406</v>
      </c>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87"/>
      <c r="AU79" s="287"/>
      <c r="AV79" s="287"/>
      <c r="AW79" s="287"/>
      <c r="AX79" s="287"/>
      <c r="AY79" s="287"/>
      <c r="AZ79" s="287"/>
      <c r="BA79" s="287"/>
      <c r="BB79" s="287"/>
      <c r="BC79" s="287"/>
      <c r="BD79" s="287"/>
      <c r="BE79" s="287"/>
      <c r="BF79" s="287"/>
      <c r="BG79" s="287"/>
      <c r="BH79" s="287"/>
      <c r="BI79" s="287"/>
      <c r="BJ79" s="327" t="s">
        <v>885</v>
      </c>
      <c r="BK79" s="286">
        <v>26020</v>
      </c>
      <c r="BL79" s="288">
        <v>26030</v>
      </c>
      <c r="BM79" s="287">
        <v>26040</v>
      </c>
      <c r="BN79" s="287">
        <v>28010</v>
      </c>
      <c r="BO79" s="287">
        <v>29020</v>
      </c>
      <c r="BP79" s="287">
        <v>32010</v>
      </c>
      <c r="BQ79" s="287">
        <v>32020</v>
      </c>
      <c r="BR79" s="287">
        <v>33010</v>
      </c>
      <c r="BS79" s="287">
        <v>33020</v>
      </c>
      <c r="BT79" s="287">
        <v>34020</v>
      </c>
      <c r="BU79" s="287">
        <v>34030</v>
      </c>
      <c r="BV79" s="287">
        <v>35010</v>
      </c>
      <c r="BW79" s="287">
        <v>35020</v>
      </c>
      <c r="BX79" s="287">
        <v>35030</v>
      </c>
      <c r="BY79" s="287">
        <v>36010</v>
      </c>
      <c r="BZ79" s="287">
        <v>36020</v>
      </c>
      <c r="CA79" s="287">
        <v>37010</v>
      </c>
      <c r="CB79" s="287"/>
      <c r="CC79" s="287"/>
      <c r="CD79" s="287"/>
      <c r="CE79" s="287"/>
      <c r="CF79" s="287"/>
      <c r="CG79" s="287"/>
      <c r="CH79" s="287"/>
      <c r="CI79" s="287"/>
      <c r="CJ79" s="287"/>
      <c r="CK79" s="287"/>
      <c r="CL79" s="287"/>
      <c r="CM79" s="287"/>
      <c r="CN79" s="287"/>
      <c r="CO79" s="287"/>
      <c r="CP79" s="287"/>
      <c r="CQ79" s="287"/>
      <c r="CR79" s="287"/>
      <c r="CS79" s="287"/>
      <c r="CT79" s="287"/>
      <c r="CU79" s="287"/>
      <c r="CV79" s="287"/>
      <c r="CW79" s="287"/>
      <c r="CX79" s="287"/>
      <c r="CY79" s="287"/>
      <c r="CZ79" s="289"/>
      <c r="DA79" s="287"/>
      <c r="DB79" s="287"/>
      <c r="DC79" s="287"/>
      <c r="DD79" s="287"/>
      <c r="DE79" s="287"/>
      <c r="DF79" s="287"/>
      <c r="DG79" s="287"/>
      <c r="DH79" s="287"/>
      <c r="DI79" s="287"/>
      <c r="DJ79" s="287"/>
      <c r="DK79" s="287"/>
      <c r="DL79" s="287"/>
      <c r="DM79" s="287"/>
      <c r="DN79" s="287"/>
      <c r="DO79" s="287"/>
      <c r="DP79" s="287"/>
      <c r="DQ79" s="287"/>
      <c r="DR79" s="287"/>
      <c r="DS79" s="287"/>
      <c r="DT79" s="287"/>
      <c r="DU79" s="287"/>
      <c r="DV79" s="287"/>
      <c r="DW79" s="321"/>
      <c r="DX79" s="322"/>
      <c r="DY79" s="323"/>
      <c r="DZ79" s="323"/>
      <c r="EA79" s="323"/>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30"/>
      <c r="GK79" s="321"/>
      <c r="GL79" s="324"/>
      <c r="GM79" s="324"/>
      <c r="GN79" s="290" cm="1">
        <f t="array" ref="GN79">IF(OR(BK79:GM79='Annex.1　DeclarationDesired'!$F$27),ROW(),"")</f>
        <v>79</v>
      </c>
    </row>
    <row r="80" spans="1:196" s="290" customFormat="1" ht="20.85" customHeight="1">
      <c r="A80" s="333" t="s">
        <v>886</v>
      </c>
      <c r="B80" s="334" t="s">
        <v>872</v>
      </c>
      <c r="C80" s="334" t="s">
        <v>829</v>
      </c>
      <c r="D80" s="334" t="s">
        <v>887</v>
      </c>
      <c r="E80" s="334"/>
      <c r="F80" s="334"/>
      <c r="G80" s="335" t="s">
        <v>879</v>
      </c>
      <c r="H80" s="337" t="s">
        <v>421</v>
      </c>
      <c r="I80" s="337" t="s">
        <v>880</v>
      </c>
      <c r="J80" s="337" t="s">
        <v>421</v>
      </c>
      <c r="K80" s="337" t="s">
        <v>880</v>
      </c>
      <c r="L80" s="338" t="s">
        <v>401</v>
      </c>
      <c r="M80" s="339" t="s">
        <v>888</v>
      </c>
      <c r="N80" s="327" t="s">
        <v>461</v>
      </c>
      <c r="O80" s="338" t="s">
        <v>889</v>
      </c>
      <c r="P80" s="339"/>
      <c r="Q80" s="287"/>
      <c r="R80" s="287"/>
      <c r="S80" s="287"/>
      <c r="T80" s="287"/>
      <c r="U80" s="287"/>
      <c r="V80" s="287"/>
      <c r="W80" s="287"/>
      <c r="X80" s="287"/>
      <c r="Y80" s="287"/>
      <c r="Z80" s="287"/>
      <c r="AA80" s="287"/>
      <c r="AB80" s="287"/>
      <c r="AC80" s="287"/>
      <c r="AD80" s="287"/>
      <c r="AE80" s="287"/>
      <c r="AF80" s="287"/>
      <c r="AG80" s="287"/>
      <c r="AH80" s="287"/>
      <c r="AI80" s="287"/>
      <c r="AJ80" s="287"/>
      <c r="AK80" s="287"/>
      <c r="AL80" s="287"/>
      <c r="AM80" s="287"/>
      <c r="AN80" s="287"/>
      <c r="AO80" s="287"/>
      <c r="AP80" s="287"/>
      <c r="AQ80" s="287"/>
      <c r="AR80" s="287"/>
      <c r="AS80" s="287"/>
      <c r="AT80" s="287"/>
      <c r="AU80" s="287"/>
      <c r="AV80" s="287"/>
      <c r="AW80" s="287"/>
      <c r="AX80" s="287"/>
      <c r="AY80" s="287"/>
      <c r="AZ80" s="287"/>
      <c r="BA80" s="287"/>
      <c r="BB80" s="287"/>
      <c r="BC80" s="287"/>
      <c r="BD80" s="287"/>
      <c r="BE80" s="287"/>
      <c r="BF80" s="287"/>
      <c r="BG80" s="287"/>
      <c r="BH80" s="287"/>
      <c r="BI80" s="287"/>
      <c r="BJ80" s="327" t="s">
        <v>890</v>
      </c>
      <c r="BK80" s="286">
        <v>18010</v>
      </c>
      <c r="BL80" s="288">
        <v>18040</v>
      </c>
      <c r="BM80" s="287" t="s">
        <v>261</v>
      </c>
      <c r="BN80" s="287">
        <v>20010</v>
      </c>
      <c r="BO80" s="287"/>
      <c r="BP80" s="287"/>
      <c r="BQ80" s="287"/>
      <c r="BR80" s="287"/>
      <c r="BS80" s="287"/>
      <c r="BT80" s="287"/>
      <c r="BU80" s="287"/>
      <c r="BV80" s="287"/>
      <c r="BW80" s="287"/>
      <c r="BX80" s="287"/>
      <c r="BY80" s="287"/>
      <c r="BZ80" s="287"/>
      <c r="CA80" s="287"/>
      <c r="CB80" s="287"/>
      <c r="CC80" s="287"/>
      <c r="CD80" s="287"/>
      <c r="CE80" s="287"/>
      <c r="CF80" s="287"/>
      <c r="CG80" s="287"/>
      <c r="CH80" s="287"/>
      <c r="CI80" s="287"/>
      <c r="CJ80" s="287"/>
      <c r="CK80" s="287"/>
      <c r="CL80" s="287"/>
      <c r="CM80" s="287"/>
      <c r="CN80" s="287"/>
      <c r="CO80" s="287"/>
      <c r="CP80" s="287"/>
      <c r="CQ80" s="287"/>
      <c r="CR80" s="287"/>
      <c r="CS80" s="287"/>
      <c r="CT80" s="287"/>
      <c r="CU80" s="287"/>
      <c r="CV80" s="287"/>
      <c r="CW80" s="287"/>
      <c r="CX80" s="287"/>
      <c r="CY80" s="287"/>
      <c r="CZ80" s="289"/>
      <c r="DA80" s="287"/>
      <c r="DB80" s="287"/>
      <c r="DC80" s="287"/>
      <c r="DD80" s="287"/>
      <c r="DE80" s="287"/>
      <c r="DF80" s="287"/>
      <c r="DG80" s="287"/>
      <c r="DH80" s="287"/>
      <c r="DI80" s="287"/>
      <c r="DJ80" s="287"/>
      <c r="DK80" s="287"/>
      <c r="DL80" s="287"/>
      <c r="DM80" s="287"/>
      <c r="DN80" s="287"/>
      <c r="DO80" s="287"/>
      <c r="DP80" s="287"/>
      <c r="DQ80" s="287"/>
      <c r="DR80" s="287"/>
      <c r="DS80" s="287"/>
      <c r="DT80" s="287"/>
      <c r="DU80" s="287"/>
      <c r="DV80" s="287"/>
      <c r="DW80" s="321"/>
      <c r="DX80" s="322"/>
      <c r="DY80" s="323"/>
      <c r="DZ80" s="323"/>
      <c r="EA80" s="323"/>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30"/>
      <c r="GK80" s="321"/>
      <c r="GL80" s="324"/>
      <c r="GM80" s="324"/>
      <c r="GN80" s="290" cm="1">
        <f t="array" ref="GN80">IF(OR(BK80:GM80='Annex.1　DeclarationDesired'!$F$27),ROW(),"")</f>
        <v>80</v>
      </c>
    </row>
    <row r="81" spans="1:196" s="290" customFormat="1" ht="20.85" customHeight="1">
      <c r="A81" s="333" t="s">
        <v>891</v>
      </c>
      <c r="B81" s="334" t="s">
        <v>872</v>
      </c>
      <c r="C81" s="334" t="s">
        <v>829</v>
      </c>
      <c r="D81" s="334" t="s">
        <v>892</v>
      </c>
      <c r="E81" s="334"/>
      <c r="F81" s="334"/>
      <c r="G81" s="335" t="s">
        <v>879</v>
      </c>
      <c r="H81" s="337" t="s">
        <v>421</v>
      </c>
      <c r="I81" s="337" t="s">
        <v>880</v>
      </c>
      <c r="J81" s="337" t="s">
        <v>421</v>
      </c>
      <c r="K81" s="337" t="s">
        <v>880</v>
      </c>
      <c r="L81" s="338" t="s">
        <v>401</v>
      </c>
      <c r="M81" s="339" t="s">
        <v>517</v>
      </c>
      <c r="N81" s="327" t="s">
        <v>517</v>
      </c>
      <c r="O81" s="338"/>
      <c r="P81" s="339"/>
      <c r="Q81" s="287"/>
      <c r="R81" s="287"/>
      <c r="S81" s="287"/>
      <c r="T81" s="287"/>
      <c r="U81" s="287"/>
      <c r="V81" s="287"/>
      <c r="W81" s="287"/>
      <c r="X81" s="287"/>
      <c r="Y81" s="287"/>
      <c r="Z81" s="287"/>
      <c r="AA81" s="287"/>
      <c r="AB81" s="287"/>
      <c r="AC81" s="287"/>
      <c r="AD81" s="287"/>
      <c r="AE81" s="287"/>
      <c r="AF81" s="287"/>
      <c r="AG81" s="287"/>
      <c r="AH81" s="287"/>
      <c r="AI81" s="287"/>
      <c r="AJ81" s="287"/>
      <c r="AK81" s="287"/>
      <c r="AL81" s="287"/>
      <c r="AM81" s="287"/>
      <c r="AN81" s="287"/>
      <c r="AO81" s="287"/>
      <c r="AP81" s="287"/>
      <c r="AQ81" s="287"/>
      <c r="AR81" s="287"/>
      <c r="AS81" s="287"/>
      <c r="AT81" s="287"/>
      <c r="AU81" s="287"/>
      <c r="AV81" s="287"/>
      <c r="AW81" s="287"/>
      <c r="AX81" s="287"/>
      <c r="AY81" s="287"/>
      <c r="AZ81" s="287"/>
      <c r="BA81" s="287"/>
      <c r="BB81" s="287"/>
      <c r="BC81" s="287"/>
      <c r="BD81" s="287"/>
      <c r="BE81" s="287"/>
      <c r="BF81" s="287"/>
      <c r="BG81" s="287"/>
      <c r="BH81" s="287"/>
      <c r="BI81" s="287"/>
      <c r="BJ81" s="327" t="s">
        <v>893</v>
      </c>
      <c r="BK81" s="286">
        <v>23010</v>
      </c>
      <c r="BL81" s="288">
        <v>23020</v>
      </c>
      <c r="BM81" s="287" t="s">
        <v>261</v>
      </c>
      <c r="BN81" s="287">
        <v>23030</v>
      </c>
      <c r="BO81" s="287">
        <v>23040</v>
      </c>
      <c r="BP81" s="287" t="s">
        <v>261</v>
      </c>
      <c r="BQ81" s="287" t="s">
        <v>520</v>
      </c>
      <c r="BR81" s="287"/>
      <c r="BS81" s="287"/>
      <c r="BT81" s="287"/>
      <c r="BU81" s="287"/>
      <c r="BV81" s="287"/>
      <c r="BW81" s="287"/>
      <c r="BX81" s="287"/>
      <c r="BY81" s="287"/>
      <c r="BZ81" s="287"/>
      <c r="CA81" s="287"/>
      <c r="CB81" s="287"/>
      <c r="CC81" s="287"/>
      <c r="CD81" s="287"/>
      <c r="CE81" s="287"/>
      <c r="CF81" s="287"/>
      <c r="CG81" s="287"/>
      <c r="CH81" s="287"/>
      <c r="CI81" s="287"/>
      <c r="CJ81" s="287"/>
      <c r="CK81" s="287"/>
      <c r="CL81" s="287"/>
      <c r="CM81" s="287"/>
      <c r="CN81" s="287"/>
      <c r="CO81" s="287"/>
      <c r="CP81" s="287"/>
      <c r="CQ81" s="287"/>
      <c r="CR81" s="287"/>
      <c r="CS81" s="287"/>
      <c r="CT81" s="287"/>
      <c r="CU81" s="287"/>
      <c r="CV81" s="287"/>
      <c r="CW81" s="287"/>
      <c r="CX81" s="287"/>
      <c r="CY81" s="287"/>
      <c r="CZ81" s="289"/>
      <c r="DA81" s="287"/>
      <c r="DB81" s="287"/>
      <c r="DC81" s="287"/>
      <c r="DD81" s="287"/>
      <c r="DE81" s="287"/>
      <c r="DF81" s="287"/>
      <c r="DG81" s="287"/>
      <c r="DH81" s="287"/>
      <c r="DI81" s="287"/>
      <c r="DJ81" s="287"/>
      <c r="DK81" s="287"/>
      <c r="DL81" s="287"/>
      <c r="DM81" s="287"/>
      <c r="DN81" s="287"/>
      <c r="DO81" s="287"/>
      <c r="DP81" s="287"/>
      <c r="DQ81" s="287"/>
      <c r="DR81" s="287"/>
      <c r="DS81" s="287"/>
      <c r="DT81" s="287"/>
      <c r="DU81" s="287"/>
      <c r="DV81" s="287"/>
      <c r="DW81" s="321"/>
      <c r="DX81" s="322"/>
      <c r="DY81" s="323"/>
      <c r="DZ81" s="323"/>
      <c r="EA81" s="323"/>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30"/>
      <c r="GK81" s="321"/>
      <c r="GL81" s="324"/>
      <c r="GM81" s="324"/>
      <c r="GN81" s="290" cm="1">
        <f t="array" ref="GN81">IF(OR(BK81:GM81='Annex.1　DeclarationDesired'!$F$27),ROW(),"")</f>
        <v>81</v>
      </c>
    </row>
    <row r="82" spans="1:196" s="290" customFormat="1" ht="20.85" customHeight="1">
      <c r="A82" s="333" t="s">
        <v>894</v>
      </c>
      <c r="B82" s="334" t="s">
        <v>872</v>
      </c>
      <c r="C82" s="334" t="s">
        <v>829</v>
      </c>
      <c r="D82" s="334" t="s">
        <v>895</v>
      </c>
      <c r="E82" s="334"/>
      <c r="F82" s="334"/>
      <c r="G82" s="335" t="s">
        <v>879</v>
      </c>
      <c r="H82" s="337" t="s">
        <v>421</v>
      </c>
      <c r="I82" s="337" t="s">
        <v>880</v>
      </c>
      <c r="J82" s="337" t="s">
        <v>421</v>
      </c>
      <c r="K82" s="337" t="s">
        <v>880</v>
      </c>
      <c r="L82" s="338" t="s">
        <v>401</v>
      </c>
      <c r="M82" s="339" t="s">
        <v>896</v>
      </c>
      <c r="N82" s="327" t="s">
        <v>475</v>
      </c>
      <c r="O82" s="338" t="s">
        <v>476</v>
      </c>
      <c r="P82" s="339" t="s">
        <v>897</v>
      </c>
      <c r="Q82" s="287" t="s">
        <v>898</v>
      </c>
      <c r="R82" s="287" t="s">
        <v>821</v>
      </c>
      <c r="S82" s="287"/>
      <c r="T82" s="287"/>
      <c r="U82" s="287"/>
      <c r="V82" s="287"/>
      <c r="W82" s="287"/>
      <c r="X82" s="287"/>
      <c r="Y82" s="287"/>
      <c r="Z82" s="287"/>
      <c r="AA82" s="287"/>
      <c r="AB82" s="287"/>
      <c r="AC82" s="287"/>
      <c r="AD82" s="287"/>
      <c r="AE82" s="287"/>
      <c r="AF82" s="287"/>
      <c r="AG82" s="287"/>
      <c r="AH82" s="287"/>
      <c r="AI82" s="287"/>
      <c r="AJ82" s="287"/>
      <c r="AK82" s="287"/>
      <c r="AL82" s="287"/>
      <c r="AM82" s="287"/>
      <c r="AN82" s="287"/>
      <c r="AO82" s="287"/>
      <c r="AP82" s="287"/>
      <c r="AQ82" s="287"/>
      <c r="AR82" s="287"/>
      <c r="AS82" s="287"/>
      <c r="AT82" s="287"/>
      <c r="AU82" s="287"/>
      <c r="AV82" s="287"/>
      <c r="AW82" s="287"/>
      <c r="AX82" s="287"/>
      <c r="AY82" s="287"/>
      <c r="AZ82" s="287"/>
      <c r="BA82" s="287"/>
      <c r="BB82" s="287"/>
      <c r="BC82" s="287"/>
      <c r="BD82" s="287"/>
      <c r="BE82" s="287"/>
      <c r="BF82" s="287"/>
      <c r="BG82" s="287"/>
      <c r="BH82" s="287"/>
      <c r="BI82" s="287"/>
      <c r="BJ82" s="327" t="s">
        <v>899</v>
      </c>
      <c r="BK82" s="286">
        <v>60010</v>
      </c>
      <c r="BL82" s="288">
        <v>60020</v>
      </c>
      <c r="BM82" s="287">
        <v>60030</v>
      </c>
      <c r="BN82" s="287" t="s">
        <v>261</v>
      </c>
      <c r="BO82" s="287">
        <v>60040</v>
      </c>
      <c r="BP82" s="287">
        <v>60050</v>
      </c>
      <c r="BQ82" s="287">
        <v>60060</v>
      </c>
      <c r="BR82" s="287" t="s">
        <v>261</v>
      </c>
      <c r="BS82" s="287">
        <v>60070</v>
      </c>
      <c r="BT82" s="287">
        <v>60080</v>
      </c>
      <c r="BU82" s="287">
        <v>60090</v>
      </c>
      <c r="BV82" s="287" t="s">
        <v>261</v>
      </c>
      <c r="BW82" s="287">
        <v>60100</v>
      </c>
      <c r="BX82" s="287">
        <v>61010</v>
      </c>
      <c r="BY82" s="287">
        <v>61020</v>
      </c>
      <c r="BZ82" s="287" t="s">
        <v>261</v>
      </c>
      <c r="CA82" s="287">
        <v>61030</v>
      </c>
      <c r="CB82" s="287">
        <v>61040</v>
      </c>
      <c r="CC82" s="287" t="s">
        <v>261</v>
      </c>
      <c r="CD82" s="287" t="s">
        <v>900</v>
      </c>
      <c r="CE82" s="287">
        <v>62010</v>
      </c>
      <c r="CF82" s="287" t="s">
        <v>261</v>
      </c>
      <c r="CG82" s="287">
        <v>90110</v>
      </c>
      <c r="CH82" s="287">
        <v>90150</v>
      </c>
      <c r="CI82" s="287" t="s">
        <v>261</v>
      </c>
      <c r="CJ82" s="287">
        <v>9070</v>
      </c>
      <c r="CK82" s="287"/>
      <c r="CL82" s="287"/>
      <c r="CM82" s="287"/>
      <c r="CN82" s="287"/>
      <c r="CO82" s="287"/>
      <c r="CP82" s="287"/>
      <c r="CQ82" s="287"/>
      <c r="CR82" s="287"/>
      <c r="CS82" s="287"/>
      <c r="CT82" s="287"/>
      <c r="CU82" s="287"/>
      <c r="CV82" s="287"/>
      <c r="CW82" s="287"/>
      <c r="CX82" s="287"/>
      <c r="CY82" s="287"/>
      <c r="CZ82" s="289"/>
      <c r="DA82" s="287"/>
      <c r="DB82" s="287"/>
      <c r="DC82" s="287"/>
      <c r="DD82" s="287"/>
      <c r="DE82" s="287"/>
      <c r="DF82" s="287"/>
      <c r="DG82" s="287"/>
      <c r="DH82" s="287"/>
      <c r="DI82" s="287"/>
      <c r="DJ82" s="287"/>
      <c r="DK82" s="287"/>
      <c r="DL82" s="287"/>
      <c r="DM82" s="287"/>
      <c r="DN82" s="287"/>
      <c r="DO82" s="287"/>
      <c r="DP82" s="287"/>
      <c r="DQ82" s="287"/>
      <c r="DR82" s="287"/>
      <c r="DS82" s="287"/>
      <c r="DT82" s="287"/>
      <c r="DU82" s="287"/>
      <c r="DV82" s="287"/>
      <c r="DW82" s="321"/>
      <c r="DX82" s="322"/>
      <c r="DY82" s="323"/>
      <c r="DZ82" s="323"/>
      <c r="EA82" s="323"/>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30"/>
      <c r="GK82" s="321"/>
      <c r="GL82" s="324"/>
      <c r="GM82" s="324"/>
      <c r="GN82" s="290" cm="1">
        <f t="array" ref="GN82">IF(OR(BK82:GM82='Annex.1　DeclarationDesired'!$F$27),ROW(),"")</f>
        <v>82</v>
      </c>
    </row>
    <row r="83" spans="1:196" s="290" customFormat="1" ht="20.85" customHeight="1">
      <c r="A83" s="333" t="s">
        <v>901</v>
      </c>
      <c r="B83" s="334" t="s">
        <v>872</v>
      </c>
      <c r="C83" s="334" t="s">
        <v>829</v>
      </c>
      <c r="D83" s="334" t="s">
        <v>902</v>
      </c>
      <c r="E83" s="334"/>
      <c r="F83" s="334"/>
      <c r="G83" s="335" t="s">
        <v>879</v>
      </c>
      <c r="H83" s="337" t="s">
        <v>421</v>
      </c>
      <c r="I83" s="337" t="s">
        <v>880</v>
      </c>
      <c r="J83" s="337" t="s">
        <v>421</v>
      </c>
      <c r="K83" s="337" t="s">
        <v>880</v>
      </c>
      <c r="L83" s="338" t="s">
        <v>401</v>
      </c>
      <c r="M83" s="339" t="s">
        <v>903</v>
      </c>
      <c r="N83" s="327" t="s">
        <v>889</v>
      </c>
      <c r="O83" s="338" t="s">
        <v>489</v>
      </c>
      <c r="P83" s="339"/>
      <c r="Q83" s="287"/>
      <c r="R83" s="287"/>
      <c r="S83" s="287"/>
      <c r="T83" s="287"/>
      <c r="U83" s="287"/>
      <c r="V83" s="287"/>
      <c r="W83" s="287"/>
      <c r="X83" s="287"/>
      <c r="Y83" s="287"/>
      <c r="Z83" s="287"/>
      <c r="AA83" s="287"/>
      <c r="AB83" s="287"/>
      <c r="AC83" s="287"/>
      <c r="AD83" s="287"/>
      <c r="AE83" s="287"/>
      <c r="AF83" s="287"/>
      <c r="AG83" s="287"/>
      <c r="AH83" s="287"/>
      <c r="AI83" s="287"/>
      <c r="AJ83" s="287"/>
      <c r="AK83" s="287"/>
      <c r="AL83" s="287"/>
      <c r="AM83" s="287"/>
      <c r="AN83" s="287"/>
      <c r="AO83" s="287"/>
      <c r="AP83" s="287"/>
      <c r="AQ83" s="287"/>
      <c r="AR83" s="287"/>
      <c r="AS83" s="287"/>
      <c r="AT83" s="287"/>
      <c r="AU83" s="287"/>
      <c r="AV83" s="287"/>
      <c r="AW83" s="287"/>
      <c r="AX83" s="287"/>
      <c r="AY83" s="287"/>
      <c r="AZ83" s="287"/>
      <c r="BA83" s="287"/>
      <c r="BB83" s="287"/>
      <c r="BC83" s="287"/>
      <c r="BD83" s="287"/>
      <c r="BE83" s="287"/>
      <c r="BF83" s="287"/>
      <c r="BG83" s="287"/>
      <c r="BH83" s="287"/>
      <c r="BI83" s="287"/>
      <c r="BJ83" s="327" t="s">
        <v>904</v>
      </c>
      <c r="BK83" s="286">
        <v>20010</v>
      </c>
      <c r="BL83" s="288">
        <v>20020</v>
      </c>
      <c r="BM83" s="287">
        <v>21010</v>
      </c>
      <c r="BN83" s="287">
        <v>21020</v>
      </c>
      <c r="BO83" s="287">
        <v>21030</v>
      </c>
      <c r="BP83" s="287">
        <v>21040</v>
      </c>
      <c r="BQ83" s="287">
        <v>21050</v>
      </c>
      <c r="BR83" s="287">
        <v>21060</v>
      </c>
      <c r="BS83" s="287"/>
      <c r="BT83" s="287"/>
      <c r="BU83" s="287"/>
      <c r="BV83" s="287"/>
      <c r="BW83" s="287"/>
      <c r="BX83" s="287"/>
      <c r="BY83" s="287"/>
      <c r="BZ83" s="287"/>
      <c r="CA83" s="287"/>
      <c r="CB83" s="287"/>
      <c r="CC83" s="287"/>
      <c r="CD83" s="287"/>
      <c r="CE83" s="287"/>
      <c r="CF83" s="287"/>
      <c r="CG83" s="287"/>
      <c r="CH83" s="287"/>
      <c r="CI83" s="287"/>
      <c r="CJ83" s="287"/>
      <c r="CK83" s="287"/>
      <c r="CL83" s="287"/>
      <c r="CM83" s="287"/>
      <c r="CN83" s="287"/>
      <c r="CO83" s="287"/>
      <c r="CP83" s="287"/>
      <c r="CQ83" s="287"/>
      <c r="CR83" s="287"/>
      <c r="CS83" s="287"/>
      <c r="CT83" s="287"/>
      <c r="CU83" s="287"/>
      <c r="CV83" s="287"/>
      <c r="CW83" s="287"/>
      <c r="CX83" s="287"/>
      <c r="CY83" s="287"/>
      <c r="CZ83" s="289"/>
      <c r="DA83" s="287"/>
      <c r="DB83" s="287"/>
      <c r="DC83" s="287"/>
      <c r="DD83" s="287"/>
      <c r="DE83" s="287"/>
      <c r="DF83" s="287"/>
      <c r="DG83" s="287"/>
      <c r="DH83" s="287"/>
      <c r="DI83" s="287"/>
      <c r="DJ83" s="287"/>
      <c r="DK83" s="287"/>
      <c r="DL83" s="287"/>
      <c r="DM83" s="287"/>
      <c r="DN83" s="287"/>
      <c r="DO83" s="287"/>
      <c r="DP83" s="287"/>
      <c r="DQ83" s="287"/>
      <c r="DR83" s="287"/>
      <c r="DS83" s="287"/>
      <c r="DT83" s="287"/>
      <c r="DU83" s="287"/>
      <c r="DV83" s="287"/>
      <c r="DW83" s="321"/>
      <c r="DX83" s="322"/>
      <c r="DY83" s="323"/>
      <c r="DZ83" s="323"/>
      <c r="EA83" s="323"/>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30"/>
      <c r="GK83" s="321"/>
      <c r="GL83" s="324"/>
      <c r="GM83" s="324"/>
      <c r="GN83" s="290" cm="1">
        <f t="array" ref="GN83">IF(OR(BK83:GM83='Annex.1　DeclarationDesired'!$F$27),ROW(),"")</f>
        <v>83</v>
      </c>
    </row>
    <row r="84" spans="1:196" s="290" customFormat="1" ht="20.85" customHeight="1">
      <c r="A84" s="333" t="s">
        <v>905</v>
      </c>
      <c r="B84" s="334" t="s">
        <v>872</v>
      </c>
      <c r="C84" s="334" t="s">
        <v>829</v>
      </c>
      <c r="D84" s="334" t="s">
        <v>906</v>
      </c>
      <c r="E84" s="334"/>
      <c r="F84" s="334"/>
      <c r="G84" s="335" t="s">
        <v>879</v>
      </c>
      <c r="H84" s="337" t="s">
        <v>421</v>
      </c>
      <c r="I84" s="337" t="s">
        <v>880</v>
      </c>
      <c r="J84" s="337" t="s">
        <v>421</v>
      </c>
      <c r="K84" s="337" t="s">
        <v>880</v>
      </c>
      <c r="L84" s="338" t="s">
        <v>401</v>
      </c>
      <c r="M84" s="339" t="s">
        <v>907</v>
      </c>
      <c r="N84" s="327" t="s">
        <v>489</v>
      </c>
      <c r="O84" s="338" t="s">
        <v>475</v>
      </c>
      <c r="P84" s="339"/>
      <c r="Q84" s="287"/>
      <c r="R84" s="287"/>
      <c r="S84" s="287"/>
      <c r="T84" s="287"/>
      <c r="U84" s="287"/>
      <c r="V84" s="287"/>
      <c r="W84" s="287"/>
      <c r="X84" s="287"/>
      <c r="Y84" s="287"/>
      <c r="Z84" s="287"/>
      <c r="AA84" s="287"/>
      <c r="AB84" s="287"/>
      <c r="AC84" s="287"/>
      <c r="AD84" s="287"/>
      <c r="AE84" s="287"/>
      <c r="AF84" s="287"/>
      <c r="AG84" s="287"/>
      <c r="AH84" s="287"/>
      <c r="AI84" s="287"/>
      <c r="AJ84" s="287"/>
      <c r="AK84" s="287"/>
      <c r="AL84" s="287"/>
      <c r="AM84" s="287"/>
      <c r="AN84" s="287"/>
      <c r="AO84" s="287"/>
      <c r="AP84" s="287"/>
      <c r="AQ84" s="287"/>
      <c r="AR84" s="287"/>
      <c r="AS84" s="287"/>
      <c r="AT84" s="287"/>
      <c r="AU84" s="287"/>
      <c r="AV84" s="287"/>
      <c r="AW84" s="287"/>
      <c r="AX84" s="287"/>
      <c r="AY84" s="287"/>
      <c r="AZ84" s="287"/>
      <c r="BA84" s="287"/>
      <c r="BB84" s="287"/>
      <c r="BC84" s="287"/>
      <c r="BD84" s="287"/>
      <c r="BE84" s="287"/>
      <c r="BF84" s="287"/>
      <c r="BG84" s="287"/>
      <c r="BH84" s="287"/>
      <c r="BI84" s="287"/>
      <c r="BJ84" s="327" t="s">
        <v>908</v>
      </c>
      <c r="BK84" s="286">
        <v>21050</v>
      </c>
      <c r="BL84" s="288">
        <v>21060</v>
      </c>
      <c r="BM84" s="287">
        <v>60030</v>
      </c>
      <c r="BN84" s="287">
        <v>60080</v>
      </c>
      <c r="BO84" s="287"/>
      <c r="BP84" s="287"/>
      <c r="BQ84" s="287"/>
      <c r="BR84" s="287"/>
      <c r="BS84" s="287"/>
      <c r="BT84" s="287"/>
      <c r="BU84" s="287"/>
      <c r="BV84" s="287"/>
      <c r="BW84" s="287"/>
      <c r="BX84" s="287"/>
      <c r="BY84" s="287"/>
      <c r="BZ84" s="287"/>
      <c r="CA84" s="287"/>
      <c r="CB84" s="287"/>
      <c r="CC84" s="287"/>
      <c r="CD84" s="287"/>
      <c r="CE84" s="287"/>
      <c r="CF84" s="287"/>
      <c r="CG84" s="287"/>
      <c r="CH84" s="287"/>
      <c r="CI84" s="287"/>
      <c r="CJ84" s="287"/>
      <c r="CK84" s="287"/>
      <c r="CL84" s="287"/>
      <c r="CM84" s="287"/>
      <c r="CN84" s="287"/>
      <c r="CO84" s="287"/>
      <c r="CP84" s="287"/>
      <c r="CQ84" s="287"/>
      <c r="CR84" s="287"/>
      <c r="CS84" s="287"/>
      <c r="CT84" s="287"/>
      <c r="CU84" s="287"/>
      <c r="CV84" s="287"/>
      <c r="CW84" s="287"/>
      <c r="CX84" s="287"/>
      <c r="CY84" s="287"/>
      <c r="CZ84" s="289"/>
      <c r="DA84" s="287"/>
      <c r="DB84" s="287"/>
      <c r="DC84" s="287"/>
      <c r="DD84" s="287"/>
      <c r="DE84" s="287"/>
      <c r="DF84" s="287"/>
      <c r="DG84" s="287"/>
      <c r="DH84" s="287"/>
      <c r="DI84" s="287"/>
      <c r="DJ84" s="287"/>
      <c r="DK84" s="287"/>
      <c r="DL84" s="287"/>
      <c r="DM84" s="287"/>
      <c r="DN84" s="287"/>
      <c r="DO84" s="287"/>
      <c r="DP84" s="287"/>
      <c r="DQ84" s="287"/>
      <c r="DR84" s="287"/>
      <c r="DS84" s="287"/>
      <c r="DT84" s="287"/>
      <c r="DU84" s="287"/>
      <c r="DV84" s="287"/>
      <c r="DW84" s="321"/>
      <c r="DX84" s="322"/>
      <c r="DY84" s="323"/>
      <c r="DZ84" s="323"/>
      <c r="EA84" s="323"/>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30"/>
      <c r="GK84" s="321"/>
      <c r="GL84" s="324"/>
      <c r="GM84" s="324"/>
      <c r="GN84" s="290" cm="1">
        <f t="array" ref="GN84">IF(OR(BK84:GM84='Annex.1　DeclarationDesired'!$F$27),ROW(),"")</f>
        <v>84</v>
      </c>
    </row>
    <row r="85" spans="1:196" s="290" customFormat="1" ht="20.85" customHeight="1">
      <c r="A85" s="333" t="s">
        <v>909</v>
      </c>
      <c r="B85" s="334" t="s">
        <v>910</v>
      </c>
      <c r="C85" s="334" t="s">
        <v>911</v>
      </c>
      <c r="D85" s="334" t="s">
        <v>912</v>
      </c>
      <c r="E85" s="334"/>
      <c r="F85" s="334"/>
      <c r="G85" s="335" t="s">
        <v>913</v>
      </c>
      <c r="H85" s="337" t="s">
        <v>399</v>
      </c>
      <c r="I85" s="337" t="s">
        <v>914</v>
      </c>
      <c r="J85" s="337" t="s">
        <v>400</v>
      </c>
      <c r="K85" s="337"/>
      <c r="L85" s="338" t="s">
        <v>401</v>
      </c>
      <c r="M85" s="339" t="s">
        <v>915</v>
      </c>
      <c r="N85" s="327" t="s">
        <v>916</v>
      </c>
      <c r="O85" s="338" t="s">
        <v>429</v>
      </c>
      <c r="P85" s="339"/>
      <c r="Q85" s="287"/>
      <c r="R85" s="287"/>
      <c r="S85" s="287"/>
      <c r="T85" s="287"/>
      <c r="U85" s="287"/>
      <c r="V85" s="287"/>
      <c r="W85" s="287"/>
      <c r="X85" s="287"/>
      <c r="Y85" s="287"/>
      <c r="Z85" s="287"/>
      <c r="AA85" s="287"/>
      <c r="AB85" s="287"/>
      <c r="AC85" s="287"/>
      <c r="AD85" s="287"/>
      <c r="AE85" s="287"/>
      <c r="AF85" s="287"/>
      <c r="AG85" s="287"/>
      <c r="AH85" s="287"/>
      <c r="AI85" s="287"/>
      <c r="AJ85" s="287"/>
      <c r="AK85" s="287"/>
      <c r="AL85" s="287"/>
      <c r="AM85" s="287"/>
      <c r="AN85" s="287"/>
      <c r="AO85" s="287"/>
      <c r="AP85" s="287"/>
      <c r="AQ85" s="287"/>
      <c r="AR85" s="287"/>
      <c r="AS85" s="287"/>
      <c r="AT85" s="287"/>
      <c r="AU85" s="287"/>
      <c r="AV85" s="287"/>
      <c r="AW85" s="287"/>
      <c r="AX85" s="287"/>
      <c r="AY85" s="287"/>
      <c r="AZ85" s="287"/>
      <c r="BA85" s="287"/>
      <c r="BB85" s="287"/>
      <c r="BC85" s="287"/>
      <c r="BD85" s="287"/>
      <c r="BE85" s="287"/>
      <c r="BF85" s="287"/>
      <c r="BG85" s="287"/>
      <c r="BH85" s="287"/>
      <c r="BI85" s="287"/>
      <c r="BJ85" s="327" t="s">
        <v>917</v>
      </c>
      <c r="BK85" s="286">
        <v>52040</v>
      </c>
      <c r="BL85" s="288">
        <v>63020</v>
      </c>
      <c r="BM85" s="287"/>
      <c r="BN85" s="287"/>
      <c r="BO85" s="287"/>
      <c r="BP85" s="287"/>
      <c r="BQ85" s="287"/>
      <c r="BR85" s="287"/>
      <c r="BS85" s="287"/>
      <c r="BT85" s="287"/>
      <c r="BU85" s="287"/>
      <c r="BV85" s="287"/>
      <c r="BW85" s="287"/>
      <c r="BX85" s="287"/>
      <c r="BY85" s="287"/>
      <c r="BZ85" s="287"/>
      <c r="CA85" s="287"/>
      <c r="CB85" s="287"/>
      <c r="CC85" s="287"/>
      <c r="CD85" s="287"/>
      <c r="CE85" s="287"/>
      <c r="CF85" s="287"/>
      <c r="CG85" s="287"/>
      <c r="CH85" s="287"/>
      <c r="CI85" s="287"/>
      <c r="CJ85" s="287"/>
      <c r="CK85" s="287"/>
      <c r="CL85" s="287"/>
      <c r="CM85" s="287"/>
      <c r="CN85" s="287"/>
      <c r="CO85" s="287"/>
      <c r="CP85" s="287"/>
      <c r="CQ85" s="287"/>
      <c r="CR85" s="287"/>
      <c r="CS85" s="287"/>
      <c r="CT85" s="287"/>
      <c r="CU85" s="287"/>
      <c r="CV85" s="287"/>
      <c r="CW85" s="287"/>
      <c r="CX85" s="287"/>
      <c r="CY85" s="287"/>
      <c r="CZ85" s="289"/>
      <c r="DA85" s="287"/>
      <c r="DB85" s="287"/>
      <c r="DC85" s="287"/>
      <c r="DD85" s="287"/>
      <c r="DE85" s="287"/>
      <c r="DF85" s="287"/>
      <c r="DG85" s="287"/>
      <c r="DH85" s="287"/>
      <c r="DI85" s="287"/>
      <c r="DJ85" s="287"/>
      <c r="DK85" s="287"/>
      <c r="DL85" s="287"/>
      <c r="DM85" s="287"/>
      <c r="DN85" s="287"/>
      <c r="DO85" s="287"/>
      <c r="DP85" s="287"/>
      <c r="DQ85" s="287"/>
      <c r="DR85" s="287"/>
      <c r="DS85" s="287"/>
      <c r="DT85" s="287"/>
      <c r="DU85" s="287"/>
      <c r="DV85" s="287"/>
      <c r="DW85" s="321"/>
      <c r="DX85" s="322"/>
      <c r="DY85" s="323"/>
      <c r="DZ85" s="323"/>
      <c r="EA85" s="323"/>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30"/>
      <c r="GK85" s="321"/>
      <c r="GL85" s="324"/>
      <c r="GM85" s="324"/>
      <c r="GN85" s="290" cm="1">
        <f t="array" ref="GN85">IF(OR(BK85:GM85='Annex.1　DeclarationDesired'!$F$27),ROW(),"")</f>
        <v>85</v>
      </c>
    </row>
    <row r="86" spans="1:196" s="290" customFormat="1" ht="20.85" customHeight="1">
      <c r="A86" s="333" t="s">
        <v>918</v>
      </c>
      <c r="B86" s="334" t="s">
        <v>910</v>
      </c>
      <c r="C86" s="334" t="s">
        <v>919</v>
      </c>
      <c r="D86" s="334" t="s">
        <v>920</v>
      </c>
      <c r="E86" s="334"/>
      <c r="F86" s="334"/>
      <c r="G86" s="335" t="s">
        <v>921</v>
      </c>
      <c r="H86" s="337" t="s">
        <v>421</v>
      </c>
      <c r="I86" s="337" t="s">
        <v>922</v>
      </c>
      <c r="J86" s="337" t="s">
        <v>400</v>
      </c>
      <c r="K86" s="337"/>
      <c r="L86" s="338" t="s">
        <v>401</v>
      </c>
      <c r="M86" s="339" t="s">
        <v>746</v>
      </c>
      <c r="N86" s="327" t="s">
        <v>746</v>
      </c>
      <c r="O86" s="338"/>
      <c r="P86" s="339"/>
      <c r="Q86" s="287"/>
      <c r="R86" s="287"/>
      <c r="S86" s="287"/>
      <c r="T86" s="287"/>
      <c r="U86" s="287"/>
      <c r="V86" s="287"/>
      <c r="W86" s="287"/>
      <c r="X86" s="287"/>
      <c r="Y86" s="287"/>
      <c r="Z86" s="287"/>
      <c r="AA86" s="287"/>
      <c r="AB86" s="287"/>
      <c r="AC86" s="287"/>
      <c r="AD86" s="287"/>
      <c r="AE86" s="287"/>
      <c r="AF86" s="287"/>
      <c r="AG86" s="287"/>
      <c r="AH86" s="287"/>
      <c r="AI86" s="287"/>
      <c r="AJ86" s="287"/>
      <c r="AK86" s="287"/>
      <c r="AL86" s="287"/>
      <c r="AM86" s="287"/>
      <c r="AN86" s="287"/>
      <c r="AO86" s="287"/>
      <c r="AP86" s="287"/>
      <c r="AQ86" s="287"/>
      <c r="AR86" s="287"/>
      <c r="AS86" s="287"/>
      <c r="AT86" s="287"/>
      <c r="AU86" s="287"/>
      <c r="AV86" s="287"/>
      <c r="AW86" s="287"/>
      <c r="AX86" s="287"/>
      <c r="AY86" s="287"/>
      <c r="AZ86" s="287"/>
      <c r="BA86" s="287"/>
      <c r="BB86" s="287"/>
      <c r="BC86" s="287"/>
      <c r="BD86" s="287"/>
      <c r="BE86" s="287"/>
      <c r="BF86" s="287"/>
      <c r="BG86" s="287"/>
      <c r="BH86" s="287"/>
      <c r="BI86" s="287"/>
      <c r="BJ86" s="327" t="s">
        <v>923</v>
      </c>
      <c r="BK86" s="286">
        <v>58020</v>
      </c>
      <c r="BL86" s="288"/>
      <c r="BM86" s="287"/>
      <c r="BN86" s="287"/>
      <c r="BO86" s="287"/>
      <c r="BP86" s="287"/>
      <c r="BQ86" s="287"/>
      <c r="BR86" s="287"/>
      <c r="BS86" s="287"/>
      <c r="BT86" s="287"/>
      <c r="BU86" s="287"/>
      <c r="BV86" s="287"/>
      <c r="BW86" s="287"/>
      <c r="BX86" s="287"/>
      <c r="BY86" s="287"/>
      <c r="BZ86" s="287"/>
      <c r="CA86" s="287"/>
      <c r="CB86" s="287"/>
      <c r="CC86" s="287"/>
      <c r="CD86" s="287"/>
      <c r="CE86" s="287"/>
      <c r="CF86" s="287"/>
      <c r="CG86" s="287"/>
      <c r="CH86" s="287"/>
      <c r="CI86" s="287"/>
      <c r="CJ86" s="287"/>
      <c r="CK86" s="287"/>
      <c r="CL86" s="287"/>
      <c r="CM86" s="287"/>
      <c r="CN86" s="287"/>
      <c r="CO86" s="287"/>
      <c r="CP86" s="287"/>
      <c r="CQ86" s="287"/>
      <c r="CR86" s="287"/>
      <c r="CS86" s="287"/>
      <c r="CT86" s="287"/>
      <c r="CU86" s="287"/>
      <c r="CV86" s="287"/>
      <c r="CW86" s="287"/>
      <c r="CX86" s="287"/>
      <c r="CY86" s="287"/>
      <c r="CZ86" s="289"/>
      <c r="DA86" s="287"/>
      <c r="DB86" s="287"/>
      <c r="DC86" s="287"/>
      <c r="DD86" s="287"/>
      <c r="DE86" s="287"/>
      <c r="DF86" s="287"/>
      <c r="DG86" s="287"/>
      <c r="DH86" s="287"/>
      <c r="DI86" s="287"/>
      <c r="DJ86" s="287"/>
      <c r="DK86" s="287"/>
      <c r="DL86" s="287"/>
      <c r="DM86" s="287"/>
      <c r="DN86" s="287"/>
      <c r="DO86" s="287"/>
      <c r="DP86" s="287"/>
      <c r="DQ86" s="287"/>
      <c r="DR86" s="287"/>
      <c r="DS86" s="287"/>
      <c r="DT86" s="287"/>
      <c r="DU86" s="287"/>
      <c r="DV86" s="287"/>
      <c r="DW86" s="321"/>
      <c r="DX86" s="322"/>
      <c r="DY86" s="323"/>
      <c r="DZ86" s="323"/>
      <c r="EA86" s="323"/>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30"/>
      <c r="GK86" s="321"/>
      <c r="GL86" s="324"/>
      <c r="GM86" s="324"/>
      <c r="GN86" s="290" cm="1">
        <f t="array" ref="GN86">IF(OR(BK86:GM86='Annex.1　DeclarationDesired'!$F$27),ROW(),"")</f>
        <v>86</v>
      </c>
    </row>
    <row r="87" spans="1:196" s="290" customFormat="1" ht="20.85" customHeight="1">
      <c r="A87" s="333" t="s">
        <v>924</v>
      </c>
      <c r="B87" s="334" t="s">
        <v>910</v>
      </c>
      <c r="C87" s="334" t="s">
        <v>919</v>
      </c>
      <c r="D87" s="334" t="s">
        <v>925</v>
      </c>
      <c r="E87" s="334"/>
      <c r="F87" s="334"/>
      <c r="G87" s="335" t="s">
        <v>921</v>
      </c>
      <c r="H87" s="337" t="s">
        <v>421</v>
      </c>
      <c r="I87" s="337" t="s">
        <v>922</v>
      </c>
      <c r="J87" s="337" t="s">
        <v>400</v>
      </c>
      <c r="K87" s="337"/>
      <c r="L87" s="338" t="s">
        <v>401</v>
      </c>
      <c r="M87" s="339" t="s">
        <v>746</v>
      </c>
      <c r="N87" s="327" t="s">
        <v>746</v>
      </c>
      <c r="O87" s="338"/>
      <c r="P87" s="339"/>
      <c r="Q87" s="287"/>
      <c r="R87" s="287"/>
      <c r="S87" s="287"/>
      <c r="T87" s="287"/>
      <c r="U87" s="287"/>
      <c r="V87" s="287"/>
      <c r="W87" s="287"/>
      <c r="X87" s="287"/>
      <c r="Y87" s="287"/>
      <c r="Z87" s="287"/>
      <c r="AA87" s="287"/>
      <c r="AB87" s="287"/>
      <c r="AC87" s="287"/>
      <c r="AD87" s="287"/>
      <c r="AE87" s="287"/>
      <c r="AF87" s="287"/>
      <c r="AG87" s="287"/>
      <c r="AH87" s="287"/>
      <c r="AI87" s="287"/>
      <c r="AJ87" s="287"/>
      <c r="AK87" s="287"/>
      <c r="AL87" s="287"/>
      <c r="AM87" s="287"/>
      <c r="AN87" s="287"/>
      <c r="AO87" s="287"/>
      <c r="AP87" s="287"/>
      <c r="AQ87" s="287"/>
      <c r="AR87" s="287"/>
      <c r="AS87" s="287"/>
      <c r="AT87" s="287"/>
      <c r="AU87" s="287"/>
      <c r="AV87" s="287"/>
      <c r="AW87" s="287"/>
      <c r="AX87" s="287"/>
      <c r="AY87" s="287"/>
      <c r="AZ87" s="287"/>
      <c r="BA87" s="287"/>
      <c r="BB87" s="287"/>
      <c r="BC87" s="287"/>
      <c r="BD87" s="287"/>
      <c r="BE87" s="287"/>
      <c r="BF87" s="287"/>
      <c r="BG87" s="287"/>
      <c r="BH87" s="287"/>
      <c r="BI87" s="287"/>
      <c r="BJ87" s="327" t="s">
        <v>923</v>
      </c>
      <c r="BK87" s="286">
        <v>58020</v>
      </c>
      <c r="BL87" s="288"/>
      <c r="BM87" s="287"/>
      <c r="BN87" s="287"/>
      <c r="BO87" s="287"/>
      <c r="BP87" s="287"/>
      <c r="BQ87" s="287"/>
      <c r="BR87" s="287"/>
      <c r="BS87" s="287"/>
      <c r="BT87" s="287"/>
      <c r="BU87" s="287"/>
      <c r="BV87" s="287"/>
      <c r="BW87" s="287"/>
      <c r="BX87" s="287"/>
      <c r="BY87" s="287"/>
      <c r="BZ87" s="287"/>
      <c r="CA87" s="287"/>
      <c r="CB87" s="287"/>
      <c r="CC87" s="287"/>
      <c r="CD87" s="287"/>
      <c r="CE87" s="287"/>
      <c r="CF87" s="287"/>
      <c r="CG87" s="287"/>
      <c r="CH87" s="287"/>
      <c r="CI87" s="287"/>
      <c r="CJ87" s="287"/>
      <c r="CK87" s="287"/>
      <c r="CL87" s="287"/>
      <c r="CM87" s="287"/>
      <c r="CN87" s="287"/>
      <c r="CO87" s="287"/>
      <c r="CP87" s="287"/>
      <c r="CQ87" s="287"/>
      <c r="CR87" s="287"/>
      <c r="CS87" s="287"/>
      <c r="CT87" s="287"/>
      <c r="CU87" s="287"/>
      <c r="CV87" s="287"/>
      <c r="CW87" s="287"/>
      <c r="CX87" s="287"/>
      <c r="CY87" s="287"/>
      <c r="CZ87" s="289"/>
      <c r="DA87" s="287"/>
      <c r="DB87" s="287"/>
      <c r="DC87" s="287"/>
      <c r="DD87" s="287"/>
      <c r="DE87" s="287"/>
      <c r="DF87" s="287"/>
      <c r="DG87" s="287"/>
      <c r="DH87" s="287"/>
      <c r="DI87" s="287"/>
      <c r="DJ87" s="287"/>
      <c r="DK87" s="287"/>
      <c r="DL87" s="287"/>
      <c r="DM87" s="287"/>
      <c r="DN87" s="287"/>
      <c r="DO87" s="287"/>
      <c r="DP87" s="287"/>
      <c r="DQ87" s="287"/>
      <c r="DR87" s="287"/>
      <c r="DS87" s="287"/>
      <c r="DT87" s="287"/>
      <c r="DU87" s="287"/>
      <c r="DV87" s="287"/>
      <c r="DW87" s="321"/>
      <c r="DX87" s="322"/>
      <c r="DY87" s="323"/>
      <c r="DZ87" s="323"/>
      <c r="EA87" s="323"/>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30"/>
      <c r="GK87" s="321"/>
      <c r="GL87" s="324"/>
      <c r="GM87" s="324"/>
      <c r="GN87" s="290" cm="1">
        <f t="array" ref="GN87">IF(OR(BK87:GM87='Annex.1　DeclarationDesired'!$F$27),ROW(),"")</f>
        <v>87</v>
      </c>
    </row>
    <row r="88" spans="1:196" s="290" customFormat="1" ht="20.85" customHeight="1">
      <c r="A88" s="333" t="s">
        <v>926</v>
      </c>
      <c r="B88" s="334" t="s">
        <v>910</v>
      </c>
      <c r="C88" s="334" t="s">
        <v>919</v>
      </c>
      <c r="D88" s="334" t="s">
        <v>927</v>
      </c>
      <c r="E88" s="334"/>
      <c r="F88" s="334"/>
      <c r="G88" s="335" t="s">
        <v>921</v>
      </c>
      <c r="H88" s="337" t="s">
        <v>420</v>
      </c>
      <c r="I88" s="337"/>
      <c r="J88" s="337" t="s">
        <v>421</v>
      </c>
      <c r="K88" s="337" t="s">
        <v>922</v>
      </c>
      <c r="L88" s="338" t="s">
        <v>401</v>
      </c>
      <c r="M88" s="339" t="s">
        <v>746</v>
      </c>
      <c r="N88" s="327" t="s">
        <v>746</v>
      </c>
      <c r="O88" s="338"/>
      <c r="P88" s="339"/>
      <c r="Q88" s="287"/>
      <c r="R88" s="287"/>
      <c r="S88" s="287"/>
      <c r="T88" s="287"/>
      <c r="U88" s="287"/>
      <c r="V88" s="287"/>
      <c r="W88" s="287"/>
      <c r="X88" s="287"/>
      <c r="Y88" s="287"/>
      <c r="Z88" s="287"/>
      <c r="AA88" s="287"/>
      <c r="AB88" s="287"/>
      <c r="AC88" s="287"/>
      <c r="AD88" s="287"/>
      <c r="AE88" s="287"/>
      <c r="AF88" s="287"/>
      <c r="AG88" s="287"/>
      <c r="AH88" s="287"/>
      <c r="AI88" s="287"/>
      <c r="AJ88" s="287"/>
      <c r="AK88" s="287"/>
      <c r="AL88" s="287"/>
      <c r="AM88" s="287"/>
      <c r="AN88" s="287"/>
      <c r="AO88" s="287"/>
      <c r="AP88" s="287"/>
      <c r="AQ88" s="287"/>
      <c r="AR88" s="287"/>
      <c r="AS88" s="287"/>
      <c r="AT88" s="287"/>
      <c r="AU88" s="287"/>
      <c r="AV88" s="287"/>
      <c r="AW88" s="287"/>
      <c r="AX88" s="287"/>
      <c r="AY88" s="287"/>
      <c r="AZ88" s="287"/>
      <c r="BA88" s="287"/>
      <c r="BB88" s="287"/>
      <c r="BC88" s="287"/>
      <c r="BD88" s="287"/>
      <c r="BE88" s="287"/>
      <c r="BF88" s="287"/>
      <c r="BG88" s="287"/>
      <c r="BH88" s="287"/>
      <c r="BI88" s="287"/>
      <c r="BJ88" s="327" t="s">
        <v>923</v>
      </c>
      <c r="BK88" s="286">
        <v>58020</v>
      </c>
      <c r="BL88" s="288"/>
      <c r="BM88" s="287"/>
      <c r="BN88" s="287"/>
      <c r="BO88" s="287"/>
      <c r="BP88" s="287"/>
      <c r="BQ88" s="287"/>
      <c r="BR88" s="287"/>
      <c r="BS88" s="287"/>
      <c r="BT88" s="287"/>
      <c r="BU88" s="287"/>
      <c r="BV88" s="287"/>
      <c r="BW88" s="287"/>
      <c r="BX88" s="287"/>
      <c r="BY88" s="287"/>
      <c r="BZ88" s="287"/>
      <c r="CA88" s="287"/>
      <c r="CB88" s="287"/>
      <c r="CC88" s="287"/>
      <c r="CD88" s="287"/>
      <c r="CE88" s="287"/>
      <c r="CF88" s="287"/>
      <c r="CG88" s="287"/>
      <c r="CH88" s="287"/>
      <c r="CI88" s="287"/>
      <c r="CJ88" s="287"/>
      <c r="CK88" s="287"/>
      <c r="CL88" s="287"/>
      <c r="CM88" s="287"/>
      <c r="CN88" s="287"/>
      <c r="CO88" s="287"/>
      <c r="CP88" s="287"/>
      <c r="CQ88" s="287"/>
      <c r="CR88" s="287"/>
      <c r="CS88" s="287"/>
      <c r="CT88" s="287"/>
      <c r="CU88" s="287"/>
      <c r="CV88" s="287"/>
      <c r="CW88" s="287"/>
      <c r="CX88" s="287"/>
      <c r="CY88" s="287"/>
      <c r="CZ88" s="289"/>
      <c r="DA88" s="287"/>
      <c r="DB88" s="287"/>
      <c r="DC88" s="287"/>
      <c r="DD88" s="287"/>
      <c r="DE88" s="287"/>
      <c r="DF88" s="287"/>
      <c r="DG88" s="287"/>
      <c r="DH88" s="287"/>
      <c r="DI88" s="287"/>
      <c r="DJ88" s="287"/>
      <c r="DK88" s="287"/>
      <c r="DL88" s="287"/>
      <c r="DM88" s="287"/>
      <c r="DN88" s="287"/>
      <c r="DO88" s="287"/>
      <c r="DP88" s="287"/>
      <c r="DQ88" s="287"/>
      <c r="DR88" s="287"/>
      <c r="DS88" s="287"/>
      <c r="DT88" s="287"/>
      <c r="DU88" s="287"/>
      <c r="DV88" s="287"/>
      <c r="DW88" s="321"/>
      <c r="DX88" s="322"/>
      <c r="DY88" s="323"/>
      <c r="DZ88" s="323"/>
      <c r="EA88" s="323"/>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30"/>
      <c r="GK88" s="321"/>
      <c r="GL88" s="324"/>
      <c r="GM88" s="324"/>
      <c r="GN88" s="290" cm="1">
        <f t="array" ref="GN88">IF(OR(BK88:GM88='Annex.1　DeclarationDesired'!$F$27),ROW(),"")</f>
        <v>88</v>
      </c>
    </row>
    <row r="89" spans="1:196" s="290" customFormat="1" ht="20.85" customHeight="1">
      <c r="A89" s="333" t="s">
        <v>928</v>
      </c>
      <c r="B89" s="334" t="s">
        <v>910</v>
      </c>
      <c r="C89" s="334" t="s">
        <v>929</v>
      </c>
      <c r="D89" s="334" t="s">
        <v>930</v>
      </c>
      <c r="E89" s="334" t="s">
        <v>931</v>
      </c>
      <c r="F89" s="334" t="s">
        <v>931</v>
      </c>
      <c r="G89" s="335" t="s">
        <v>932</v>
      </c>
      <c r="H89" s="337" t="s">
        <v>421</v>
      </c>
      <c r="I89" s="337" t="s">
        <v>933</v>
      </c>
      <c r="J89" s="337" t="s">
        <v>421</v>
      </c>
      <c r="K89" s="337" t="s">
        <v>933</v>
      </c>
      <c r="L89" s="338" t="s">
        <v>401</v>
      </c>
      <c r="M89" s="339" t="s">
        <v>404</v>
      </c>
      <c r="N89" s="327" t="s">
        <v>404</v>
      </c>
      <c r="O89" s="338"/>
      <c r="P89" s="339"/>
      <c r="Q89" s="287"/>
      <c r="R89" s="287"/>
      <c r="S89" s="287"/>
      <c r="T89" s="287"/>
      <c r="U89" s="287"/>
      <c r="V89" s="287"/>
      <c r="W89" s="287"/>
      <c r="X89" s="287"/>
      <c r="Y89" s="287"/>
      <c r="Z89" s="287"/>
      <c r="AA89" s="287"/>
      <c r="AB89" s="287"/>
      <c r="AC89" s="287"/>
      <c r="AD89" s="287"/>
      <c r="AE89" s="287"/>
      <c r="AF89" s="287"/>
      <c r="AG89" s="287"/>
      <c r="AH89" s="287"/>
      <c r="AI89" s="287"/>
      <c r="AJ89" s="287"/>
      <c r="AK89" s="287"/>
      <c r="AL89" s="287"/>
      <c r="AM89" s="287"/>
      <c r="AN89" s="287"/>
      <c r="AO89" s="287"/>
      <c r="AP89" s="287"/>
      <c r="AQ89" s="287"/>
      <c r="AR89" s="287"/>
      <c r="AS89" s="287"/>
      <c r="AT89" s="287"/>
      <c r="AU89" s="287"/>
      <c r="AV89" s="287"/>
      <c r="AW89" s="287"/>
      <c r="AX89" s="287"/>
      <c r="AY89" s="287"/>
      <c r="AZ89" s="287"/>
      <c r="BA89" s="287"/>
      <c r="BB89" s="287"/>
      <c r="BC89" s="287"/>
      <c r="BD89" s="287"/>
      <c r="BE89" s="287"/>
      <c r="BF89" s="287"/>
      <c r="BG89" s="287"/>
      <c r="BH89" s="287"/>
      <c r="BI89" s="287"/>
      <c r="BJ89" s="327" t="s">
        <v>786</v>
      </c>
      <c r="BK89" s="286">
        <v>22040</v>
      </c>
      <c r="BL89" s="288"/>
      <c r="BM89" s="287"/>
      <c r="BN89" s="287"/>
      <c r="BO89" s="287"/>
      <c r="BP89" s="287"/>
      <c r="BQ89" s="287"/>
      <c r="BR89" s="287"/>
      <c r="BS89" s="287"/>
      <c r="BT89" s="287"/>
      <c r="BU89" s="287"/>
      <c r="BV89" s="287"/>
      <c r="BW89" s="287"/>
      <c r="BX89" s="287"/>
      <c r="BY89" s="287"/>
      <c r="BZ89" s="287"/>
      <c r="CA89" s="287"/>
      <c r="CB89" s="287"/>
      <c r="CC89" s="287"/>
      <c r="CD89" s="287"/>
      <c r="CE89" s="287"/>
      <c r="CF89" s="287"/>
      <c r="CG89" s="287"/>
      <c r="CH89" s="287"/>
      <c r="CI89" s="287"/>
      <c r="CJ89" s="287"/>
      <c r="CK89" s="287"/>
      <c r="CL89" s="287"/>
      <c r="CM89" s="287"/>
      <c r="CN89" s="287"/>
      <c r="CO89" s="287"/>
      <c r="CP89" s="287"/>
      <c r="CQ89" s="287"/>
      <c r="CR89" s="287"/>
      <c r="CS89" s="287"/>
      <c r="CT89" s="287"/>
      <c r="CU89" s="287"/>
      <c r="CV89" s="287"/>
      <c r="CW89" s="287"/>
      <c r="CX89" s="287"/>
      <c r="CY89" s="287"/>
      <c r="CZ89" s="289"/>
      <c r="DA89" s="287"/>
      <c r="DB89" s="287"/>
      <c r="DC89" s="287"/>
      <c r="DD89" s="287"/>
      <c r="DE89" s="287"/>
      <c r="DF89" s="287"/>
      <c r="DG89" s="287"/>
      <c r="DH89" s="287"/>
      <c r="DI89" s="287"/>
      <c r="DJ89" s="287"/>
      <c r="DK89" s="287"/>
      <c r="DL89" s="287"/>
      <c r="DM89" s="287"/>
      <c r="DN89" s="287"/>
      <c r="DO89" s="287"/>
      <c r="DP89" s="287"/>
      <c r="DQ89" s="287"/>
      <c r="DR89" s="287"/>
      <c r="DS89" s="287"/>
      <c r="DT89" s="287"/>
      <c r="DU89" s="287"/>
      <c r="DV89" s="287"/>
      <c r="DW89" s="321"/>
      <c r="DX89" s="322"/>
      <c r="DY89" s="323"/>
      <c r="DZ89" s="323"/>
      <c r="EA89" s="323"/>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30"/>
      <c r="GK89" s="321"/>
      <c r="GL89" s="324"/>
      <c r="GM89" s="324"/>
      <c r="GN89" s="290" cm="1">
        <f t="array" ref="GN89">IF(OR(BK89:GM89='Annex.1　DeclarationDesired'!$F$27),ROW(),"")</f>
        <v>89</v>
      </c>
    </row>
    <row r="90" spans="1:196" s="290" customFormat="1" ht="20.85" customHeight="1">
      <c r="A90" s="333" t="s">
        <v>934</v>
      </c>
      <c r="B90" s="334" t="s">
        <v>935</v>
      </c>
      <c r="C90" s="334" t="s">
        <v>936</v>
      </c>
      <c r="D90" s="334" t="s">
        <v>937</v>
      </c>
      <c r="E90" s="334"/>
      <c r="F90" s="334"/>
      <c r="G90" s="335" t="s">
        <v>938</v>
      </c>
      <c r="H90" s="337" t="s">
        <v>421</v>
      </c>
      <c r="I90" s="337" t="s">
        <v>939</v>
      </c>
      <c r="J90" s="337" t="s">
        <v>421</v>
      </c>
      <c r="K90" s="337" t="s">
        <v>939</v>
      </c>
      <c r="L90" s="338" t="s">
        <v>401</v>
      </c>
      <c r="M90" s="339" t="s">
        <v>940</v>
      </c>
      <c r="N90" s="327" t="s">
        <v>288</v>
      </c>
      <c r="O90" s="338" t="s">
        <v>546</v>
      </c>
      <c r="P90" s="339" t="s">
        <v>547</v>
      </c>
      <c r="Q90" s="287" t="s">
        <v>820</v>
      </c>
      <c r="R90" s="287" t="s">
        <v>735</v>
      </c>
      <c r="S90" s="287" t="s">
        <v>821</v>
      </c>
      <c r="T90" s="287" t="s">
        <v>446</v>
      </c>
      <c r="U90" s="287"/>
      <c r="V90" s="287"/>
      <c r="W90" s="287"/>
      <c r="X90" s="287"/>
      <c r="Y90" s="287"/>
      <c r="Z90" s="287"/>
      <c r="AA90" s="287"/>
      <c r="AB90" s="287"/>
      <c r="AC90" s="287"/>
      <c r="AD90" s="287"/>
      <c r="AE90" s="287"/>
      <c r="AF90" s="287"/>
      <c r="AG90" s="287"/>
      <c r="AH90" s="287"/>
      <c r="AI90" s="287"/>
      <c r="AJ90" s="287"/>
      <c r="AK90" s="287"/>
      <c r="AL90" s="287"/>
      <c r="AM90" s="287"/>
      <c r="AN90" s="287"/>
      <c r="AO90" s="287"/>
      <c r="AP90" s="287"/>
      <c r="AQ90" s="287"/>
      <c r="AR90" s="287"/>
      <c r="AS90" s="287"/>
      <c r="AT90" s="287"/>
      <c r="AU90" s="287"/>
      <c r="AV90" s="287"/>
      <c r="AW90" s="287"/>
      <c r="AX90" s="287"/>
      <c r="AY90" s="287"/>
      <c r="AZ90" s="287"/>
      <c r="BA90" s="287"/>
      <c r="BB90" s="287"/>
      <c r="BC90" s="287"/>
      <c r="BD90" s="287"/>
      <c r="BE90" s="287"/>
      <c r="BF90" s="287"/>
      <c r="BG90" s="287"/>
      <c r="BH90" s="287"/>
      <c r="BI90" s="287"/>
      <c r="BJ90" s="327" t="s">
        <v>941</v>
      </c>
      <c r="BK90" s="286">
        <v>41010</v>
      </c>
      <c r="BL90" s="288">
        <v>41020</v>
      </c>
      <c r="BM90" s="287">
        <v>5030</v>
      </c>
      <c r="BN90" s="287">
        <v>5040</v>
      </c>
      <c r="BO90" s="287">
        <v>5070</v>
      </c>
      <c r="BP90" s="287">
        <v>6020</v>
      </c>
      <c r="BQ90" s="287" t="s">
        <v>942</v>
      </c>
      <c r="BR90" s="287" t="s">
        <v>943</v>
      </c>
      <c r="BS90" s="287">
        <v>7030</v>
      </c>
      <c r="BT90" s="287">
        <v>7040</v>
      </c>
      <c r="BU90" s="287">
        <v>7050</v>
      </c>
      <c r="BV90" s="287">
        <v>7060</v>
      </c>
      <c r="BW90" s="287" t="s">
        <v>724</v>
      </c>
      <c r="BX90" s="287" t="s">
        <v>944</v>
      </c>
      <c r="BY90" s="287">
        <v>8010</v>
      </c>
      <c r="BZ90" s="287">
        <v>8020</v>
      </c>
      <c r="CA90" s="287" t="s">
        <v>945</v>
      </c>
      <c r="CB90" s="287" t="s">
        <v>946</v>
      </c>
      <c r="CC90" s="287" t="s">
        <v>947</v>
      </c>
      <c r="CD90" s="287">
        <v>9020</v>
      </c>
      <c r="CE90" s="287">
        <v>9040</v>
      </c>
      <c r="CF90" s="287">
        <v>9050</v>
      </c>
      <c r="CG90" s="287"/>
      <c r="CH90" s="287"/>
      <c r="CI90" s="287"/>
      <c r="CJ90" s="287"/>
      <c r="CK90" s="287"/>
      <c r="CL90" s="287"/>
      <c r="CM90" s="287"/>
      <c r="CN90" s="287"/>
      <c r="CO90" s="287"/>
      <c r="CP90" s="287"/>
      <c r="CQ90" s="287"/>
      <c r="CR90" s="287"/>
      <c r="CS90" s="287"/>
      <c r="CT90" s="287"/>
      <c r="CU90" s="287"/>
      <c r="CV90" s="287"/>
      <c r="CW90" s="287"/>
      <c r="CX90" s="287"/>
      <c r="CY90" s="287"/>
      <c r="CZ90" s="289"/>
      <c r="DA90" s="287"/>
      <c r="DB90" s="287"/>
      <c r="DC90" s="287"/>
      <c r="DD90" s="287"/>
      <c r="DE90" s="287"/>
      <c r="DF90" s="287"/>
      <c r="DG90" s="287"/>
      <c r="DH90" s="287"/>
      <c r="DI90" s="287"/>
      <c r="DJ90" s="287"/>
      <c r="DK90" s="287"/>
      <c r="DL90" s="287"/>
      <c r="DM90" s="287"/>
      <c r="DN90" s="287"/>
      <c r="DO90" s="287"/>
      <c r="DP90" s="287"/>
      <c r="DQ90" s="287"/>
      <c r="DR90" s="287"/>
      <c r="DS90" s="287"/>
      <c r="DT90" s="287"/>
      <c r="DU90" s="287"/>
      <c r="DV90" s="287"/>
      <c r="DW90" s="321"/>
      <c r="DX90" s="322"/>
      <c r="DY90" s="323"/>
      <c r="DZ90" s="323"/>
      <c r="EA90" s="323"/>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30"/>
      <c r="GK90" s="321"/>
      <c r="GL90" s="324"/>
      <c r="GM90" s="324"/>
      <c r="GN90" s="290" cm="1">
        <f t="array" ref="GN90">IF(OR(BK90:GM90='Annex.1　DeclarationDesired'!$F$27),ROW(),"")</f>
        <v>90</v>
      </c>
    </row>
    <row r="91" spans="1:196" s="290" customFormat="1" ht="20.85" customHeight="1">
      <c r="A91" s="333" t="s">
        <v>948</v>
      </c>
      <c r="B91" s="334" t="s">
        <v>935</v>
      </c>
      <c r="C91" s="334" t="s">
        <v>949</v>
      </c>
      <c r="D91" s="334"/>
      <c r="E91" s="334"/>
      <c r="F91" s="334"/>
      <c r="G91" s="335" t="s">
        <v>950</v>
      </c>
      <c r="H91" s="337" t="s">
        <v>420</v>
      </c>
      <c r="I91" s="337"/>
      <c r="J91" s="337" t="s">
        <v>421</v>
      </c>
      <c r="K91" s="337" t="s">
        <v>951</v>
      </c>
      <c r="L91" s="338" t="s">
        <v>401</v>
      </c>
      <c r="M91" s="339" t="s">
        <v>952</v>
      </c>
      <c r="N91" s="327" t="s">
        <v>573</v>
      </c>
      <c r="O91" s="338" t="s">
        <v>953</v>
      </c>
      <c r="P91" s="339"/>
      <c r="Q91" s="287"/>
      <c r="R91" s="287"/>
      <c r="S91" s="287"/>
      <c r="T91" s="287"/>
      <c r="U91" s="287"/>
      <c r="V91" s="287"/>
      <c r="W91" s="287"/>
      <c r="X91" s="287"/>
      <c r="Y91" s="287"/>
      <c r="Z91" s="287"/>
      <c r="AA91" s="287"/>
      <c r="AB91" s="287"/>
      <c r="AC91" s="287"/>
      <c r="AD91" s="287"/>
      <c r="AE91" s="287"/>
      <c r="AF91" s="287"/>
      <c r="AG91" s="287"/>
      <c r="AH91" s="287"/>
      <c r="AI91" s="287"/>
      <c r="AJ91" s="287"/>
      <c r="AK91" s="287"/>
      <c r="AL91" s="287"/>
      <c r="AM91" s="287"/>
      <c r="AN91" s="287"/>
      <c r="AO91" s="287"/>
      <c r="AP91" s="287"/>
      <c r="AQ91" s="287"/>
      <c r="AR91" s="287"/>
      <c r="AS91" s="287"/>
      <c r="AT91" s="287"/>
      <c r="AU91" s="287"/>
      <c r="AV91" s="287"/>
      <c r="AW91" s="287"/>
      <c r="AX91" s="287"/>
      <c r="AY91" s="287"/>
      <c r="AZ91" s="287"/>
      <c r="BA91" s="287"/>
      <c r="BB91" s="287"/>
      <c r="BC91" s="287"/>
      <c r="BD91" s="287"/>
      <c r="BE91" s="287"/>
      <c r="BF91" s="287"/>
      <c r="BG91" s="287"/>
      <c r="BH91" s="287"/>
      <c r="BI91" s="287"/>
      <c r="BJ91" s="327" t="s">
        <v>954</v>
      </c>
      <c r="BK91" s="286">
        <v>37020</v>
      </c>
      <c r="BL91" s="288">
        <v>37030</v>
      </c>
      <c r="BM91" s="287">
        <v>38040</v>
      </c>
      <c r="BN91" s="287"/>
      <c r="BO91" s="287"/>
      <c r="BP91" s="287"/>
      <c r="BQ91" s="287"/>
      <c r="BR91" s="287"/>
      <c r="BS91" s="287"/>
      <c r="BT91" s="287"/>
      <c r="BU91" s="287"/>
      <c r="BV91" s="287"/>
      <c r="BW91" s="287"/>
      <c r="BX91" s="287"/>
      <c r="BY91" s="287"/>
      <c r="BZ91" s="287"/>
      <c r="CA91" s="287"/>
      <c r="CB91" s="287"/>
      <c r="CC91" s="287"/>
      <c r="CD91" s="287"/>
      <c r="CE91" s="287"/>
      <c r="CF91" s="287"/>
      <c r="CG91" s="287"/>
      <c r="CH91" s="287"/>
      <c r="CI91" s="287"/>
      <c r="CJ91" s="287"/>
      <c r="CK91" s="287"/>
      <c r="CL91" s="287"/>
      <c r="CM91" s="287"/>
      <c r="CN91" s="287"/>
      <c r="CO91" s="287"/>
      <c r="CP91" s="287"/>
      <c r="CQ91" s="287"/>
      <c r="CR91" s="287"/>
      <c r="CS91" s="287"/>
      <c r="CT91" s="287"/>
      <c r="CU91" s="287"/>
      <c r="CV91" s="287"/>
      <c r="CW91" s="287"/>
      <c r="CX91" s="287"/>
      <c r="CY91" s="287"/>
      <c r="CZ91" s="289"/>
      <c r="DA91" s="287"/>
      <c r="DB91" s="287"/>
      <c r="DC91" s="287"/>
      <c r="DD91" s="287"/>
      <c r="DE91" s="287"/>
      <c r="DF91" s="287"/>
      <c r="DG91" s="287"/>
      <c r="DH91" s="287"/>
      <c r="DI91" s="287"/>
      <c r="DJ91" s="287"/>
      <c r="DK91" s="287"/>
      <c r="DL91" s="287"/>
      <c r="DM91" s="287"/>
      <c r="DN91" s="287"/>
      <c r="DO91" s="287"/>
      <c r="DP91" s="287"/>
      <c r="DQ91" s="287"/>
      <c r="DR91" s="287"/>
      <c r="DS91" s="287"/>
      <c r="DT91" s="287"/>
      <c r="DU91" s="287"/>
      <c r="DV91" s="287"/>
      <c r="DW91" s="321"/>
      <c r="DX91" s="322"/>
      <c r="DY91" s="323"/>
      <c r="DZ91" s="323"/>
      <c r="EA91" s="323"/>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30"/>
      <c r="GK91" s="321"/>
      <c r="GL91" s="324"/>
      <c r="GM91" s="324"/>
      <c r="GN91" s="290" cm="1">
        <f t="array" ref="GN91">IF(OR(BK91:GM91='Annex.1　DeclarationDesired'!$F$27),ROW(),"")</f>
        <v>91</v>
      </c>
    </row>
    <row r="92" spans="1:196" s="290" customFormat="1" ht="20.85" customHeight="1">
      <c r="A92" s="333" t="s">
        <v>955</v>
      </c>
      <c r="B92" s="334" t="s">
        <v>935</v>
      </c>
      <c r="C92" s="334" t="s">
        <v>949</v>
      </c>
      <c r="D92" s="334"/>
      <c r="E92" s="334"/>
      <c r="F92" s="334"/>
      <c r="G92" s="335" t="s">
        <v>956</v>
      </c>
      <c r="H92" s="337" t="s">
        <v>421</v>
      </c>
      <c r="I92" s="337" t="s">
        <v>957</v>
      </c>
      <c r="J92" s="337" t="s">
        <v>421</v>
      </c>
      <c r="K92" s="337" t="s">
        <v>957</v>
      </c>
      <c r="L92" s="338" t="s">
        <v>401</v>
      </c>
      <c r="M92" s="339" t="s">
        <v>869</v>
      </c>
      <c r="N92" s="327" t="s">
        <v>407</v>
      </c>
      <c r="O92" s="338" t="s">
        <v>424</v>
      </c>
      <c r="P92" s="339" t="s">
        <v>425</v>
      </c>
      <c r="Q92" s="287" t="s">
        <v>410</v>
      </c>
      <c r="R92" s="287" t="s">
        <v>426</v>
      </c>
      <c r="S92" s="287" t="s">
        <v>429</v>
      </c>
      <c r="T92" s="287" t="s">
        <v>416</v>
      </c>
      <c r="U92" s="287"/>
      <c r="V92" s="287"/>
      <c r="W92" s="287"/>
      <c r="X92" s="287"/>
      <c r="Y92" s="287"/>
      <c r="Z92" s="287"/>
      <c r="AA92" s="287"/>
      <c r="AB92" s="287"/>
      <c r="AC92" s="287"/>
      <c r="AD92" s="287"/>
      <c r="AE92" s="287"/>
      <c r="AF92" s="287"/>
      <c r="AG92" s="287"/>
      <c r="AH92" s="287"/>
      <c r="AI92" s="287"/>
      <c r="AJ92" s="287"/>
      <c r="AK92" s="287"/>
      <c r="AL92" s="287"/>
      <c r="AM92" s="287"/>
      <c r="AN92" s="287"/>
      <c r="AO92" s="287"/>
      <c r="AP92" s="287"/>
      <c r="AQ92" s="287"/>
      <c r="AR92" s="287"/>
      <c r="AS92" s="287"/>
      <c r="AT92" s="287"/>
      <c r="AU92" s="287"/>
      <c r="AV92" s="287"/>
      <c r="AW92" s="287"/>
      <c r="AX92" s="287"/>
      <c r="AY92" s="287"/>
      <c r="AZ92" s="287"/>
      <c r="BA92" s="287"/>
      <c r="BB92" s="287"/>
      <c r="BC92" s="287"/>
      <c r="BD92" s="287"/>
      <c r="BE92" s="287"/>
      <c r="BF92" s="287"/>
      <c r="BG92" s="287"/>
      <c r="BH92" s="287"/>
      <c r="BI92" s="287"/>
      <c r="BJ92" s="327" t="s">
        <v>958</v>
      </c>
      <c r="BK92" s="286">
        <v>38010</v>
      </c>
      <c r="BL92" s="288">
        <v>38020</v>
      </c>
      <c r="BM92" s="287">
        <v>38030</v>
      </c>
      <c r="BN92" s="287">
        <v>38040</v>
      </c>
      <c r="BO92" s="287">
        <v>38050</v>
      </c>
      <c r="BP92" s="287">
        <v>38060</v>
      </c>
      <c r="BQ92" s="287">
        <v>39010</v>
      </c>
      <c r="BR92" s="287">
        <v>39020</v>
      </c>
      <c r="BS92" s="287">
        <v>39030</v>
      </c>
      <c r="BT92" s="287">
        <v>39040</v>
      </c>
      <c r="BU92" s="287">
        <v>39050</v>
      </c>
      <c r="BV92" s="287">
        <v>39060</v>
      </c>
      <c r="BW92" s="287">
        <v>39070</v>
      </c>
      <c r="BX92" s="287">
        <v>40010</v>
      </c>
      <c r="BY92" s="287">
        <v>40020</v>
      </c>
      <c r="BZ92" s="287">
        <v>40030</v>
      </c>
      <c r="CA92" s="287">
        <v>40040</v>
      </c>
      <c r="CB92" s="287">
        <v>41010</v>
      </c>
      <c r="CC92" s="287">
        <v>41020</v>
      </c>
      <c r="CD92" s="287">
        <v>41030</v>
      </c>
      <c r="CE92" s="287">
        <v>41040</v>
      </c>
      <c r="CF92" s="287">
        <v>41050</v>
      </c>
      <c r="CG92" s="287">
        <v>42010</v>
      </c>
      <c r="CH92" s="287">
        <v>42020.420299999998</v>
      </c>
      <c r="CI92" s="287">
        <v>42040</v>
      </c>
      <c r="CJ92" s="287">
        <v>63010</v>
      </c>
      <c r="CK92" s="287">
        <v>63020</v>
      </c>
      <c r="CL92" s="287">
        <v>63030</v>
      </c>
      <c r="CM92" s="287">
        <v>63040</v>
      </c>
      <c r="CN92" s="287">
        <v>64010</v>
      </c>
      <c r="CO92" s="287">
        <v>64020</v>
      </c>
      <c r="CP92" s="287">
        <v>64030</v>
      </c>
      <c r="CQ92" s="287">
        <v>64040</v>
      </c>
      <c r="CR92" s="287">
        <v>64050</v>
      </c>
      <c r="CS92" s="287">
        <v>64060</v>
      </c>
      <c r="CT92" s="287"/>
      <c r="CU92" s="287"/>
      <c r="CV92" s="287"/>
      <c r="CW92" s="287"/>
      <c r="CX92" s="287"/>
      <c r="CY92" s="287"/>
      <c r="CZ92" s="289"/>
      <c r="DA92" s="287"/>
      <c r="DB92" s="287"/>
      <c r="DC92" s="287"/>
      <c r="DD92" s="287"/>
      <c r="DE92" s="287"/>
      <c r="DF92" s="287"/>
      <c r="DG92" s="287"/>
      <c r="DH92" s="287"/>
      <c r="DI92" s="287"/>
      <c r="DJ92" s="287"/>
      <c r="DK92" s="287"/>
      <c r="DL92" s="287"/>
      <c r="DM92" s="287"/>
      <c r="DN92" s="287"/>
      <c r="DO92" s="287"/>
      <c r="DP92" s="287"/>
      <c r="DQ92" s="287"/>
      <c r="DR92" s="287"/>
      <c r="DS92" s="287"/>
      <c r="DT92" s="287"/>
      <c r="DU92" s="287"/>
      <c r="DV92" s="287"/>
      <c r="DW92" s="321"/>
      <c r="DX92" s="322"/>
      <c r="DY92" s="323"/>
      <c r="DZ92" s="323"/>
      <c r="EA92" s="323"/>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30"/>
      <c r="GK92" s="321"/>
      <c r="GL92" s="324"/>
      <c r="GM92" s="324"/>
      <c r="GN92" s="290" cm="1">
        <f t="array" ref="GN92">IF(OR(BK92:GM92='Annex.1　DeclarationDesired'!$F$27),ROW(),"")</f>
        <v>92</v>
      </c>
    </row>
    <row r="93" spans="1:196" s="290" customFormat="1" ht="20.85" customHeight="1">
      <c r="A93" s="333" t="s">
        <v>959</v>
      </c>
      <c r="B93" s="334" t="s">
        <v>935</v>
      </c>
      <c r="C93" s="334" t="s">
        <v>960</v>
      </c>
      <c r="D93" s="334" t="s">
        <v>961</v>
      </c>
      <c r="E93" s="334"/>
      <c r="F93" s="334" t="s">
        <v>962</v>
      </c>
      <c r="G93" s="335" t="s">
        <v>963</v>
      </c>
      <c r="H93" s="337" t="s">
        <v>421</v>
      </c>
      <c r="I93" s="292" t="s">
        <v>964</v>
      </c>
      <c r="J93" s="337" t="s">
        <v>421</v>
      </c>
      <c r="K93" s="292" t="s">
        <v>964</v>
      </c>
      <c r="L93" s="338" t="s">
        <v>401</v>
      </c>
      <c r="M93" s="339" t="s">
        <v>965</v>
      </c>
      <c r="N93" s="327" t="s">
        <v>692</v>
      </c>
      <c r="O93" s="338" t="s">
        <v>684</v>
      </c>
      <c r="P93" s="339"/>
      <c r="Q93" s="287"/>
      <c r="R93" s="287"/>
      <c r="S93" s="287"/>
      <c r="T93" s="287"/>
      <c r="U93" s="287"/>
      <c r="V93" s="287"/>
      <c r="W93" s="287"/>
      <c r="X93" s="287"/>
      <c r="Y93" s="287"/>
      <c r="Z93" s="287"/>
      <c r="AA93" s="287"/>
      <c r="AB93" s="287"/>
      <c r="AC93" s="287"/>
      <c r="AD93" s="287"/>
      <c r="AE93" s="287"/>
      <c r="AF93" s="287"/>
      <c r="AG93" s="287"/>
      <c r="AH93" s="287"/>
      <c r="AI93" s="287"/>
      <c r="AJ93" s="287"/>
      <c r="AK93" s="287"/>
      <c r="AL93" s="287"/>
      <c r="AM93" s="287"/>
      <c r="AN93" s="287"/>
      <c r="AO93" s="287"/>
      <c r="AP93" s="287"/>
      <c r="AQ93" s="287"/>
      <c r="AR93" s="287"/>
      <c r="AS93" s="287"/>
      <c r="AT93" s="287"/>
      <c r="AU93" s="287"/>
      <c r="AV93" s="287"/>
      <c r="AW93" s="287"/>
      <c r="AX93" s="287"/>
      <c r="AY93" s="287"/>
      <c r="AZ93" s="287"/>
      <c r="BA93" s="287"/>
      <c r="BB93" s="287"/>
      <c r="BC93" s="287"/>
      <c r="BD93" s="287"/>
      <c r="BE93" s="287"/>
      <c r="BF93" s="287"/>
      <c r="BG93" s="287"/>
      <c r="BH93" s="287"/>
      <c r="BI93" s="287"/>
      <c r="BJ93" s="327" t="s">
        <v>966</v>
      </c>
      <c r="BK93" s="286">
        <v>5070</v>
      </c>
      <c r="BL93" s="288">
        <v>6010</v>
      </c>
      <c r="BM93" s="287">
        <v>6020</v>
      </c>
      <c r="BN93" s="287" t="s">
        <v>553</v>
      </c>
      <c r="BO93" s="287"/>
      <c r="BP93" s="287"/>
      <c r="BQ93" s="287"/>
      <c r="BR93" s="287"/>
      <c r="BS93" s="287"/>
      <c r="BT93" s="287"/>
      <c r="BU93" s="287"/>
      <c r="BV93" s="287"/>
      <c r="BW93" s="287"/>
      <c r="BX93" s="287"/>
      <c r="BY93" s="287"/>
      <c r="BZ93" s="287"/>
      <c r="CA93" s="287"/>
      <c r="CB93" s="287"/>
      <c r="CC93" s="287"/>
      <c r="CD93" s="287"/>
      <c r="CE93" s="287"/>
      <c r="CF93" s="287"/>
      <c r="CG93" s="287"/>
      <c r="CH93" s="287"/>
      <c r="CI93" s="287"/>
      <c r="CJ93" s="287"/>
      <c r="CK93" s="287"/>
      <c r="CL93" s="287"/>
      <c r="CM93" s="287"/>
      <c r="CN93" s="287"/>
      <c r="CO93" s="287"/>
      <c r="CP93" s="287"/>
      <c r="CQ93" s="287"/>
      <c r="CR93" s="287"/>
      <c r="CS93" s="287"/>
      <c r="CT93" s="287"/>
      <c r="CU93" s="287"/>
      <c r="CV93" s="287"/>
      <c r="CW93" s="287"/>
      <c r="CX93" s="287"/>
      <c r="CY93" s="287"/>
      <c r="CZ93" s="289"/>
      <c r="DA93" s="287"/>
      <c r="DB93" s="287"/>
      <c r="DC93" s="287"/>
      <c r="DD93" s="287"/>
      <c r="DE93" s="287"/>
      <c r="DF93" s="287"/>
      <c r="DG93" s="287"/>
      <c r="DH93" s="287"/>
      <c r="DI93" s="287"/>
      <c r="DJ93" s="287"/>
      <c r="DK93" s="287"/>
      <c r="DL93" s="287"/>
      <c r="DM93" s="287"/>
      <c r="DN93" s="287"/>
      <c r="DO93" s="287"/>
      <c r="DP93" s="287"/>
      <c r="DQ93" s="287"/>
      <c r="DR93" s="287"/>
      <c r="DS93" s="287"/>
      <c r="DT93" s="287"/>
      <c r="DU93" s="287"/>
      <c r="DV93" s="287"/>
      <c r="DW93" s="321"/>
      <c r="DX93" s="322"/>
      <c r="DY93" s="323"/>
      <c r="DZ93" s="323"/>
      <c r="EA93" s="323"/>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30"/>
      <c r="GK93" s="321"/>
      <c r="GL93" s="324"/>
      <c r="GM93" s="324"/>
      <c r="GN93" s="290" cm="1">
        <f t="array" ref="GN93">IF(OR(BK93:GM93='Annex.1　DeclarationDesired'!$F$27),ROW(),"")</f>
        <v>93</v>
      </c>
    </row>
    <row r="94" spans="1:196" s="290" customFormat="1" ht="20.85" customHeight="1">
      <c r="A94" s="333" t="s">
        <v>967</v>
      </c>
      <c r="B94" s="334" t="s">
        <v>968</v>
      </c>
      <c r="C94" s="334" t="s">
        <v>969</v>
      </c>
      <c r="D94" s="334" t="s">
        <v>970</v>
      </c>
      <c r="E94" s="334"/>
      <c r="F94" s="334" t="s">
        <v>971</v>
      </c>
      <c r="G94" s="335" t="s">
        <v>972</v>
      </c>
      <c r="H94" s="337" t="s">
        <v>399</v>
      </c>
      <c r="I94" s="337" t="s">
        <v>973</v>
      </c>
      <c r="J94" s="337" t="s">
        <v>974</v>
      </c>
      <c r="K94" s="337"/>
      <c r="L94" s="338" t="s">
        <v>401</v>
      </c>
      <c r="M94" s="339" t="s">
        <v>538</v>
      </c>
      <c r="N94" s="327" t="s">
        <v>538</v>
      </c>
      <c r="O94" s="338"/>
      <c r="P94" s="339"/>
      <c r="Q94" s="287"/>
      <c r="R94" s="287"/>
      <c r="S94" s="287"/>
      <c r="T94" s="287"/>
      <c r="U94" s="287"/>
      <c r="V94" s="287"/>
      <c r="W94" s="287"/>
      <c r="X94" s="287"/>
      <c r="Y94" s="287"/>
      <c r="Z94" s="287"/>
      <c r="AA94" s="287"/>
      <c r="AB94" s="287"/>
      <c r="AC94" s="287"/>
      <c r="AD94" s="287"/>
      <c r="AE94" s="287"/>
      <c r="AF94" s="287"/>
      <c r="AG94" s="287"/>
      <c r="AH94" s="287"/>
      <c r="AI94" s="287"/>
      <c r="AJ94" s="287"/>
      <c r="AK94" s="287"/>
      <c r="AL94" s="287"/>
      <c r="AM94" s="287"/>
      <c r="AN94" s="287"/>
      <c r="AO94" s="287"/>
      <c r="AP94" s="287"/>
      <c r="AQ94" s="287"/>
      <c r="AR94" s="287"/>
      <c r="AS94" s="287"/>
      <c r="AT94" s="287"/>
      <c r="AU94" s="287"/>
      <c r="AV94" s="287"/>
      <c r="AW94" s="287"/>
      <c r="AX94" s="287"/>
      <c r="AY94" s="287"/>
      <c r="AZ94" s="287"/>
      <c r="BA94" s="287"/>
      <c r="BB94" s="287"/>
      <c r="BC94" s="287"/>
      <c r="BD94" s="287"/>
      <c r="BE94" s="287"/>
      <c r="BF94" s="287"/>
      <c r="BG94" s="287"/>
      <c r="BH94" s="287"/>
      <c r="BI94" s="287"/>
      <c r="BJ94" s="327" t="s">
        <v>975</v>
      </c>
      <c r="BK94" s="286">
        <v>9010</v>
      </c>
      <c r="BL94" s="288">
        <v>9020</v>
      </c>
      <c r="BM94" s="287">
        <v>9040</v>
      </c>
      <c r="BN94" s="287">
        <v>9080</v>
      </c>
      <c r="BO94" s="287">
        <v>2100</v>
      </c>
      <c r="BP94" s="287"/>
      <c r="BQ94" s="287"/>
      <c r="BR94" s="287"/>
      <c r="BS94" s="287"/>
      <c r="BT94" s="287"/>
      <c r="BU94" s="287"/>
      <c r="BV94" s="287"/>
      <c r="BW94" s="287"/>
      <c r="BX94" s="287"/>
      <c r="BY94" s="287"/>
      <c r="BZ94" s="287"/>
      <c r="CA94" s="287"/>
      <c r="CB94" s="287"/>
      <c r="CC94" s="287"/>
      <c r="CD94" s="287"/>
      <c r="CE94" s="287"/>
      <c r="CF94" s="287"/>
      <c r="CG94" s="287"/>
      <c r="CH94" s="287"/>
      <c r="CI94" s="287"/>
      <c r="CJ94" s="287"/>
      <c r="CK94" s="287"/>
      <c r="CL94" s="287"/>
      <c r="CM94" s="287"/>
      <c r="CN94" s="287"/>
      <c r="CO94" s="287"/>
      <c r="CP94" s="287"/>
      <c r="CQ94" s="287"/>
      <c r="CR94" s="287"/>
      <c r="CS94" s="287"/>
      <c r="CT94" s="287"/>
      <c r="CU94" s="287"/>
      <c r="CV94" s="287"/>
      <c r="CW94" s="287"/>
      <c r="CX94" s="287"/>
      <c r="CY94" s="287"/>
      <c r="CZ94" s="289"/>
      <c r="DA94" s="287"/>
      <c r="DB94" s="287"/>
      <c r="DC94" s="287"/>
      <c r="DD94" s="287"/>
      <c r="DE94" s="287"/>
      <c r="DF94" s="287"/>
      <c r="DG94" s="287"/>
      <c r="DH94" s="287"/>
      <c r="DI94" s="287"/>
      <c r="DJ94" s="287"/>
      <c r="DK94" s="287"/>
      <c r="DL94" s="287"/>
      <c r="DM94" s="287"/>
      <c r="DN94" s="287"/>
      <c r="DO94" s="287"/>
      <c r="DP94" s="287"/>
      <c r="DQ94" s="287"/>
      <c r="DR94" s="287"/>
      <c r="DS94" s="287"/>
      <c r="DT94" s="287"/>
      <c r="DU94" s="287"/>
      <c r="DV94" s="287"/>
      <c r="DW94" s="321"/>
      <c r="DX94" s="322"/>
      <c r="DY94" s="323"/>
      <c r="DZ94" s="323"/>
      <c r="EA94" s="323"/>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30"/>
      <c r="GK94" s="321"/>
      <c r="GL94" s="324"/>
      <c r="GM94" s="324"/>
      <c r="GN94" s="290" cm="1">
        <f t="array" ref="GN94">IF(OR(BK94:GM94='Annex.1　DeclarationDesired'!$F$27),ROW(),"")</f>
        <v>94</v>
      </c>
    </row>
    <row r="95" spans="1:196" s="290" customFormat="1" ht="20.85" customHeight="1">
      <c r="A95" s="333" t="s">
        <v>976</v>
      </c>
      <c r="B95" s="334" t="s">
        <v>968</v>
      </c>
      <c r="C95" s="334" t="s">
        <v>969</v>
      </c>
      <c r="D95" s="334" t="s">
        <v>970</v>
      </c>
      <c r="E95" s="334"/>
      <c r="F95" s="334" t="s">
        <v>977</v>
      </c>
      <c r="G95" s="335" t="s">
        <v>972</v>
      </c>
      <c r="H95" s="337" t="s">
        <v>399</v>
      </c>
      <c r="I95" s="337" t="s">
        <v>978</v>
      </c>
      <c r="J95" s="337" t="s">
        <v>979</v>
      </c>
      <c r="K95" s="337"/>
      <c r="L95" s="338" t="s">
        <v>401</v>
      </c>
      <c r="M95" s="339" t="s">
        <v>538</v>
      </c>
      <c r="N95" s="327" t="s">
        <v>538</v>
      </c>
      <c r="O95" s="338"/>
      <c r="P95" s="339"/>
      <c r="Q95" s="287"/>
      <c r="R95" s="287"/>
      <c r="S95" s="287"/>
      <c r="T95" s="287"/>
      <c r="U95" s="287"/>
      <c r="V95" s="287"/>
      <c r="W95" s="287"/>
      <c r="X95" s="287"/>
      <c r="Y95" s="287"/>
      <c r="Z95" s="287"/>
      <c r="AA95" s="287"/>
      <c r="AB95" s="287"/>
      <c r="AC95" s="287"/>
      <c r="AD95" s="287"/>
      <c r="AE95" s="287"/>
      <c r="AF95" s="287"/>
      <c r="AG95" s="287"/>
      <c r="AH95" s="287"/>
      <c r="AI95" s="287"/>
      <c r="AJ95" s="287"/>
      <c r="AK95" s="287"/>
      <c r="AL95" s="287"/>
      <c r="AM95" s="287"/>
      <c r="AN95" s="287"/>
      <c r="AO95" s="287"/>
      <c r="AP95" s="287"/>
      <c r="AQ95" s="287"/>
      <c r="AR95" s="287"/>
      <c r="AS95" s="287"/>
      <c r="AT95" s="287"/>
      <c r="AU95" s="287"/>
      <c r="AV95" s="287"/>
      <c r="AW95" s="287"/>
      <c r="AX95" s="287"/>
      <c r="AY95" s="287"/>
      <c r="AZ95" s="287"/>
      <c r="BA95" s="287"/>
      <c r="BB95" s="287"/>
      <c r="BC95" s="287"/>
      <c r="BD95" s="287"/>
      <c r="BE95" s="287"/>
      <c r="BF95" s="287"/>
      <c r="BG95" s="287"/>
      <c r="BH95" s="287"/>
      <c r="BI95" s="287"/>
      <c r="BJ95" s="327" t="s">
        <v>975</v>
      </c>
      <c r="BK95" s="286">
        <v>9010</v>
      </c>
      <c r="BL95" s="288">
        <v>9020</v>
      </c>
      <c r="BM95" s="287">
        <v>9040</v>
      </c>
      <c r="BN95" s="287">
        <v>9080</v>
      </c>
      <c r="BO95" s="287">
        <v>2100</v>
      </c>
      <c r="BP95" s="287"/>
      <c r="BQ95" s="287"/>
      <c r="BR95" s="287"/>
      <c r="BS95" s="287"/>
      <c r="BT95" s="287"/>
      <c r="BU95" s="287"/>
      <c r="BV95" s="287"/>
      <c r="BW95" s="287"/>
      <c r="BX95" s="287"/>
      <c r="BY95" s="287"/>
      <c r="BZ95" s="287"/>
      <c r="CA95" s="287"/>
      <c r="CB95" s="287"/>
      <c r="CC95" s="287"/>
      <c r="CD95" s="287"/>
      <c r="CE95" s="287"/>
      <c r="CF95" s="287"/>
      <c r="CG95" s="287"/>
      <c r="CH95" s="287"/>
      <c r="CI95" s="287"/>
      <c r="CJ95" s="287"/>
      <c r="CK95" s="287"/>
      <c r="CL95" s="287"/>
      <c r="CM95" s="287"/>
      <c r="CN95" s="287"/>
      <c r="CO95" s="287"/>
      <c r="CP95" s="287"/>
      <c r="CQ95" s="287"/>
      <c r="CR95" s="287"/>
      <c r="CS95" s="287"/>
      <c r="CT95" s="287"/>
      <c r="CU95" s="287"/>
      <c r="CV95" s="287"/>
      <c r="CW95" s="287"/>
      <c r="CX95" s="287"/>
      <c r="CY95" s="287"/>
      <c r="CZ95" s="289"/>
      <c r="DA95" s="287"/>
      <c r="DB95" s="287"/>
      <c r="DC95" s="287"/>
      <c r="DD95" s="287"/>
      <c r="DE95" s="287"/>
      <c r="DF95" s="287"/>
      <c r="DG95" s="287"/>
      <c r="DH95" s="287"/>
      <c r="DI95" s="287"/>
      <c r="DJ95" s="287"/>
      <c r="DK95" s="287"/>
      <c r="DL95" s="287"/>
      <c r="DM95" s="287"/>
      <c r="DN95" s="287"/>
      <c r="DO95" s="287"/>
      <c r="DP95" s="287"/>
      <c r="DQ95" s="287"/>
      <c r="DR95" s="287"/>
      <c r="DS95" s="287"/>
      <c r="DT95" s="287"/>
      <c r="DU95" s="287"/>
      <c r="DV95" s="287"/>
      <c r="DW95" s="321"/>
      <c r="DX95" s="322"/>
      <c r="DY95" s="323"/>
      <c r="DZ95" s="323"/>
      <c r="EA95" s="323"/>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30"/>
      <c r="GK95" s="321"/>
      <c r="GL95" s="324"/>
      <c r="GM95" s="324"/>
      <c r="GN95" s="290" cm="1">
        <f t="array" ref="GN95">IF(OR(BK95:GM95='Annex.1　DeclarationDesired'!$F$27),ROW(),"")</f>
        <v>95</v>
      </c>
    </row>
    <row r="96" spans="1:196" s="290" customFormat="1" ht="20.85" customHeight="1">
      <c r="A96" s="333" t="s">
        <v>980</v>
      </c>
      <c r="B96" s="334" t="s">
        <v>968</v>
      </c>
      <c r="C96" s="334" t="s">
        <v>969</v>
      </c>
      <c r="D96" s="334" t="s">
        <v>970</v>
      </c>
      <c r="E96" s="334"/>
      <c r="F96" s="334" t="s">
        <v>981</v>
      </c>
      <c r="G96" s="335" t="s">
        <v>972</v>
      </c>
      <c r="H96" s="337" t="s">
        <v>399</v>
      </c>
      <c r="I96" s="337" t="s">
        <v>982</v>
      </c>
      <c r="J96" s="337" t="s">
        <v>974</v>
      </c>
      <c r="K96" s="337"/>
      <c r="L96" s="338" t="s">
        <v>401</v>
      </c>
      <c r="M96" s="339" t="s">
        <v>538</v>
      </c>
      <c r="N96" s="327" t="s">
        <v>538</v>
      </c>
      <c r="O96" s="338"/>
      <c r="P96" s="339"/>
      <c r="Q96" s="287"/>
      <c r="R96" s="287"/>
      <c r="S96" s="287"/>
      <c r="T96" s="287"/>
      <c r="U96" s="287"/>
      <c r="V96" s="287"/>
      <c r="W96" s="287"/>
      <c r="X96" s="287"/>
      <c r="Y96" s="287"/>
      <c r="Z96" s="287"/>
      <c r="AA96" s="287"/>
      <c r="AB96" s="287"/>
      <c r="AC96" s="287"/>
      <c r="AD96" s="287"/>
      <c r="AE96" s="287"/>
      <c r="AF96" s="287"/>
      <c r="AG96" s="287"/>
      <c r="AH96" s="287"/>
      <c r="AI96" s="287"/>
      <c r="AJ96" s="287"/>
      <c r="AK96" s="287"/>
      <c r="AL96" s="287"/>
      <c r="AM96" s="287"/>
      <c r="AN96" s="287"/>
      <c r="AO96" s="287"/>
      <c r="AP96" s="287"/>
      <c r="AQ96" s="287"/>
      <c r="AR96" s="287"/>
      <c r="AS96" s="287"/>
      <c r="AT96" s="287"/>
      <c r="AU96" s="287"/>
      <c r="AV96" s="287"/>
      <c r="AW96" s="287"/>
      <c r="AX96" s="287"/>
      <c r="AY96" s="287"/>
      <c r="AZ96" s="287"/>
      <c r="BA96" s="287"/>
      <c r="BB96" s="287"/>
      <c r="BC96" s="287"/>
      <c r="BD96" s="287"/>
      <c r="BE96" s="287"/>
      <c r="BF96" s="287"/>
      <c r="BG96" s="287"/>
      <c r="BH96" s="287"/>
      <c r="BI96" s="287"/>
      <c r="BJ96" s="327" t="s">
        <v>975</v>
      </c>
      <c r="BK96" s="286">
        <v>9010</v>
      </c>
      <c r="BL96" s="288">
        <v>9020</v>
      </c>
      <c r="BM96" s="287">
        <v>9040</v>
      </c>
      <c r="BN96" s="287">
        <v>9080</v>
      </c>
      <c r="BO96" s="287">
        <v>2100</v>
      </c>
      <c r="BP96" s="287"/>
      <c r="BQ96" s="287"/>
      <c r="BR96" s="287"/>
      <c r="BS96" s="287"/>
      <c r="BT96" s="287"/>
      <c r="BU96" s="287"/>
      <c r="BV96" s="287"/>
      <c r="BW96" s="287"/>
      <c r="BX96" s="287"/>
      <c r="BY96" s="287"/>
      <c r="BZ96" s="287"/>
      <c r="CA96" s="287"/>
      <c r="CB96" s="287"/>
      <c r="CC96" s="287"/>
      <c r="CD96" s="287"/>
      <c r="CE96" s="287"/>
      <c r="CF96" s="287"/>
      <c r="CG96" s="287"/>
      <c r="CH96" s="287"/>
      <c r="CI96" s="287"/>
      <c r="CJ96" s="287"/>
      <c r="CK96" s="287"/>
      <c r="CL96" s="287"/>
      <c r="CM96" s="287"/>
      <c r="CN96" s="287"/>
      <c r="CO96" s="287"/>
      <c r="CP96" s="287"/>
      <c r="CQ96" s="287"/>
      <c r="CR96" s="287"/>
      <c r="CS96" s="287"/>
      <c r="CT96" s="287"/>
      <c r="CU96" s="287"/>
      <c r="CV96" s="287"/>
      <c r="CW96" s="287"/>
      <c r="CX96" s="287"/>
      <c r="CY96" s="287"/>
      <c r="CZ96" s="289"/>
      <c r="DA96" s="287"/>
      <c r="DB96" s="287"/>
      <c r="DC96" s="287"/>
      <c r="DD96" s="287"/>
      <c r="DE96" s="287"/>
      <c r="DF96" s="287"/>
      <c r="DG96" s="287"/>
      <c r="DH96" s="287"/>
      <c r="DI96" s="287"/>
      <c r="DJ96" s="287"/>
      <c r="DK96" s="287"/>
      <c r="DL96" s="287"/>
      <c r="DM96" s="287"/>
      <c r="DN96" s="287"/>
      <c r="DO96" s="287"/>
      <c r="DP96" s="287"/>
      <c r="DQ96" s="287"/>
      <c r="DR96" s="287"/>
      <c r="DS96" s="287"/>
      <c r="DT96" s="287"/>
      <c r="DU96" s="287"/>
      <c r="DV96" s="287"/>
      <c r="DW96" s="321"/>
      <c r="DX96" s="322"/>
      <c r="DY96" s="323"/>
      <c r="DZ96" s="323"/>
      <c r="EA96" s="323"/>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30"/>
      <c r="GK96" s="321"/>
      <c r="GL96" s="324"/>
      <c r="GM96" s="324"/>
      <c r="GN96" s="290" cm="1">
        <f t="array" ref="GN96">IF(OR(BK96:GM96='Annex.1　DeclarationDesired'!$F$27),ROW(),"")</f>
        <v>96</v>
      </c>
    </row>
    <row r="97" spans="1:196" s="290" customFormat="1" ht="20.85" customHeight="1">
      <c r="A97" s="333" t="s">
        <v>983</v>
      </c>
      <c r="B97" s="334" t="s">
        <v>984</v>
      </c>
      <c r="C97" s="334" t="s">
        <v>985</v>
      </c>
      <c r="D97" s="334" t="s">
        <v>986</v>
      </c>
      <c r="E97" s="334"/>
      <c r="F97" s="334"/>
      <c r="G97" s="335" t="s">
        <v>987</v>
      </c>
      <c r="H97" s="337" t="s">
        <v>399</v>
      </c>
      <c r="I97" s="337" t="s">
        <v>988</v>
      </c>
      <c r="J97" s="337" t="s">
        <v>400</v>
      </c>
      <c r="K97" s="337"/>
      <c r="L97" s="338" t="s">
        <v>401</v>
      </c>
      <c r="M97" s="339" t="s">
        <v>989</v>
      </c>
      <c r="N97" s="327" t="s">
        <v>288</v>
      </c>
      <c r="O97" s="338" t="s">
        <v>684</v>
      </c>
      <c r="P97" s="339" t="s">
        <v>403</v>
      </c>
      <c r="Q97" s="287" t="s">
        <v>518</v>
      </c>
      <c r="R97" s="287" t="s">
        <v>636</v>
      </c>
      <c r="S97" s="287" t="s">
        <v>446</v>
      </c>
      <c r="T97" s="287" t="s">
        <v>475</v>
      </c>
      <c r="U97" s="287" t="s">
        <v>429</v>
      </c>
      <c r="V97" s="287"/>
      <c r="W97" s="287"/>
      <c r="X97" s="287"/>
      <c r="Y97" s="287"/>
      <c r="Z97" s="287"/>
      <c r="AA97" s="287"/>
      <c r="AB97" s="287"/>
      <c r="AC97" s="287"/>
      <c r="AD97" s="287"/>
      <c r="AE97" s="287"/>
      <c r="AF97" s="287"/>
      <c r="AG97" s="287"/>
      <c r="AH97" s="287"/>
      <c r="AI97" s="287"/>
      <c r="AJ97" s="287"/>
      <c r="AK97" s="287"/>
      <c r="AL97" s="287"/>
      <c r="AM97" s="287"/>
      <c r="AN97" s="287"/>
      <c r="AO97" s="287"/>
      <c r="AP97" s="287"/>
      <c r="AQ97" s="287"/>
      <c r="AR97" s="287"/>
      <c r="AS97" s="287"/>
      <c r="AT97" s="287"/>
      <c r="AU97" s="287"/>
      <c r="AV97" s="287"/>
      <c r="AW97" s="287"/>
      <c r="AX97" s="287"/>
      <c r="AY97" s="287"/>
      <c r="AZ97" s="287"/>
      <c r="BA97" s="287"/>
      <c r="BB97" s="287"/>
      <c r="BC97" s="287"/>
      <c r="BD97" s="287"/>
      <c r="BE97" s="287"/>
      <c r="BF97" s="287"/>
      <c r="BG97" s="287"/>
      <c r="BH97" s="287"/>
      <c r="BI97" s="287"/>
      <c r="BJ97" s="327" t="s">
        <v>990</v>
      </c>
      <c r="BK97" s="286">
        <v>4020</v>
      </c>
      <c r="BL97" s="288">
        <v>6010</v>
      </c>
      <c r="BM97" s="287">
        <v>6020</v>
      </c>
      <c r="BN97" s="287" t="s">
        <v>943</v>
      </c>
      <c r="BO97" s="287">
        <v>7010</v>
      </c>
      <c r="BP97" s="287">
        <v>7030</v>
      </c>
      <c r="BQ97" s="287">
        <v>7040</v>
      </c>
      <c r="BR97" s="287" t="s">
        <v>261</v>
      </c>
      <c r="BS97" s="287">
        <v>7050</v>
      </c>
      <c r="BT97" s="287">
        <v>7060</v>
      </c>
      <c r="BU97" s="287" t="s">
        <v>991</v>
      </c>
      <c r="BV97" s="287">
        <v>25010</v>
      </c>
      <c r="BW97" s="287">
        <v>31020</v>
      </c>
      <c r="BX97" s="287">
        <v>41010</v>
      </c>
      <c r="BY97" s="287">
        <v>60020</v>
      </c>
      <c r="BZ97" s="287">
        <v>60030</v>
      </c>
      <c r="CA97" s="287">
        <v>60100</v>
      </c>
      <c r="CB97" s="287">
        <v>63010</v>
      </c>
      <c r="CC97" s="287">
        <v>64060</v>
      </c>
      <c r="CD97" s="287"/>
      <c r="CE97" s="287"/>
      <c r="CF97" s="287"/>
      <c r="CG97" s="287"/>
      <c r="CH97" s="287"/>
      <c r="CI97" s="287"/>
      <c r="CJ97" s="287"/>
      <c r="CK97" s="287"/>
      <c r="CL97" s="287"/>
      <c r="CM97" s="287"/>
      <c r="CN97" s="287"/>
      <c r="CO97" s="287"/>
      <c r="CP97" s="287"/>
      <c r="CQ97" s="287"/>
      <c r="CR97" s="287"/>
      <c r="CS97" s="287"/>
      <c r="CT97" s="287"/>
      <c r="CU97" s="287"/>
      <c r="CV97" s="287"/>
      <c r="CW97" s="287"/>
      <c r="CX97" s="287"/>
      <c r="CY97" s="287"/>
      <c r="CZ97" s="289"/>
      <c r="DA97" s="287"/>
      <c r="DB97" s="287"/>
      <c r="DC97" s="287"/>
      <c r="DD97" s="287"/>
      <c r="DE97" s="287"/>
      <c r="DF97" s="287"/>
      <c r="DG97" s="287"/>
      <c r="DH97" s="287"/>
      <c r="DI97" s="287"/>
      <c r="DJ97" s="287"/>
      <c r="DK97" s="287"/>
      <c r="DL97" s="287"/>
      <c r="DM97" s="287"/>
      <c r="DN97" s="287"/>
      <c r="DO97" s="287"/>
      <c r="DP97" s="287"/>
      <c r="DQ97" s="287"/>
      <c r="DR97" s="287"/>
      <c r="DS97" s="287"/>
      <c r="DT97" s="287"/>
      <c r="DU97" s="287"/>
      <c r="DV97" s="287"/>
      <c r="DW97" s="321"/>
      <c r="DX97" s="322"/>
      <c r="DY97" s="323"/>
      <c r="DZ97" s="323"/>
      <c r="EA97" s="323"/>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30"/>
      <c r="GK97" s="321"/>
      <c r="GL97" s="324"/>
      <c r="GM97" s="324"/>
      <c r="GN97" s="290" cm="1">
        <f t="array" ref="GN97">IF(OR(BK97:GM97='Annex.1　DeclarationDesired'!$F$27),ROW(),"")</f>
        <v>97</v>
      </c>
    </row>
    <row r="98" spans="1:196" s="290" customFormat="1" ht="20.85" customHeight="1">
      <c r="A98" s="333" t="s">
        <v>992</v>
      </c>
      <c r="B98" s="334" t="s">
        <v>984</v>
      </c>
      <c r="C98" s="334" t="s">
        <v>985</v>
      </c>
      <c r="D98" s="334" t="s">
        <v>993</v>
      </c>
      <c r="E98" s="334"/>
      <c r="F98" s="334"/>
      <c r="G98" s="335" t="s">
        <v>987</v>
      </c>
      <c r="H98" s="337" t="s">
        <v>399</v>
      </c>
      <c r="I98" s="337" t="s">
        <v>988</v>
      </c>
      <c r="J98" s="337" t="s">
        <v>400</v>
      </c>
      <c r="K98" s="337"/>
      <c r="L98" s="338" t="s">
        <v>401</v>
      </c>
      <c r="M98" s="339" t="s">
        <v>989</v>
      </c>
      <c r="N98" s="327" t="s">
        <v>288</v>
      </c>
      <c r="O98" s="338" t="s">
        <v>684</v>
      </c>
      <c r="P98" s="339" t="s">
        <v>403</v>
      </c>
      <c r="Q98" s="287" t="s">
        <v>518</v>
      </c>
      <c r="R98" s="287" t="s">
        <v>636</v>
      </c>
      <c r="S98" s="287" t="s">
        <v>446</v>
      </c>
      <c r="T98" s="287" t="s">
        <v>475</v>
      </c>
      <c r="U98" s="287" t="s">
        <v>429</v>
      </c>
      <c r="V98" s="287"/>
      <c r="W98" s="287"/>
      <c r="X98" s="287"/>
      <c r="Y98" s="287"/>
      <c r="Z98" s="287"/>
      <c r="AA98" s="287"/>
      <c r="AB98" s="287"/>
      <c r="AC98" s="287"/>
      <c r="AD98" s="287"/>
      <c r="AE98" s="287"/>
      <c r="AF98" s="287"/>
      <c r="AG98" s="287"/>
      <c r="AH98" s="287"/>
      <c r="AI98" s="287"/>
      <c r="AJ98" s="287"/>
      <c r="AK98" s="287"/>
      <c r="AL98" s="287"/>
      <c r="AM98" s="287"/>
      <c r="AN98" s="287"/>
      <c r="AO98" s="287"/>
      <c r="AP98" s="287"/>
      <c r="AQ98" s="287"/>
      <c r="AR98" s="287"/>
      <c r="AS98" s="287"/>
      <c r="AT98" s="287"/>
      <c r="AU98" s="287"/>
      <c r="AV98" s="287"/>
      <c r="AW98" s="287"/>
      <c r="AX98" s="287"/>
      <c r="AY98" s="287"/>
      <c r="AZ98" s="287"/>
      <c r="BA98" s="287"/>
      <c r="BB98" s="287"/>
      <c r="BC98" s="287"/>
      <c r="BD98" s="287"/>
      <c r="BE98" s="287"/>
      <c r="BF98" s="287"/>
      <c r="BG98" s="287"/>
      <c r="BH98" s="287"/>
      <c r="BI98" s="287"/>
      <c r="BJ98" s="327" t="s">
        <v>990</v>
      </c>
      <c r="BK98" s="286">
        <v>4020</v>
      </c>
      <c r="BL98" s="288">
        <v>6010</v>
      </c>
      <c r="BM98" s="287">
        <v>6020</v>
      </c>
      <c r="BN98" s="287" t="s">
        <v>943</v>
      </c>
      <c r="BO98" s="287">
        <v>7010</v>
      </c>
      <c r="BP98" s="287">
        <v>7030</v>
      </c>
      <c r="BQ98" s="287">
        <v>7040</v>
      </c>
      <c r="BR98" s="287" t="s">
        <v>261</v>
      </c>
      <c r="BS98" s="287">
        <v>7050</v>
      </c>
      <c r="BT98" s="287">
        <v>7060</v>
      </c>
      <c r="BU98" s="287" t="s">
        <v>991</v>
      </c>
      <c r="BV98" s="287">
        <v>25010</v>
      </c>
      <c r="BW98" s="287">
        <v>31020</v>
      </c>
      <c r="BX98" s="287">
        <v>41010</v>
      </c>
      <c r="BY98" s="287">
        <v>60020</v>
      </c>
      <c r="BZ98" s="287">
        <v>60030</v>
      </c>
      <c r="CA98" s="287">
        <v>60100</v>
      </c>
      <c r="CB98" s="287">
        <v>63010</v>
      </c>
      <c r="CC98" s="287">
        <v>64060</v>
      </c>
      <c r="CD98" s="287"/>
      <c r="CE98" s="287"/>
      <c r="CF98" s="287"/>
      <c r="CG98" s="287"/>
      <c r="CH98" s="287"/>
      <c r="CI98" s="287"/>
      <c r="CJ98" s="287"/>
      <c r="CK98" s="287"/>
      <c r="CL98" s="287"/>
      <c r="CM98" s="287"/>
      <c r="CN98" s="287"/>
      <c r="CO98" s="287"/>
      <c r="CP98" s="287"/>
      <c r="CQ98" s="287"/>
      <c r="CR98" s="287"/>
      <c r="CS98" s="287"/>
      <c r="CT98" s="287"/>
      <c r="CU98" s="287"/>
      <c r="CV98" s="287"/>
      <c r="CW98" s="287"/>
      <c r="CX98" s="287"/>
      <c r="CY98" s="287"/>
      <c r="CZ98" s="289"/>
      <c r="DA98" s="287"/>
      <c r="DB98" s="287"/>
      <c r="DC98" s="287"/>
      <c r="DD98" s="287"/>
      <c r="DE98" s="287"/>
      <c r="DF98" s="287"/>
      <c r="DG98" s="287"/>
      <c r="DH98" s="287"/>
      <c r="DI98" s="287"/>
      <c r="DJ98" s="287"/>
      <c r="DK98" s="287"/>
      <c r="DL98" s="287"/>
      <c r="DM98" s="287"/>
      <c r="DN98" s="287"/>
      <c r="DO98" s="287"/>
      <c r="DP98" s="287"/>
      <c r="DQ98" s="287"/>
      <c r="DR98" s="287"/>
      <c r="DS98" s="287"/>
      <c r="DT98" s="287"/>
      <c r="DU98" s="287"/>
      <c r="DV98" s="287"/>
      <c r="DW98" s="321"/>
      <c r="DX98" s="322"/>
      <c r="DY98" s="323"/>
      <c r="DZ98" s="323"/>
      <c r="EA98" s="323"/>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30"/>
      <c r="GK98" s="321"/>
      <c r="GL98" s="324"/>
      <c r="GM98" s="324"/>
      <c r="GN98" s="290" cm="1">
        <f t="array" ref="GN98">IF(OR(BK98:GM98='Annex.1　DeclarationDesired'!$F$27),ROW(),"")</f>
        <v>98</v>
      </c>
    </row>
    <row r="99" spans="1:196" s="290" customFormat="1" ht="20.85" customHeight="1">
      <c r="A99" s="333" t="s">
        <v>994</v>
      </c>
      <c r="B99" s="334" t="s">
        <v>984</v>
      </c>
      <c r="C99" s="334" t="s">
        <v>985</v>
      </c>
      <c r="D99" s="334" t="s">
        <v>995</v>
      </c>
      <c r="E99" s="334"/>
      <c r="F99" s="334"/>
      <c r="G99" s="335" t="s">
        <v>987</v>
      </c>
      <c r="H99" s="337" t="s">
        <v>399</v>
      </c>
      <c r="I99" s="337" t="s">
        <v>988</v>
      </c>
      <c r="J99" s="337" t="s">
        <v>399</v>
      </c>
      <c r="K99" s="337" t="s">
        <v>988</v>
      </c>
      <c r="L99" s="338" t="s">
        <v>401</v>
      </c>
      <c r="M99" s="339" t="s">
        <v>996</v>
      </c>
      <c r="N99" s="327" t="s">
        <v>288</v>
      </c>
      <c r="O99" s="338" t="s">
        <v>684</v>
      </c>
      <c r="P99" s="339" t="s">
        <v>403</v>
      </c>
      <c r="Q99" s="287" t="s">
        <v>518</v>
      </c>
      <c r="R99" s="287" t="s">
        <v>636</v>
      </c>
      <c r="S99" s="287" t="s">
        <v>410</v>
      </c>
      <c r="T99" s="287" t="s">
        <v>475</v>
      </c>
      <c r="U99" s="287" t="s">
        <v>415</v>
      </c>
      <c r="V99" s="287"/>
      <c r="W99" s="287"/>
      <c r="X99" s="287"/>
      <c r="Y99" s="287"/>
      <c r="Z99" s="287"/>
      <c r="AA99" s="287"/>
      <c r="AB99" s="287"/>
      <c r="AC99" s="287"/>
      <c r="AD99" s="287"/>
      <c r="AE99" s="287"/>
      <c r="AF99" s="287"/>
      <c r="AG99" s="287"/>
      <c r="AH99" s="287"/>
      <c r="AI99" s="287"/>
      <c r="AJ99" s="287"/>
      <c r="AK99" s="287"/>
      <c r="AL99" s="287"/>
      <c r="AM99" s="287"/>
      <c r="AN99" s="287"/>
      <c r="AO99" s="287"/>
      <c r="AP99" s="287"/>
      <c r="AQ99" s="287"/>
      <c r="AR99" s="287"/>
      <c r="AS99" s="287"/>
      <c r="AT99" s="287"/>
      <c r="AU99" s="287"/>
      <c r="AV99" s="287"/>
      <c r="AW99" s="287"/>
      <c r="AX99" s="287"/>
      <c r="AY99" s="287"/>
      <c r="AZ99" s="287"/>
      <c r="BA99" s="287"/>
      <c r="BB99" s="287"/>
      <c r="BC99" s="287"/>
      <c r="BD99" s="287"/>
      <c r="BE99" s="287"/>
      <c r="BF99" s="287"/>
      <c r="BG99" s="287"/>
      <c r="BH99" s="287"/>
      <c r="BI99" s="287"/>
      <c r="BJ99" s="327" t="s">
        <v>997</v>
      </c>
      <c r="BK99" s="286">
        <v>4030</v>
      </c>
      <c r="BL99" s="288">
        <v>6010</v>
      </c>
      <c r="BM99" s="287">
        <v>6020</v>
      </c>
      <c r="BN99" s="287" t="s">
        <v>943</v>
      </c>
      <c r="BO99" s="287">
        <v>7010</v>
      </c>
      <c r="BP99" s="287">
        <v>7030</v>
      </c>
      <c r="BQ99" s="287">
        <v>7040</v>
      </c>
      <c r="BR99" s="287" t="s">
        <v>261</v>
      </c>
      <c r="BS99" s="287">
        <v>7050</v>
      </c>
      <c r="BT99" s="287">
        <v>7060</v>
      </c>
      <c r="BU99" s="287" t="s">
        <v>991</v>
      </c>
      <c r="BV99" s="287">
        <v>25010</v>
      </c>
      <c r="BW99" s="287">
        <v>31020</v>
      </c>
      <c r="BX99" s="287">
        <v>41010</v>
      </c>
      <c r="BY99" s="287">
        <v>60020</v>
      </c>
      <c r="BZ99" s="287">
        <v>60030</v>
      </c>
      <c r="CA99" s="287">
        <v>60100</v>
      </c>
      <c r="CB99" s="287">
        <v>63010</v>
      </c>
      <c r="CC99" s="287">
        <v>64060</v>
      </c>
      <c r="CD99" s="287"/>
      <c r="CE99" s="287"/>
      <c r="CF99" s="287"/>
      <c r="CG99" s="287"/>
      <c r="CH99" s="287"/>
      <c r="CI99" s="287"/>
      <c r="CJ99" s="287"/>
      <c r="CK99" s="287"/>
      <c r="CL99" s="287"/>
      <c r="CM99" s="287"/>
      <c r="CN99" s="287"/>
      <c r="CO99" s="287"/>
      <c r="CP99" s="287"/>
      <c r="CQ99" s="287"/>
      <c r="CR99" s="287"/>
      <c r="CS99" s="287"/>
      <c r="CT99" s="287"/>
      <c r="CU99" s="287"/>
      <c r="CV99" s="287"/>
      <c r="CW99" s="287"/>
      <c r="CX99" s="287"/>
      <c r="CY99" s="287"/>
      <c r="CZ99" s="289"/>
      <c r="DA99" s="287"/>
      <c r="DB99" s="287"/>
      <c r="DC99" s="287"/>
      <c r="DD99" s="287"/>
      <c r="DE99" s="287"/>
      <c r="DF99" s="287"/>
      <c r="DG99" s="287"/>
      <c r="DH99" s="287"/>
      <c r="DI99" s="287"/>
      <c r="DJ99" s="287"/>
      <c r="DK99" s="287"/>
      <c r="DL99" s="287"/>
      <c r="DM99" s="287"/>
      <c r="DN99" s="287"/>
      <c r="DO99" s="287"/>
      <c r="DP99" s="287"/>
      <c r="DQ99" s="287"/>
      <c r="DR99" s="287"/>
      <c r="DS99" s="287"/>
      <c r="DT99" s="287"/>
      <c r="DU99" s="287"/>
      <c r="DV99" s="287"/>
      <c r="DW99" s="321"/>
      <c r="DX99" s="322"/>
      <c r="DY99" s="323"/>
      <c r="DZ99" s="323"/>
      <c r="EA99" s="323"/>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30"/>
      <c r="GK99" s="321"/>
      <c r="GL99" s="324"/>
      <c r="GM99" s="324"/>
      <c r="GN99" s="290" cm="1">
        <f t="array" ref="GN99">IF(OR(BK99:GM99='Annex.1　DeclarationDesired'!$F$27),ROW(),"")</f>
        <v>99</v>
      </c>
    </row>
    <row r="100" spans="1:196" s="290" customFormat="1" ht="20.85" customHeight="1">
      <c r="A100" s="333" t="s">
        <v>998</v>
      </c>
      <c r="B100" s="334" t="s">
        <v>984</v>
      </c>
      <c r="C100" s="334" t="s">
        <v>985</v>
      </c>
      <c r="D100" s="334" t="s">
        <v>999</v>
      </c>
      <c r="E100" s="334"/>
      <c r="F100" s="334"/>
      <c r="G100" s="335" t="s">
        <v>987</v>
      </c>
      <c r="H100" s="337" t="s">
        <v>399</v>
      </c>
      <c r="I100" s="337" t="s">
        <v>988</v>
      </c>
      <c r="J100" s="337" t="s">
        <v>399</v>
      </c>
      <c r="K100" s="337" t="s">
        <v>988</v>
      </c>
      <c r="L100" s="338" t="s">
        <v>401</v>
      </c>
      <c r="M100" s="339" t="s">
        <v>1000</v>
      </c>
      <c r="N100" s="327" t="s">
        <v>288</v>
      </c>
      <c r="O100" s="338" t="s">
        <v>403</v>
      </c>
      <c r="P100" s="339" t="s">
        <v>518</v>
      </c>
      <c r="Q100" s="287" t="s">
        <v>636</v>
      </c>
      <c r="R100" s="287" t="s">
        <v>410</v>
      </c>
      <c r="S100" s="287" t="s">
        <v>475</v>
      </c>
      <c r="T100" s="287" t="s">
        <v>415</v>
      </c>
      <c r="U100" s="287"/>
      <c r="V100" s="287"/>
      <c r="W100" s="287"/>
      <c r="X100" s="287"/>
      <c r="Y100" s="287"/>
      <c r="Z100" s="287"/>
      <c r="AA100" s="287"/>
      <c r="AB100" s="287"/>
      <c r="AC100" s="287"/>
      <c r="AD100" s="287"/>
      <c r="AE100" s="287"/>
      <c r="AF100" s="287"/>
      <c r="AG100" s="287"/>
      <c r="AH100" s="287"/>
      <c r="AI100" s="287"/>
      <c r="AJ100" s="287"/>
      <c r="AK100" s="287"/>
      <c r="AL100" s="287"/>
      <c r="AM100" s="287"/>
      <c r="AN100" s="287"/>
      <c r="AO100" s="287"/>
      <c r="AP100" s="287"/>
      <c r="AQ100" s="287"/>
      <c r="AR100" s="287"/>
      <c r="AS100" s="287"/>
      <c r="AT100" s="287"/>
      <c r="AU100" s="287"/>
      <c r="AV100" s="287"/>
      <c r="AW100" s="287"/>
      <c r="AX100" s="287"/>
      <c r="AY100" s="287"/>
      <c r="AZ100" s="287"/>
      <c r="BA100" s="287"/>
      <c r="BB100" s="287"/>
      <c r="BC100" s="287"/>
      <c r="BD100" s="287"/>
      <c r="BE100" s="287"/>
      <c r="BF100" s="287"/>
      <c r="BG100" s="287"/>
      <c r="BH100" s="287"/>
      <c r="BI100" s="287"/>
      <c r="BJ100" s="327" t="s">
        <v>1001</v>
      </c>
      <c r="BK100" s="286">
        <v>4020</v>
      </c>
      <c r="BL100" s="288">
        <v>7010</v>
      </c>
      <c r="BM100" s="287">
        <v>7030</v>
      </c>
      <c r="BN100" s="287">
        <v>7040</v>
      </c>
      <c r="BO100" s="287" t="s">
        <v>261</v>
      </c>
      <c r="BP100" s="287">
        <v>7050</v>
      </c>
      <c r="BQ100" s="287">
        <v>7060</v>
      </c>
      <c r="BR100" s="287" t="s">
        <v>991</v>
      </c>
      <c r="BS100" s="287">
        <v>25010</v>
      </c>
      <c r="BT100" s="287">
        <v>31020</v>
      </c>
      <c r="BU100" s="287">
        <v>41010</v>
      </c>
      <c r="BV100" s="287">
        <v>60020</v>
      </c>
      <c r="BW100" s="287">
        <v>60030</v>
      </c>
      <c r="BX100" s="287">
        <v>60100</v>
      </c>
      <c r="BY100" s="287">
        <v>63010</v>
      </c>
      <c r="BZ100" s="287">
        <v>64060</v>
      </c>
      <c r="CA100" s="287"/>
      <c r="CB100" s="287"/>
      <c r="CC100" s="287"/>
      <c r="CD100" s="287"/>
      <c r="CE100" s="287"/>
      <c r="CF100" s="287"/>
      <c r="CG100" s="287"/>
      <c r="CH100" s="287"/>
      <c r="CI100" s="287"/>
      <c r="CJ100" s="287"/>
      <c r="CK100" s="287"/>
      <c r="CL100" s="287"/>
      <c r="CM100" s="287"/>
      <c r="CN100" s="287"/>
      <c r="CO100" s="287"/>
      <c r="CP100" s="287"/>
      <c r="CQ100" s="287"/>
      <c r="CR100" s="287"/>
      <c r="CS100" s="287"/>
      <c r="CT100" s="287"/>
      <c r="CU100" s="287"/>
      <c r="CV100" s="287"/>
      <c r="CW100" s="287"/>
      <c r="CX100" s="287"/>
      <c r="CY100" s="287"/>
      <c r="CZ100" s="289"/>
      <c r="DA100" s="287"/>
      <c r="DB100" s="287"/>
      <c r="DC100" s="287"/>
      <c r="DD100" s="287"/>
      <c r="DE100" s="287"/>
      <c r="DF100" s="287"/>
      <c r="DG100" s="287"/>
      <c r="DH100" s="287"/>
      <c r="DI100" s="287"/>
      <c r="DJ100" s="287"/>
      <c r="DK100" s="287"/>
      <c r="DL100" s="287"/>
      <c r="DM100" s="287"/>
      <c r="DN100" s="287"/>
      <c r="DO100" s="287"/>
      <c r="DP100" s="287"/>
      <c r="DQ100" s="287"/>
      <c r="DR100" s="287"/>
      <c r="DS100" s="287"/>
      <c r="DT100" s="287"/>
      <c r="DU100" s="287"/>
      <c r="DV100" s="287"/>
      <c r="DW100" s="321"/>
      <c r="DX100" s="322"/>
      <c r="DY100" s="323"/>
      <c r="DZ100" s="323"/>
      <c r="EA100" s="323"/>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30"/>
      <c r="GK100" s="321"/>
      <c r="GL100" s="324"/>
      <c r="GM100" s="324"/>
      <c r="GN100" s="290" cm="1">
        <f t="array" ref="GN100">IF(OR(BK100:GM100='Annex.1　DeclarationDesired'!$F$27),ROW(),"")</f>
        <v>100</v>
      </c>
    </row>
    <row r="101" spans="1:196" s="290" customFormat="1" ht="20.85" customHeight="1">
      <c r="A101" s="333" t="s">
        <v>1002</v>
      </c>
      <c r="B101" s="334" t="s">
        <v>984</v>
      </c>
      <c r="C101" s="334" t="s">
        <v>985</v>
      </c>
      <c r="D101" s="334" t="s">
        <v>1003</v>
      </c>
      <c r="E101" s="334"/>
      <c r="F101" s="334"/>
      <c r="G101" s="335" t="s">
        <v>987</v>
      </c>
      <c r="H101" s="337" t="s">
        <v>420</v>
      </c>
      <c r="I101" s="337"/>
      <c r="J101" s="337" t="s">
        <v>399</v>
      </c>
      <c r="K101" s="337" t="s">
        <v>988</v>
      </c>
      <c r="L101" s="338" t="s">
        <v>401</v>
      </c>
      <c r="M101" s="339" t="s">
        <v>1004</v>
      </c>
      <c r="N101" s="327" t="s">
        <v>1005</v>
      </c>
      <c r="O101" s="338" t="s">
        <v>820</v>
      </c>
      <c r="P101" s="339" t="s">
        <v>821</v>
      </c>
      <c r="Q101" s="287" t="s">
        <v>479</v>
      </c>
      <c r="R101" s="287" t="s">
        <v>1006</v>
      </c>
      <c r="S101" s="287"/>
      <c r="T101" s="287"/>
      <c r="U101" s="287"/>
      <c r="V101" s="287"/>
      <c r="W101" s="287"/>
      <c r="X101" s="287"/>
      <c r="Y101" s="287"/>
      <c r="Z101" s="287"/>
      <c r="AA101" s="287"/>
      <c r="AB101" s="287"/>
      <c r="AC101" s="287"/>
      <c r="AD101" s="287"/>
      <c r="AE101" s="287"/>
      <c r="AF101" s="287"/>
      <c r="AG101" s="287"/>
      <c r="AH101" s="287"/>
      <c r="AI101" s="287"/>
      <c r="AJ101" s="287"/>
      <c r="AK101" s="287"/>
      <c r="AL101" s="287"/>
      <c r="AM101" s="287"/>
      <c r="AN101" s="287"/>
      <c r="AO101" s="287"/>
      <c r="AP101" s="287"/>
      <c r="AQ101" s="287"/>
      <c r="AR101" s="287"/>
      <c r="AS101" s="287"/>
      <c r="AT101" s="287"/>
      <c r="AU101" s="287"/>
      <c r="AV101" s="287"/>
      <c r="AW101" s="287"/>
      <c r="AX101" s="287"/>
      <c r="AY101" s="287"/>
      <c r="AZ101" s="287"/>
      <c r="BA101" s="287"/>
      <c r="BB101" s="287"/>
      <c r="BC101" s="287"/>
      <c r="BD101" s="287"/>
      <c r="BE101" s="287"/>
      <c r="BF101" s="287"/>
      <c r="BG101" s="287"/>
      <c r="BH101" s="287"/>
      <c r="BI101" s="287"/>
      <c r="BJ101" s="327" t="s">
        <v>1007</v>
      </c>
      <c r="BK101" s="286" t="s">
        <v>1008</v>
      </c>
      <c r="BL101" s="288">
        <v>7080</v>
      </c>
      <c r="BM101" s="287">
        <v>9070</v>
      </c>
      <c r="BN101" s="287">
        <v>25010</v>
      </c>
      <c r="BO101" s="287">
        <v>31020</v>
      </c>
      <c r="BP101" s="287"/>
      <c r="BQ101" s="287"/>
      <c r="BR101" s="287"/>
      <c r="BS101" s="287"/>
      <c r="BT101" s="287"/>
      <c r="BU101" s="287"/>
      <c r="BV101" s="287"/>
      <c r="BW101" s="287"/>
      <c r="BX101" s="287"/>
      <c r="BY101" s="287"/>
      <c r="BZ101" s="287"/>
      <c r="CA101" s="287"/>
      <c r="CB101" s="287"/>
      <c r="CC101" s="287"/>
      <c r="CD101" s="287"/>
      <c r="CE101" s="287"/>
      <c r="CF101" s="287"/>
      <c r="CG101" s="287"/>
      <c r="CH101" s="287"/>
      <c r="CI101" s="287"/>
      <c r="CJ101" s="287"/>
      <c r="CK101" s="287"/>
      <c r="CL101" s="287"/>
      <c r="CM101" s="287"/>
      <c r="CN101" s="287"/>
      <c r="CO101" s="287"/>
      <c r="CP101" s="287"/>
      <c r="CQ101" s="287"/>
      <c r="CR101" s="287"/>
      <c r="CS101" s="287"/>
      <c r="CT101" s="287"/>
      <c r="CU101" s="287"/>
      <c r="CV101" s="287"/>
      <c r="CW101" s="287"/>
      <c r="CX101" s="287"/>
      <c r="CY101" s="287"/>
      <c r="CZ101" s="289"/>
      <c r="DA101" s="287"/>
      <c r="DB101" s="287"/>
      <c r="DC101" s="287"/>
      <c r="DD101" s="287"/>
      <c r="DE101" s="287"/>
      <c r="DF101" s="287"/>
      <c r="DG101" s="287"/>
      <c r="DH101" s="287"/>
      <c r="DI101" s="287"/>
      <c r="DJ101" s="287"/>
      <c r="DK101" s="287"/>
      <c r="DL101" s="287"/>
      <c r="DM101" s="287"/>
      <c r="DN101" s="287"/>
      <c r="DO101" s="287"/>
      <c r="DP101" s="287"/>
      <c r="DQ101" s="287"/>
      <c r="DR101" s="287"/>
      <c r="DS101" s="287"/>
      <c r="DT101" s="287"/>
      <c r="DU101" s="287"/>
      <c r="DV101" s="287"/>
      <c r="DW101" s="321"/>
      <c r="DX101" s="322"/>
      <c r="DY101" s="323"/>
      <c r="DZ101" s="323"/>
      <c r="EA101" s="323"/>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30"/>
      <c r="GK101" s="321"/>
      <c r="GL101" s="324"/>
      <c r="GM101" s="324"/>
      <c r="GN101" s="290" cm="1">
        <f t="array" ref="GN101">IF(OR(BK101:GM101='Annex.1　DeclarationDesired'!$F$27),ROW(),"")</f>
        <v>101</v>
      </c>
    </row>
    <row r="102" spans="1:196" s="290" customFormat="1" ht="20.85" customHeight="1">
      <c r="A102" s="333" t="s">
        <v>1009</v>
      </c>
      <c r="B102" s="334" t="s">
        <v>984</v>
      </c>
      <c r="C102" s="334" t="s">
        <v>985</v>
      </c>
      <c r="D102" s="334" t="s">
        <v>1010</v>
      </c>
      <c r="E102" s="334"/>
      <c r="F102" s="334"/>
      <c r="G102" s="335" t="s">
        <v>987</v>
      </c>
      <c r="H102" s="337" t="s">
        <v>399</v>
      </c>
      <c r="I102" s="337" t="s">
        <v>988</v>
      </c>
      <c r="J102" s="337" t="s">
        <v>400</v>
      </c>
      <c r="K102" s="337"/>
      <c r="L102" s="338" t="s">
        <v>401</v>
      </c>
      <c r="M102" s="339" t="s">
        <v>403</v>
      </c>
      <c r="N102" s="327" t="s">
        <v>403</v>
      </c>
      <c r="O102" s="338"/>
      <c r="P102" s="339"/>
      <c r="Q102" s="287"/>
      <c r="R102" s="287"/>
      <c r="S102" s="287"/>
      <c r="T102" s="287"/>
      <c r="U102" s="287"/>
      <c r="V102" s="287"/>
      <c r="W102" s="287"/>
      <c r="X102" s="287"/>
      <c r="Y102" s="287"/>
      <c r="Z102" s="287"/>
      <c r="AA102" s="287"/>
      <c r="AB102" s="287"/>
      <c r="AC102" s="287"/>
      <c r="AD102" s="287"/>
      <c r="AE102" s="287"/>
      <c r="AF102" s="287"/>
      <c r="AG102" s="287"/>
      <c r="AH102" s="287"/>
      <c r="AI102" s="287"/>
      <c r="AJ102" s="287"/>
      <c r="AK102" s="287"/>
      <c r="AL102" s="287"/>
      <c r="AM102" s="287"/>
      <c r="AN102" s="287"/>
      <c r="AO102" s="287"/>
      <c r="AP102" s="287"/>
      <c r="AQ102" s="287"/>
      <c r="AR102" s="287"/>
      <c r="AS102" s="287"/>
      <c r="AT102" s="287"/>
      <c r="AU102" s="287"/>
      <c r="AV102" s="287"/>
      <c r="AW102" s="287"/>
      <c r="AX102" s="287"/>
      <c r="AY102" s="287"/>
      <c r="AZ102" s="287"/>
      <c r="BA102" s="287"/>
      <c r="BB102" s="287"/>
      <c r="BC102" s="287"/>
      <c r="BD102" s="287"/>
      <c r="BE102" s="287"/>
      <c r="BF102" s="287"/>
      <c r="BG102" s="287"/>
      <c r="BH102" s="287"/>
      <c r="BI102" s="287"/>
      <c r="BJ102" s="327" t="s">
        <v>1011</v>
      </c>
      <c r="BK102" s="286">
        <v>7040</v>
      </c>
      <c r="BL102" s="288">
        <v>7050</v>
      </c>
      <c r="BM102" s="287"/>
      <c r="BN102" s="287"/>
      <c r="BO102" s="287"/>
      <c r="BP102" s="287"/>
      <c r="BQ102" s="287"/>
      <c r="BR102" s="287"/>
      <c r="BS102" s="287"/>
      <c r="BT102" s="287"/>
      <c r="BU102" s="287"/>
      <c r="BV102" s="287"/>
      <c r="BW102" s="287"/>
      <c r="BX102" s="287"/>
      <c r="BY102" s="287"/>
      <c r="BZ102" s="287"/>
      <c r="CA102" s="287"/>
      <c r="CB102" s="287"/>
      <c r="CC102" s="287"/>
      <c r="CD102" s="287"/>
      <c r="CE102" s="287"/>
      <c r="CF102" s="287"/>
      <c r="CG102" s="287"/>
      <c r="CH102" s="287"/>
      <c r="CI102" s="287"/>
      <c r="CJ102" s="287"/>
      <c r="CK102" s="287"/>
      <c r="CL102" s="287"/>
      <c r="CM102" s="287"/>
      <c r="CN102" s="287"/>
      <c r="CO102" s="287"/>
      <c r="CP102" s="287"/>
      <c r="CQ102" s="287"/>
      <c r="CR102" s="287"/>
      <c r="CS102" s="287"/>
      <c r="CT102" s="287"/>
      <c r="CU102" s="287"/>
      <c r="CV102" s="287"/>
      <c r="CW102" s="287"/>
      <c r="CX102" s="287"/>
      <c r="CY102" s="287"/>
      <c r="CZ102" s="289"/>
      <c r="DA102" s="287"/>
      <c r="DB102" s="287"/>
      <c r="DC102" s="287"/>
      <c r="DD102" s="287"/>
      <c r="DE102" s="287"/>
      <c r="DF102" s="287"/>
      <c r="DG102" s="287"/>
      <c r="DH102" s="287"/>
      <c r="DI102" s="287"/>
      <c r="DJ102" s="287"/>
      <c r="DK102" s="287"/>
      <c r="DL102" s="287"/>
      <c r="DM102" s="287"/>
      <c r="DN102" s="287"/>
      <c r="DO102" s="287"/>
      <c r="DP102" s="287"/>
      <c r="DQ102" s="287"/>
      <c r="DR102" s="287"/>
      <c r="DS102" s="287"/>
      <c r="DT102" s="287"/>
      <c r="DU102" s="287"/>
      <c r="DV102" s="287"/>
      <c r="DW102" s="321"/>
      <c r="DX102" s="322"/>
      <c r="DY102" s="323"/>
      <c r="DZ102" s="323"/>
      <c r="EA102" s="323"/>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30"/>
      <c r="GK102" s="321"/>
      <c r="GL102" s="324"/>
      <c r="GM102" s="324"/>
      <c r="GN102" s="290" cm="1">
        <f t="array" ref="GN102">IF(OR(BK102:GM102='Annex.1　DeclarationDesired'!$F$27),ROW(),"")</f>
        <v>102</v>
      </c>
    </row>
    <row r="103" spans="1:196" s="290" customFormat="1" ht="20.85" customHeight="1">
      <c r="A103" s="333" t="s">
        <v>1012</v>
      </c>
      <c r="B103" s="334" t="s">
        <v>253</v>
      </c>
      <c r="C103" s="334" t="s">
        <v>254</v>
      </c>
      <c r="D103" s="334" t="s">
        <v>1013</v>
      </c>
      <c r="E103" s="334"/>
      <c r="F103" s="334"/>
      <c r="G103" s="335" t="s">
        <v>256</v>
      </c>
      <c r="H103" s="337" t="s">
        <v>420</v>
      </c>
      <c r="I103" s="337"/>
      <c r="J103" s="337" t="s">
        <v>421</v>
      </c>
      <c r="K103" s="337" t="s">
        <v>1014</v>
      </c>
      <c r="L103" s="338" t="s">
        <v>401</v>
      </c>
      <c r="M103" s="339" t="s">
        <v>1015</v>
      </c>
      <c r="N103" s="327" t="s">
        <v>438</v>
      </c>
      <c r="O103" s="338" t="s">
        <v>509</v>
      </c>
      <c r="P103" s="339" t="s">
        <v>767</v>
      </c>
      <c r="Q103" s="287"/>
      <c r="R103" s="287"/>
      <c r="S103" s="287"/>
      <c r="T103" s="287"/>
      <c r="U103" s="287"/>
      <c r="V103" s="287"/>
      <c r="W103" s="287"/>
      <c r="X103" s="287"/>
      <c r="Y103" s="287"/>
      <c r="Z103" s="287"/>
      <c r="AA103" s="287"/>
      <c r="AB103" s="287"/>
      <c r="AC103" s="287"/>
      <c r="AD103" s="287"/>
      <c r="AE103" s="287"/>
      <c r="AF103" s="287"/>
      <c r="AG103" s="287"/>
      <c r="AH103" s="287"/>
      <c r="AI103" s="287"/>
      <c r="AJ103" s="287"/>
      <c r="AK103" s="287"/>
      <c r="AL103" s="287"/>
      <c r="AM103" s="287"/>
      <c r="AN103" s="287"/>
      <c r="AO103" s="287"/>
      <c r="AP103" s="287"/>
      <c r="AQ103" s="287"/>
      <c r="AR103" s="287"/>
      <c r="AS103" s="287"/>
      <c r="AT103" s="287"/>
      <c r="AU103" s="287"/>
      <c r="AV103" s="287"/>
      <c r="AW103" s="287"/>
      <c r="AX103" s="287"/>
      <c r="AY103" s="287"/>
      <c r="AZ103" s="287"/>
      <c r="BA103" s="287"/>
      <c r="BB103" s="287"/>
      <c r="BC103" s="287"/>
      <c r="BD103" s="287"/>
      <c r="BE103" s="287"/>
      <c r="BF103" s="287"/>
      <c r="BG103" s="287"/>
      <c r="BH103" s="287"/>
      <c r="BI103" s="287"/>
      <c r="BJ103" s="327" t="s">
        <v>1016</v>
      </c>
      <c r="BK103" s="286">
        <v>13010</v>
      </c>
      <c r="BL103" s="288">
        <v>13030</v>
      </c>
      <c r="BM103" s="287">
        <v>13040</v>
      </c>
      <c r="BN103" s="287">
        <v>15010</v>
      </c>
      <c r="BO103" s="287">
        <v>16010</v>
      </c>
      <c r="BP103" s="287"/>
      <c r="BQ103" s="287"/>
      <c r="BR103" s="287"/>
      <c r="BS103" s="287"/>
      <c r="BT103" s="287"/>
      <c r="BU103" s="287"/>
      <c r="BV103" s="287"/>
      <c r="BW103" s="287"/>
      <c r="BX103" s="287"/>
      <c r="BY103" s="287"/>
      <c r="BZ103" s="287"/>
      <c r="CA103" s="287"/>
      <c r="CB103" s="287"/>
      <c r="CC103" s="287"/>
      <c r="CD103" s="287"/>
      <c r="CE103" s="287"/>
      <c r="CF103" s="287"/>
      <c r="CG103" s="287"/>
      <c r="CH103" s="287"/>
      <c r="CI103" s="287"/>
      <c r="CJ103" s="287"/>
      <c r="CK103" s="287"/>
      <c r="CL103" s="287"/>
      <c r="CM103" s="287"/>
      <c r="CN103" s="287"/>
      <c r="CO103" s="287"/>
      <c r="CP103" s="287"/>
      <c r="CQ103" s="287"/>
      <c r="CR103" s="287"/>
      <c r="CS103" s="287"/>
      <c r="CT103" s="287"/>
      <c r="CU103" s="287"/>
      <c r="CV103" s="287"/>
      <c r="CW103" s="287"/>
      <c r="CX103" s="287"/>
      <c r="CY103" s="287"/>
      <c r="CZ103" s="289"/>
      <c r="DA103" s="287"/>
      <c r="DB103" s="287"/>
      <c r="DC103" s="287"/>
      <c r="DD103" s="287"/>
      <c r="DE103" s="287"/>
      <c r="DF103" s="287"/>
      <c r="DG103" s="287"/>
      <c r="DH103" s="287"/>
      <c r="DI103" s="287"/>
      <c r="DJ103" s="287"/>
      <c r="DK103" s="287"/>
      <c r="DL103" s="287"/>
      <c r="DM103" s="287"/>
      <c r="DN103" s="287"/>
      <c r="DO103" s="287"/>
      <c r="DP103" s="287"/>
      <c r="DQ103" s="287"/>
      <c r="DR103" s="287"/>
      <c r="DS103" s="287"/>
      <c r="DT103" s="287"/>
      <c r="DU103" s="287"/>
      <c r="DV103" s="287"/>
      <c r="DW103" s="321"/>
      <c r="DX103" s="322"/>
      <c r="DY103" s="323"/>
      <c r="DZ103" s="323"/>
      <c r="EA103" s="323"/>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30"/>
      <c r="GK103" s="321"/>
      <c r="GL103" s="324"/>
      <c r="GM103" s="324"/>
      <c r="GN103" s="290" cm="1">
        <f t="array" ref="GN103">IF(OR(BK103:GM103='Annex.1　DeclarationDesired'!$F$27),ROW(),"")</f>
        <v>103</v>
      </c>
    </row>
    <row r="104" spans="1:196" s="290" customFormat="1" ht="20.85" customHeight="1">
      <c r="A104" s="333" t="s">
        <v>1017</v>
      </c>
      <c r="B104" s="334" t="s">
        <v>253</v>
      </c>
      <c r="C104" s="334" t="s">
        <v>254</v>
      </c>
      <c r="D104" s="334" t="s">
        <v>1018</v>
      </c>
      <c r="E104" s="334"/>
      <c r="F104" s="334"/>
      <c r="G104" s="335" t="s">
        <v>256</v>
      </c>
      <c r="H104" s="337" t="s">
        <v>420</v>
      </c>
      <c r="I104" s="337"/>
      <c r="J104" s="337" t="s">
        <v>421</v>
      </c>
      <c r="K104" s="337" t="s">
        <v>1014</v>
      </c>
      <c r="L104" s="338" t="s">
        <v>401</v>
      </c>
      <c r="M104" s="339" t="s">
        <v>1019</v>
      </c>
      <c r="N104" s="327" t="s">
        <v>345</v>
      </c>
      <c r="O104" s="338" t="s">
        <v>772</v>
      </c>
      <c r="P104" s="339" t="s">
        <v>405</v>
      </c>
      <c r="Q104" s="287" t="s">
        <v>774</v>
      </c>
      <c r="R104" s="287" t="s">
        <v>573</v>
      </c>
      <c r="S104" s="287"/>
      <c r="T104" s="287"/>
      <c r="U104" s="287"/>
      <c r="V104" s="287"/>
      <c r="W104" s="287"/>
      <c r="X104" s="287"/>
      <c r="Y104" s="287"/>
      <c r="Z104" s="287"/>
      <c r="AA104" s="287"/>
      <c r="AB104" s="287"/>
      <c r="AC104" s="287"/>
      <c r="AD104" s="287"/>
      <c r="AE104" s="287"/>
      <c r="AF104" s="287"/>
      <c r="AG104" s="287"/>
      <c r="AH104" s="287"/>
      <c r="AI104" s="287"/>
      <c r="AJ104" s="287"/>
      <c r="AK104" s="287"/>
      <c r="AL104" s="287"/>
      <c r="AM104" s="287"/>
      <c r="AN104" s="287"/>
      <c r="AO104" s="287"/>
      <c r="AP104" s="287"/>
      <c r="AQ104" s="287"/>
      <c r="AR104" s="287"/>
      <c r="AS104" s="287"/>
      <c r="AT104" s="287"/>
      <c r="AU104" s="287"/>
      <c r="AV104" s="287"/>
      <c r="AW104" s="287"/>
      <c r="AX104" s="287"/>
      <c r="AY104" s="287"/>
      <c r="AZ104" s="287"/>
      <c r="BA104" s="287"/>
      <c r="BB104" s="287"/>
      <c r="BC104" s="287"/>
      <c r="BD104" s="287"/>
      <c r="BE104" s="287"/>
      <c r="BF104" s="287"/>
      <c r="BG104" s="287"/>
      <c r="BH104" s="287"/>
      <c r="BI104" s="287"/>
      <c r="BJ104" s="327" t="s">
        <v>1020</v>
      </c>
      <c r="BK104" s="286">
        <v>32010</v>
      </c>
      <c r="BL104" s="288">
        <v>32020</v>
      </c>
      <c r="BM104" s="287">
        <v>33010</v>
      </c>
      <c r="BN104" s="287">
        <v>33020</v>
      </c>
      <c r="BO104" s="287">
        <v>34010</v>
      </c>
      <c r="BP104" s="287">
        <v>34020</v>
      </c>
      <c r="BQ104" s="287">
        <v>37010</v>
      </c>
      <c r="BR104" s="287">
        <v>37020</v>
      </c>
      <c r="BS104" s="287">
        <v>37030</v>
      </c>
      <c r="BT104" s="287"/>
      <c r="BU104" s="287"/>
      <c r="BV104" s="287"/>
      <c r="BW104" s="287"/>
      <c r="BX104" s="287"/>
      <c r="BY104" s="287"/>
      <c r="BZ104" s="287"/>
      <c r="CA104" s="287"/>
      <c r="CB104" s="287"/>
      <c r="CC104" s="287"/>
      <c r="CD104" s="287"/>
      <c r="CE104" s="287"/>
      <c r="CF104" s="287"/>
      <c r="CG104" s="287"/>
      <c r="CH104" s="287"/>
      <c r="CI104" s="287"/>
      <c r="CJ104" s="287"/>
      <c r="CK104" s="287"/>
      <c r="CL104" s="287"/>
      <c r="CM104" s="287"/>
      <c r="CN104" s="287"/>
      <c r="CO104" s="287"/>
      <c r="CP104" s="287"/>
      <c r="CQ104" s="287"/>
      <c r="CR104" s="287"/>
      <c r="CS104" s="287"/>
      <c r="CT104" s="287"/>
      <c r="CU104" s="287"/>
      <c r="CV104" s="287"/>
      <c r="CW104" s="287"/>
      <c r="CX104" s="287"/>
      <c r="CY104" s="287"/>
      <c r="CZ104" s="289"/>
      <c r="DA104" s="287"/>
      <c r="DB104" s="287"/>
      <c r="DC104" s="287"/>
      <c r="DD104" s="287"/>
      <c r="DE104" s="287"/>
      <c r="DF104" s="287"/>
      <c r="DG104" s="287"/>
      <c r="DH104" s="287"/>
      <c r="DI104" s="287"/>
      <c r="DJ104" s="287"/>
      <c r="DK104" s="287"/>
      <c r="DL104" s="287"/>
      <c r="DM104" s="287"/>
      <c r="DN104" s="287"/>
      <c r="DO104" s="287"/>
      <c r="DP104" s="287"/>
      <c r="DQ104" s="287"/>
      <c r="DR104" s="287"/>
      <c r="DS104" s="287"/>
      <c r="DT104" s="287"/>
      <c r="DU104" s="287"/>
      <c r="DV104" s="287"/>
      <c r="DW104" s="321"/>
      <c r="DX104" s="322"/>
      <c r="DY104" s="323"/>
      <c r="DZ104" s="323"/>
      <c r="EA104" s="323"/>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30"/>
      <c r="GK104" s="321"/>
      <c r="GL104" s="324"/>
      <c r="GM104" s="324"/>
      <c r="GN104" s="290" cm="1">
        <f t="array" ref="GN104">IF(OR(BK104:GM104='Annex.1　DeclarationDesired'!$F$27),ROW(),"")</f>
        <v>104</v>
      </c>
    </row>
    <row r="105" spans="1:196" s="290" customFormat="1" ht="20.85" customHeight="1">
      <c r="A105" s="333" t="s">
        <v>1021</v>
      </c>
      <c r="B105" s="334" t="s">
        <v>253</v>
      </c>
      <c r="C105" s="334" t="s">
        <v>254</v>
      </c>
      <c r="D105" s="334" t="s">
        <v>1022</v>
      </c>
      <c r="E105" s="334"/>
      <c r="F105" s="334"/>
      <c r="G105" s="335" t="s">
        <v>256</v>
      </c>
      <c r="H105" s="337" t="s">
        <v>420</v>
      </c>
      <c r="I105" s="337"/>
      <c r="J105" s="337" t="s">
        <v>421</v>
      </c>
      <c r="K105" s="337" t="s">
        <v>1014</v>
      </c>
      <c r="L105" s="338" t="s">
        <v>401</v>
      </c>
      <c r="M105" s="339" t="s">
        <v>1023</v>
      </c>
      <c r="N105" s="327" t="s">
        <v>438</v>
      </c>
      <c r="O105" s="338" t="s">
        <v>461</v>
      </c>
      <c r="P105" s="339" t="s">
        <v>452</v>
      </c>
      <c r="Q105" s="287" t="s">
        <v>453</v>
      </c>
      <c r="R105" s="287" t="s">
        <v>345</v>
      </c>
      <c r="S105" s="287" t="s">
        <v>346</v>
      </c>
      <c r="T105" s="287" t="s">
        <v>773</v>
      </c>
      <c r="U105" s="287" t="s">
        <v>774</v>
      </c>
      <c r="V105" s="287" t="s">
        <v>573</v>
      </c>
      <c r="W105" s="287"/>
      <c r="X105" s="287"/>
      <c r="Y105" s="287"/>
      <c r="Z105" s="287"/>
      <c r="AA105" s="287"/>
      <c r="AB105" s="287"/>
      <c r="AC105" s="287"/>
      <c r="AD105" s="287"/>
      <c r="AE105" s="287"/>
      <c r="AF105" s="287"/>
      <c r="AG105" s="287"/>
      <c r="AH105" s="287"/>
      <c r="AI105" s="287"/>
      <c r="AJ105" s="287"/>
      <c r="AK105" s="287"/>
      <c r="AL105" s="287"/>
      <c r="AM105" s="287"/>
      <c r="AN105" s="287"/>
      <c r="AO105" s="287"/>
      <c r="AP105" s="287"/>
      <c r="AQ105" s="287"/>
      <c r="AR105" s="287"/>
      <c r="AS105" s="287"/>
      <c r="AT105" s="287"/>
      <c r="AU105" s="287"/>
      <c r="AV105" s="287"/>
      <c r="AW105" s="287"/>
      <c r="AX105" s="287"/>
      <c r="AY105" s="287"/>
      <c r="AZ105" s="287"/>
      <c r="BA105" s="287"/>
      <c r="BB105" s="287"/>
      <c r="BC105" s="287"/>
      <c r="BD105" s="287"/>
      <c r="BE105" s="287"/>
      <c r="BF105" s="287"/>
      <c r="BG105" s="287"/>
      <c r="BH105" s="287"/>
      <c r="BI105" s="287"/>
      <c r="BJ105" s="327" t="s">
        <v>1024</v>
      </c>
      <c r="BK105" s="286">
        <v>13030</v>
      </c>
      <c r="BL105" s="288">
        <v>18010</v>
      </c>
      <c r="BM105" s="287">
        <v>26010</v>
      </c>
      <c r="BN105" s="287">
        <v>26030</v>
      </c>
      <c r="BO105" s="287">
        <v>26040</v>
      </c>
      <c r="BP105" s="287">
        <v>26050</v>
      </c>
      <c r="BQ105" s="287">
        <v>26120</v>
      </c>
      <c r="BR105" s="287">
        <v>27020</v>
      </c>
      <c r="BS105" s="287">
        <v>27030</v>
      </c>
      <c r="BT105" s="287">
        <v>27040</v>
      </c>
      <c r="BU105" s="287">
        <v>28010</v>
      </c>
      <c r="BV105" s="287">
        <v>28020</v>
      </c>
      <c r="BW105" s="287">
        <v>28030</v>
      </c>
      <c r="BX105" s="287">
        <v>32010</v>
      </c>
      <c r="BY105" s="287">
        <v>34010</v>
      </c>
      <c r="BZ105" s="287">
        <v>34020</v>
      </c>
      <c r="CA105" s="287">
        <v>34030</v>
      </c>
      <c r="CB105" s="287">
        <v>35010</v>
      </c>
      <c r="CC105" s="287">
        <v>35020</v>
      </c>
      <c r="CD105" s="287">
        <v>36010</v>
      </c>
      <c r="CE105" s="287">
        <v>36020</v>
      </c>
      <c r="CF105" s="287">
        <v>37010</v>
      </c>
      <c r="CG105" s="287">
        <v>37020</v>
      </c>
      <c r="CH105" s="287"/>
      <c r="CI105" s="287"/>
      <c r="CJ105" s="287"/>
      <c r="CK105" s="287"/>
      <c r="CL105" s="287"/>
      <c r="CM105" s="287"/>
      <c r="CN105" s="287"/>
      <c r="CO105" s="287"/>
      <c r="CP105" s="287"/>
      <c r="CQ105" s="287"/>
      <c r="CR105" s="287"/>
      <c r="CS105" s="287"/>
      <c r="CT105" s="287"/>
      <c r="CU105" s="287"/>
      <c r="CV105" s="287"/>
      <c r="CW105" s="287"/>
      <c r="CX105" s="287"/>
      <c r="CY105" s="287"/>
      <c r="CZ105" s="289"/>
      <c r="DA105" s="287"/>
      <c r="DB105" s="287"/>
      <c r="DC105" s="287"/>
      <c r="DD105" s="287"/>
      <c r="DE105" s="287"/>
      <c r="DF105" s="287"/>
      <c r="DG105" s="287"/>
      <c r="DH105" s="287"/>
      <c r="DI105" s="287"/>
      <c r="DJ105" s="287"/>
      <c r="DK105" s="287"/>
      <c r="DL105" s="287"/>
      <c r="DM105" s="287"/>
      <c r="DN105" s="287"/>
      <c r="DO105" s="287"/>
      <c r="DP105" s="287"/>
      <c r="DQ105" s="287"/>
      <c r="DR105" s="287"/>
      <c r="DS105" s="287"/>
      <c r="DT105" s="287"/>
      <c r="DU105" s="287"/>
      <c r="DV105" s="287"/>
      <c r="DW105" s="321"/>
      <c r="DX105" s="322"/>
      <c r="DY105" s="323"/>
      <c r="DZ105" s="323"/>
      <c r="EA105" s="323"/>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30"/>
      <c r="GK105" s="321"/>
      <c r="GL105" s="324"/>
      <c r="GM105" s="324"/>
      <c r="GN105" s="290" cm="1">
        <f t="array" ref="GN105">IF(OR(BK105:GM105='Annex.1　DeclarationDesired'!$F$27),ROW(),"")</f>
        <v>105</v>
      </c>
    </row>
    <row r="106" spans="1:196" s="290" customFormat="1" ht="20.85" customHeight="1">
      <c r="A106" s="333" t="s">
        <v>1025</v>
      </c>
      <c r="B106" s="334" t="s">
        <v>253</v>
      </c>
      <c r="C106" s="334" t="s">
        <v>254</v>
      </c>
      <c r="D106" s="334" t="s">
        <v>1022</v>
      </c>
      <c r="E106" s="334"/>
      <c r="F106" s="334"/>
      <c r="G106" s="335" t="s">
        <v>256</v>
      </c>
      <c r="H106" s="337" t="s">
        <v>420</v>
      </c>
      <c r="I106" s="337"/>
      <c r="J106" s="337" t="s">
        <v>421</v>
      </c>
      <c r="K106" s="337" t="s">
        <v>1014</v>
      </c>
      <c r="L106" s="338" t="s">
        <v>401</v>
      </c>
      <c r="M106" s="339" t="s">
        <v>1026</v>
      </c>
      <c r="N106" s="327" t="s">
        <v>452</v>
      </c>
      <c r="O106" s="338" t="s">
        <v>453</v>
      </c>
      <c r="P106" s="339" t="s">
        <v>345</v>
      </c>
      <c r="Q106" s="287" t="s">
        <v>772</v>
      </c>
      <c r="R106" s="287" t="s">
        <v>346</v>
      </c>
      <c r="S106" s="287" t="s">
        <v>454</v>
      </c>
      <c r="T106" s="287" t="s">
        <v>774</v>
      </c>
      <c r="U106" s="287"/>
      <c r="V106" s="287"/>
      <c r="W106" s="287"/>
      <c r="X106" s="287"/>
      <c r="Y106" s="287"/>
      <c r="Z106" s="287"/>
      <c r="AA106" s="287"/>
      <c r="AB106" s="287"/>
      <c r="AC106" s="287"/>
      <c r="AD106" s="287"/>
      <c r="AE106" s="287"/>
      <c r="AF106" s="287"/>
      <c r="AG106" s="287"/>
      <c r="AH106" s="287"/>
      <c r="AI106" s="287"/>
      <c r="AJ106" s="287"/>
      <c r="AK106" s="287"/>
      <c r="AL106" s="287"/>
      <c r="AM106" s="287"/>
      <c r="AN106" s="287"/>
      <c r="AO106" s="287"/>
      <c r="AP106" s="287"/>
      <c r="AQ106" s="287"/>
      <c r="AR106" s="287"/>
      <c r="AS106" s="287"/>
      <c r="AT106" s="287"/>
      <c r="AU106" s="287"/>
      <c r="AV106" s="287"/>
      <c r="AW106" s="287"/>
      <c r="AX106" s="287"/>
      <c r="AY106" s="287"/>
      <c r="AZ106" s="287"/>
      <c r="BA106" s="287"/>
      <c r="BB106" s="287"/>
      <c r="BC106" s="287"/>
      <c r="BD106" s="287"/>
      <c r="BE106" s="287"/>
      <c r="BF106" s="287"/>
      <c r="BG106" s="287"/>
      <c r="BH106" s="287"/>
      <c r="BI106" s="287"/>
      <c r="BJ106" s="327" t="s">
        <v>1027</v>
      </c>
      <c r="BK106" s="286">
        <v>26030</v>
      </c>
      <c r="BL106" s="288">
        <v>27010</v>
      </c>
      <c r="BM106" s="287">
        <v>32030</v>
      </c>
      <c r="BN106" s="287">
        <v>33020</v>
      </c>
      <c r="BO106" s="287">
        <v>34030</v>
      </c>
      <c r="BP106" s="287">
        <v>35010</v>
      </c>
      <c r="BQ106" s="287">
        <v>36020</v>
      </c>
      <c r="BR106" s="287"/>
      <c r="BS106" s="287"/>
      <c r="BT106" s="287"/>
      <c r="BU106" s="287"/>
      <c r="BV106" s="287"/>
      <c r="BW106" s="287"/>
      <c r="BX106" s="287"/>
      <c r="BY106" s="287"/>
      <c r="BZ106" s="287"/>
      <c r="CA106" s="287"/>
      <c r="CB106" s="287"/>
      <c r="CC106" s="287"/>
      <c r="CD106" s="287"/>
      <c r="CE106" s="287"/>
      <c r="CF106" s="287"/>
      <c r="CG106" s="287"/>
      <c r="CH106" s="287"/>
      <c r="CI106" s="287"/>
      <c r="CJ106" s="287"/>
      <c r="CK106" s="287"/>
      <c r="CL106" s="287"/>
      <c r="CM106" s="287"/>
      <c r="CN106" s="287"/>
      <c r="CO106" s="287"/>
      <c r="CP106" s="287"/>
      <c r="CQ106" s="287"/>
      <c r="CR106" s="287"/>
      <c r="CS106" s="287"/>
      <c r="CT106" s="287"/>
      <c r="CU106" s="287"/>
      <c r="CV106" s="287"/>
      <c r="CW106" s="287"/>
      <c r="CX106" s="287"/>
      <c r="CY106" s="287"/>
      <c r="CZ106" s="289"/>
      <c r="DA106" s="287"/>
      <c r="DB106" s="287"/>
      <c r="DC106" s="287"/>
      <c r="DD106" s="287"/>
      <c r="DE106" s="287"/>
      <c r="DF106" s="287"/>
      <c r="DG106" s="287"/>
      <c r="DH106" s="287"/>
      <c r="DI106" s="287"/>
      <c r="DJ106" s="287"/>
      <c r="DK106" s="287"/>
      <c r="DL106" s="287"/>
      <c r="DM106" s="287"/>
      <c r="DN106" s="287"/>
      <c r="DO106" s="287"/>
      <c r="DP106" s="287"/>
      <c r="DQ106" s="287"/>
      <c r="DR106" s="287"/>
      <c r="DS106" s="287"/>
      <c r="DT106" s="287"/>
      <c r="DU106" s="287"/>
      <c r="DV106" s="287"/>
      <c r="DW106" s="321"/>
      <c r="DX106" s="322"/>
      <c r="DY106" s="323"/>
      <c r="DZ106" s="323"/>
      <c r="EA106" s="323"/>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30"/>
      <c r="GK106" s="321"/>
      <c r="GL106" s="324"/>
      <c r="GM106" s="324"/>
      <c r="GN106" s="290" cm="1">
        <f t="array" ref="GN106">IF(OR(BK106:GM106='Annex.1　DeclarationDesired'!$F$27),ROW(),"")</f>
        <v>106</v>
      </c>
    </row>
    <row r="107" spans="1:196" s="290" customFormat="1" ht="20.85" customHeight="1">
      <c r="A107" s="340" t="s">
        <v>1028</v>
      </c>
      <c r="B107" s="334" t="s">
        <v>253</v>
      </c>
      <c r="C107" s="334" t="s">
        <v>254</v>
      </c>
      <c r="D107" s="334" t="s">
        <v>1029</v>
      </c>
      <c r="E107" s="334"/>
      <c r="F107" s="334"/>
      <c r="G107" s="335" t="s">
        <v>256</v>
      </c>
      <c r="H107" s="337" t="s">
        <v>420</v>
      </c>
      <c r="I107" s="337"/>
      <c r="J107" s="337" t="s">
        <v>421</v>
      </c>
      <c r="K107" s="337" t="s">
        <v>1014</v>
      </c>
      <c r="L107" s="338" t="s">
        <v>401</v>
      </c>
      <c r="M107" s="339" t="s">
        <v>1030</v>
      </c>
      <c r="N107" s="327" t="s">
        <v>461</v>
      </c>
      <c r="O107" s="338" t="s">
        <v>635</v>
      </c>
      <c r="P107" s="339" t="s">
        <v>889</v>
      </c>
      <c r="Q107" s="287"/>
      <c r="R107" s="287"/>
      <c r="S107" s="287"/>
      <c r="T107" s="287"/>
      <c r="U107" s="287"/>
      <c r="V107" s="287"/>
      <c r="W107" s="287"/>
      <c r="X107" s="287"/>
      <c r="Y107" s="287"/>
      <c r="Z107" s="287"/>
      <c r="AA107" s="287"/>
      <c r="AB107" s="287"/>
      <c r="AC107" s="287"/>
      <c r="AD107" s="287"/>
      <c r="AE107" s="287"/>
      <c r="AF107" s="287"/>
      <c r="AG107" s="287"/>
      <c r="AH107" s="287"/>
      <c r="AI107" s="287"/>
      <c r="AJ107" s="287"/>
      <c r="AK107" s="287"/>
      <c r="AL107" s="287"/>
      <c r="AM107" s="287"/>
      <c r="AN107" s="287"/>
      <c r="AO107" s="287"/>
      <c r="AP107" s="287"/>
      <c r="AQ107" s="287"/>
      <c r="AR107" s="287"/>
      <c r="AS107" s="287"/>
      <c r="AT107" s="287"/>
      <c r="AU107" s="287"/>
      <c r="AV107" s="287"/>
      <c r="AW107" s="287"/>
      <c r="AX107" s="287"/>
      <c r="AY107" s="287"/>
      <c r="AZ107" s="287"/>
      <c r="BA107" s="287"/>
      <c r="BB107" s="287"/>
      <c r="BC107" s="287"/>
      <c r="BD107" s="287"/>
      <c r="BE107" s="287"/>
      <c r="BF107" s="287"/>
      <c r="BG107" s="287"/>
      <c r="BH107" s="287"/>
      <c r="BI107" s="287"/>
      <c r="BJ107" s="327" t="s">
        <v>1031</v>
      </c>
      <c r="BK107" s="286">
        <v>18010</v>
      </c>
      <c r="BL107" s="288">
        <v>18020</v>
      </c>
      <c r="BM107" s="287">
        <v>18030</v>
      </c>
      <c r="BN107" s="287">
        <v>18040</v>
      </c>
      <c r="BO107" s="287">
        <v>19010</v>
      </c>
      <c r="BP107" s="287">
        <v>19020</v>
      </c>
      <c r="BQ107" s="287">
        <v>20010</v>
      </c>
      <c r="BR107" s="287">
        <v>20020</v>
      </c>
      <c r="BS107" s="287"/>
      <c r="BT107" s="287"/>
      <c r="BU107" s="287"/>
      <c r="BV107" s="287"/>
      <c r="BW107" s="287"/>
      <c r="BX107" s="287"/>
      <c r="BY107" s="287"/>
      <c r="BZ107" s="287"/>
      <c r="CA107" s="287"/>
      <c r="CB107" s="287"/>
      <c r="CC107" s="287"/>
      <c r="CD107" s="287"/>
      <c r="CE107" s="287"/>
      <c r="CF107" s="287"/>
      <c r="CG107" s="287"/>
      <c r="CH107" s="287"/>
      <c r="CI107" s="287"/>
      <c r="CJ107" s="287"/>
      <c r="CK107" s="287"/>
      <c r="CL107" s="287"/>
      <c r="CM107" s="287"/>
      <c r="CN107" s="287"/>
      <c r="CO107" s="287"/>
      <c r="CP107" s="287"/>
      <c r="CQ107" s="287"/>
      <c r="CR107" s="287"/>
      <c r="CS107" s="287"/>
      <c r="CT107" s="287"/>
      <c r="CU107" s="287"/>
      <c r="CV107" s="287"/>
      <c r="CW107" s="287"/>
      <c r="CX107" s="287"/>
      <c r="CY107" s="287"/>
      <c r="CZ107" s="289"/>
      <c r="DA107" s="287"/>
      <c r="DB107" s="287"/>
      <c r="DC107" s="287"/>
      <c r="DD107" s="287"/>
      <c r="DE107" s="287"/>
      <c r="DF107" s="287"/>
      <c r="DG107" s="287"/>
      <c r="DH107" s="287"/>
      <c r="DI107" s="287"/>
      <c r="DJ107" s="287"/>
      <c r="DK107" s="287"/>
      <c r="DL107" s="287"/>
      <c r="DM107" s="287"/>
      <c r="DN107" s="287"/>
      <c r="DO107" s="287"/>
      <c r="DP107" s="287"/>
      <c r="DQ107" s="287"/>
      <c r="DR107" s="287"/>
      <c r="DS107" s="287"/>
      <c r="DT107" s="287"/>
      <c r="DU107" s="287"/>
      <c r="DV107" s="287"/>
      <c r="DW107" s="321"/>
      <c r="DX107" s="322"/>
      <c r="DY107" s="323"/>
      <c r="DZ107" s="323"/>
      <c r="EA107" s="323"/>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30"/>
      <c r="GK107" s="321"/>
      <c r="GL107" s="324"/>
      <c r="GM107" s="324"/>
      <c r="GN107" s="290" cm="1">
        <f t="array" ref="GN107">IF(OR(BK107:GM107='Annex.1　DeclarationDesired'!$F$27),ROW(),"")</f>
        <v>107</v>
      </c>
    </row>
    <row r="108" spans="1:196" s="290" customFormat="1" ht="20.85" customHeight="1">
      <c r="A108" s="333" t="s">
        <v>1032</v>
      </c>
      <c r="B108" s="334" t="s">
        <v>253</v>
      </c>
      <c r="C108" s="334" t="s">
        <v>254</v>
      </c>
      <c r="D108" s="334" t="s">
        <v>1033</v>
      </c>
      <c r="E108" s="334"/>
      <c r="F108" s="334"/>
      <c r="G108" s="335" t="s">
        <v>256</v>
      </c>
      <c r="H108" s="337" t="s">
        <v>420</v>
      </c>
      <c r="I108" s="337"/>
      <c r="J108" s="337" t="s">
        <v>421</v>
      </c>
      <c r="K108" s="337" t="s">
        <v>1014</v>
      </c>
      <c r="L108" s="338" t="s">
        <v>401</v>
      </c>
      <c r="M108" s="339" t="s">
        <v>907</v>
      </c>
      <c r="N108" s="327" t="s">
        <v>489</v>
      </c>
      <c r="O108" s="338" t="s">
        <v>475</v>
      </c>
      <c r="P108" s="339"/>
      <c r="Q108" s="287"/>
      <c r="R108" s="287"/>
      <c r="S108" s="287"/>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7"/>
      <c r="AP108" s="287"/>
      <c r="AQ108" s="287"/>
      <c r="AR108" s="287"/>
      <c r="AS108" s="287"/>
      <c r="AT108" s="287"/>
      <c r="AU108" s="287"/>
      <c r="AV108" s="287"/>
      <c r="AW108" s="287"/>
      <c r="AX108" s="287"/>
      <c r="AY108" s="287"/>
      <c r="AZ108" s="287"/>
      <c r="BA108" s="287"/>
      <c r="BB108" s="287"/>
      <c r="BC108" s="287"/>
      <c r="BD108" s="287"/>
      <c r="BE108" s="287"/>
      <c r="BF108" s="287"/>
      <c r="BG108" s="287"/>
      <c r="BH108" s="287"/>
      <c r="BI108" s="287"/>
      <c r="BJ108" s="327" t="s">
        <v>1034</v>
      </c>
      <c r="BK108" s="286">
        <v>21010</v>
      </c>
      <c r="BL108" s="288">
        <v>21020</v>
      </c>
      <c r="BM108" s="287">
        <v>21030</v>
      </c>
      <c r="BN108" s="287">
        <v>21040</v>
      </c>
      <c r="BO108" s="287">
        <v>21050</v>
      </c>
      <c r="BP108" s="287">
        <v>21060</v>
      </c>
      <c r="BQ108" s="287">
        <v>60100</v>
      </c>
      <c r="BR108" s="287"/>
      <c r="BS108" s="287"/>
      <c r="BT108" s="287"/>
      <c r="BU108" s="287"/>
      <c r="BV108" s="287"/>
      <c r="BW108" s="287"/>
      <c r="BX108" s="287"/>
      <c r="BY108" s="287"/>
      <c r="BZ108" s="287"/>
      <c r="CA108" s="287"/>
      <c r="CB108" s="287"/>
      <c r="CC108" s="287"/>
      <c r="CD108" s="287"/>
      <c r="CE108" s="287"/>
      <c r="CF108" s="287"/>
      <c r="CG108" s="287"/>
      <c r="CH108" s="287"/>
      <c r="CI108" s="287"/>
      <c r="CJ108" s="287"/>
      <c r="CK108" s="287"/>
      <c r="CL108" s="287"/>
      <c r="CM108" s="287"/>
      <c r="CN108" s="287"/>
      <c r="CO108" s="287"/>
      <c r="CP108" s="287"/>
      <c r="CQ108" s="287"/>
      <c r="CR108" s="287"/>
      <c r="CS108" s="287"/>
      <c r="CT108" s="287"/>
      <c r="CU108" s="287"/>
      <c r="CV108" s="287"/>
      <c r="CW108" s="287"/>
      <c r="CX108" s="287"/>
      <c r="CY108" s="287"/>
      <c r="CZ108" s="289"/>
      <c r="DA108" s="287"/>
      <c r="DB108" s="287"/>
      <c r="DC108" s="287"/>
      <c r="DD108" s="287"/>
      <c r="DE108" s="287"/>
      <c r="DF108" s="287"/>
      <c r="DG108" s="287"/>
      <c r="DH108" s="287"/>
      <c r="DI108" s="287"/>
      <c r="DJ108" s="287"/>
      <c r="DK108" s="287"/>
      <c r="DL108" s="287"/>
      <c r="DM108" s="287"/>
      <c r="DN108" s="287"/>
      <c r="DO108" s="287"/>
      <c r="DP108" s="287"/>
      <c r="DQ108" s="287"/>
      <c r="DR108" s="287"/>
      <c r="DS108" s="287"/>
      <c r="DT108" s="287"/>
      <c r="DU108" s="287"/>
      <c r="DV108" s="287"/>
      <c r="DW108" s="321"/>
      <c r="DX108" s="322"/>
      <c r="DY108" s="323"/>
      <c r="DZ108" s="323"/>
      <c r="EA108" s="323"/>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30"/>
      <c r="GK108" s="321"/>
      <c r="GL108" s="324"/>
      <c r="GM108" s="324"/>
      <c r="GN108" s="290" cm="1">
        <f t="array" ref="GN108">IF(OR(BK108:GM108='Annex.1　DeclarationDesired'!$F$27),ROW(),"")</f>
        <v>108</v>
      </c>
    </row>
    <row r="109" spans="1:196" s="290" customFormat="1" ht="20.85" customHeight="1">
      <c r="A109" s="333" t="s">
        <v>1035</v>
      </c>
      <c r="B109" s="334" t="s">
        <v>253</v>
      </c>
      <c r="C109" s="334" t="s">
        <v>254</v>
      </c>
      <c r="D109" s="334" t="s">
        <v>1036</v>
      </c>
      <c r="E109" s="334"/>
      <c r="F109" s="334"/>
      <c r="G109" s="348" t="s">
        <v>1037</v>
      </c>
      <c r="H109" s="337" t="s">
        <v>420</v>
      </c>
      <c r="I109" s="337"/>
      <c r="J109" s="337" t="s">
        <v>421</v>
      </c>
      <c r="K109" s="337" t="s">
        <v>1014</v>
      </c>
      <c r="L109" s="338" t="s">
        <v>401</v>
      </c>
      <c r="M109" s="339" t="s">
        <v>1038</v>
      </c>
      <c r="N109" s="327" t="s">
        <v>1039</v>
      </c>
      <c r="O109" s="338" t="s">
        <v>548</v>
      </c>
      <c r="P109" s="339" t="s">
        <v>538</v>
      </c>
      <c r="Q109" s="287" t="s">
        <v>1040</v>
      </c>
      <c r="R109" s="287" t="s">
        <v>438</v>
      </c>
      <c r="S109" s="287" t="s">
        <v>489</v>
      </c>
      <c r="T109" s="287" t="s">
        <v>518</v>
      </c>
      <c r="U109" s="287" t="s">
        <v>427</v>
      </c>
      <c r="V109" s="287" t="s">
        <v>1041</v>
      </c>
      <c r="W109" s="287" t="s">
        <v>747</v>
      </c>
      <c r="X109" s="287" t="s">
        <v>475</v>
      </c>
      <c r="Y109" s="287" t="s">
        <v>803</v>
      </c>
      <c r="Z109" s="287" t="s">
        <v>804</v>
      </c>
      <c r="AA109" s="287" t="s">
        <v>805</v>
      </c>
      <c r="AB109" s="287"/>
      <c r="AC109" s="287"/>
      <c r="AD109" s="287"/>
      <c r="AE109" s="287"/>
      <c r="AF109" s="287"/>
      <c r="AG109" s="287"/>
      <c r="AH109" s="287"/>
      <c r="AI109" s="287"/>
      <c r="AJ109" s="287"/>
      <c r="AK109" s="287"/>
      <c r="AL109" s="287"/>
      <c r="AM109" s="287"/>
      <c r="AN109" s="287"/>
      <c r="AO109" s="287"/>
      <c r="AP109" s="287"/>
      <c r="AQ109" s="287"/>
      <c r="AR109" s="287"/>
      <c r="AS109" s="287"/>
      <c r="AT109" s="287"/>
      <c r="AU109" s="287"/>
      <c r="AV109" s="287"/>
      <c r="AW109" s="287"/>
      <c r="AX109" s="287"/>
      <c r="AY109" s="287"/>
      <c r="AZ109" s="287"/>
      <c r="BA109" s="287"/>
      <c r="BB109" s="287"/>
      <c r="BC109" s="287"/>
      <c r="BD109" s="287"/>
      <c r="BE109" s="287"/>
      <c r="BF109" s="287"/>
      <c r="BG109" s="287"/>
      <c r="BH109" s="287"/>
      <c r="BI109" s="287"/>
      <c r="BJ109" s="327" t="s">
        <v>1042</v>
      </c>
      <c r="BK109" s="286">
        <v>1050</v>
      </c>
      <c r="BL109" s="288">
        <v>1060</v>
      </c>
      <c r="BM109" s="287">
        <v>1070</v>
      </c>
      <c r="BN109" s="287">
        <v>8020</v>
      </c>
      <c r="BO109" s="287">
        <v>9040</v>
      </c>
      <c r="BP109" s="287">
        <v>9060</v>
      </c>
      <c r="BQ109" s="287">
        <v>10040</v>
      </c>
      <c r="BR109" s="287">
        <v>13040</v>
      </c>
      <c r="BS109" s="287">
        <v>21020</v>
      </c>
      <c r="BT109" s="287">
        <v>21030</v>
      </c>
      <c r="BU109" s="287">
        <v>25030</v>
      </c>
      <c r="BV109" s="287">
        <v>43040</v>
      </c>
      <c r="BW109" s="287">
        <v>51010</v>
      </c>
      <c r="BX109" s="287">
        <v>59010</v>
      </c>
      <c r="BY109" s="287">
        <v>60030</v>
      </c>
      <c r="BZ109" s="287">
        <v>60050</v>
      </c>
      <c r="CA109" s="287">
        <v>61010</v>
      </c>
      <c r="CB109" s="287">
        <v>61020</v>
      </c>
      <c r="CC109" s="287">
        <v>61040</v>
      </c>
      <c r="CD109" s="287">
        <v>61060</v>
      </c>
      <c r="CE109" s="287">
        <v>62010</v>
      </c>
      <c r="CF109" s="287">
        <v>62040</v>
      </c>
      <c r="CG109" s="287">
        <v>90030</v>
      </c>
      <c r="CH109" s="287">
        <v>90110</v>
      </c>
      <c r="CI109" s="287">
        <v>90150</v>
      </c>
      <c r="CJ109" s="287" t="s">
        <v>1043</v>
      </c>
      <c r="CK109" s="287" t="s">
        <v>1044</v>
      </c>
      <c r="CL109" s="287" t="s">
        <v>900</v>
      </c>
      <c r="CM109" s="287"/>
      <c r="CN109" s="287"/>
      <c r="CO109" s="287"/>
      <c r="CP109" s="287"/>
      <c r="CQ109" s="287"/>
      <c r="CR109" s="287"/>
      <c r="CS109" s="287"/>
      <c r="CT109" s="287"/>
      <c r="CU109" s="287"/>
      <c r="CV109" s="287"/>
      <c r="CW109" s="287"/>
      <c r="CX109" s="287"/>
      <c r="CY109" s="287"/>
      <c r="CZ109" s="289"/>
      <c r="DA109" s="287"/>
      <c r="DB109" s="287"/>
      <c r="DC109" s="287"/>
      <c r="DD109" s="287"/>
      <c r="DE109" s="287"/>
      <c r="DF109" s="287"/>
      <c r="DG109" s="287"/>
      <c r="DH109" s="287"/>
      <c r="DI109" s="287"/>
      <c r="DJ109" s="287"/>
      <c r="DK109" s="287"/>
      <c r="DL109" s="287"/>
      <c r="DM109" s="287"/>
      <c r="DN109" s="287"/>
      <c r="DO109" s="287"/>
      <c r="DP109" s="287"/>
      <c r="DQ109" s="287"/>
      <c r="DR109" s="287"/>
      <c r="DS109" s="287"/>
      <c r="DT109" s="287"/>
      <c r="DU109" s="287"/>
      <c r="DV109" s="287"/>
      <c r="DW109" s="321"/>
      <c r="DX109" s="322"/>
      <c r="DY109" s="323"/>
      <c r="DZ109" s="323"/>
      <c r="EA109" s="323"/>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30"/>
      <c r="GK109" s="321"/>
      <c r="GL109" s="324"/>
      <c r="GM109" s="324"/>
      <c r="GN109" s="290" cm="1">
        <f t="array" ref="GN109">IF(OR(BK109:GM109='Annex.1　DeclarationDesired'!$F$27),ROW(),"")</f>
        <v>109</v>
      </c>
    </row>
    <row r="110" spans="1:196" s="290" customFormat="1" ht="20.85" customHeight="1">
      <c r="A110" s="333" t="s">
        <v>1045</v>
      </c>
      <c r="B110" s="334" t="s">
        <v>253</v>
      </c>
      <c r="C110" s="334" t="s">
        <v>254</v>
      </c>
      <c r="D110" s="334" t="s">
        <v>1046</v>
      </c>
      <c r="E110" s="334"/>
      <c r="F110" s="334"/>
      <c r="G110" s="335" t="s">
        <v>256</v>
      </c>
      <c r="H110" s="337" t="s">
        <v>420</v>
      </c>
      <c r="I110" s="337"/>
      <c r="J110" s="337" t="s">
        <v>421</v>
      </c>
      <c r="K110" s="337" t="s">
        <v>1014</v>
      </c>
      <c r="L110" s="338" t="s">
        <v>401</v>
      </c>
      <c r="M110" s="339" t="s">
        <v>1047</v>
      </c>
      <c r="N110" s="327" t="s">
        <v>403</v>
      </c>
      <c r="O110" s="338" t="s">
        <v>538</v>
      </c>
      <c r="P110" s="339" t="s">
        <v>496</v>
      </c>
      <c r="Q110" s="287" t="s">
        <v>497</v>
      </c>
      <c r="R110" s="287" t="s">
        <v>767</v>
      </c>
      <c r="S110" s="287" t="s">
        <v>502</v>
      </c>
      <c r="T110" s="287" t="s">
        <v>461</v>
      </c>
      <c r="U110" s="287" t="s">
        <v>889</v>
      </c>
      <c r="V110" s="287" t="s">
        <v>489</v>
      </c>
      <c r="W110" s="287" t="s">
        <v>518</v>
      </c>
      <c r="X110" s="287" t="s">
        <v>805</v>
      </c>
      <c r="Y110" s="287" t="s">
        <v>475</v>
      </c>
      <c r="Z110" s="287" t="s">
        <v>803</v>
      </c>
      <c r="AA110" s="287" t="s">
        <v>804</v>
      </c>
      <c r="AB110" s="287" t="s">
        <v>416</v>
      </c>
      <c r="AC110" s="287"/>
      <c r="AD110" s="287"/>
      <c r="AE110" s="287"/>
      <c r="AF110" s="287"/>
      <c r="AG110" s="287"/>
      <c r="AH110" s="287"/>
      <c r="AI110" s="287"/>
      <c r="AJ110" s="287"/>
      <c r="AK110" s="287"/>
      <c r="AL110" s="287"/>
      <c r="AM110" s="287"/>
      <c r="AN110" s="287"/>
      <c r="AO110" s="287"/>
      <c r="AP110" s="287"/>
      <c r="AQ110" s="287"/>
      <c r="AR110" s="287"/>
      <c r="AS110" s="287"/>
      <c r="AT110" s="287"/>
      <c r="AU110" s="287"/>
      <c r="AV110" s="287"/>
      <c r="AW110" s="287"/>
      <c r="AX110" s="287"/>
      <c r="AY110" s="287"/>
      <c r="AZ110" s="287"/>
      <c r="BA110" s="287"/>
      <c r="BB110" s="287"/>
      <c r="BC110" s="287"/>
      <c r="BD110" s="287"/>
      <c r="BE110" s="287"/>
      <c r="BF110" s="287"/>
      <c r="BG110" s="287"/>
      <c r="BH110" s="287"/>
      <c r="BI110" s="287"/>
      <c r="BJ110" s="327" t="s">
        <v>1048</v>
      </c>
      <c r="BK110" s="286">
        <v>7080</v>
      </c>
      <c r="BL110" s="288">
        <v>9050</v>
      </c>
      <c r="BM110" s="287">
        <v>9080</v>
      </c>
      <c r="BN110" s="287">
        <v>12010</v>
      </c>
      <c r="BO110" s="287">
        <v>12040</v>
      </c>
      <c r="BP110" s="287">
        <v>16010</v>
      </c>
      <c r="BQ110" s="287">
        <v>17010</v>
      </c>
      <c r="BR110" s="287">
        <v>18010</v>
      </c>
      <c r="BS110" s="287">
        <v>20010</v>
      </c>
      <c r="BT110" s="287">
        <v>20020</v>
      </c>
      <c r="BU110" s="287">
        <v>21020</v>
      </c>
      <c r="BV110" s="287">
        <v>21040</v>
      </c>
      <c r="BW110" s="287">
        <v>21030</v>
      </c>
      <c r="BX110" s="287">
        <v>25010</v>
      </c>
      <c r="BY110" s="287">
        <v>25020</v>
      </c>
      <c r="BZ110" s="287">
        <v>25030</v>
      </c>
      <c r="CA110" s="287">
        <v>60010</v>
      </c>
      <c r="CB110" s="287">
        <v>60020</v>
      </c>
      <c r="CC110" s="287">
        <v>60030</v>
      </c>
      <c r="CD110" s="287">
        <v>60050</v>
      </c>
      <c r="CE110" s="287">
        <v>60060</v>
      </c>
      <c r="CF110" s="287">
        <v>60080</v>
      </c>
      <c r="CG110" s="287">
        <v>60090</v>
      </c>
      <c r="CH110" s="287">
        <v>61010</v>
      </c>
      <c r="CI110" s="287">
        <v>61020</v>
      </c>
      <c r="CJ110" s="287">
        <v>61030</v>
      </c>
      <c r="CK110" s="287">
        <v>61040</v>
      </c>
      <c r="CL110" s="287">
        <v>61050</v>
      </c>
      <c r="CM110" s="287">
        <v>61060</v>
      </c>
      <c r="CN110" s="287">
        <v>62010</v>
      </c>
      <c r="CO110" s="287">
        <v>64040</v>
      </c>
      <c r="CP110" s="287">
        <v>62040</v>
      </c>
      <c r="CQ110" s="287">
        <v>90110</v>
      </c>
      <c r="CR110" s="287">
        <v>90150</v>
      </c>
      <c r="CS110" s="287"/>
      <c r="CT110" s="287"/>
      <c r="CU110" s="287"/>
      <c r="CV110" s="287"/>
      <c r="CW110" s="287"/>
      <c r="CX110" s="287"/>
      <c r="CY110" s="287"/>
      <c r="CZ110" s="289"/>
      <c r="DA110" s="287"/>
      <c r="DB110" s="287"/>
      <c r="DC110" s="287"/>
      <c r="DD110" s="287"/>
      <c r="DE110" s="287"/>
      <c r="DF110" s="287"/>
      <c r="DG110" s="287"/>
      <c r="DH110" s="287"/>
      <c r="DI110" s="287"/>
      <c r="DJ110" s="287"/>
      <c r="DK110" s="287"/>
      <c r="DL110" s="287"/>
      <c r="DM110" s="287"/>
      <c r="DN110" s="287"/>
      <c r="DO110" s="287"/>
      <c r="DP110" s="287"/>
      <c r="DQ110" s="287"/>
      <c r="DR110" s="287"/>
      <c r="DS110" s="287"/>
      <c r="DT110" s="287"/>
      <c r="DU110" s="287"/>
      <c r="DV110" s="287"/>
      <c r="DW110" s="321"/>
      <c r="DX110" s="322"/>
      <c r="DY110" s="323"/>
      <c r="DZ110" s="323"/>
      <c r="EA110" s="323"/>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30"/>
      <c r="GK110" s="321"/>
      <c r="GL110" s="324"/>
      <c r="GM110" s="324"/>
      <c r="GN110" s="290" cm="1">
        <f t="array" ref="GN110">IF(OR(BK110:GM110='Annex.1　DeclarationDesired'!$F$27),ROW(),"")</f>
        <v>110</v>
      </c>
    </row>
    <row r="111" spans="1:196" s="290" customFormat="1" ht="20.85" customHeight="1">
      <c r="A111" s="333" t="s">
        <v>1049</v>
      </c>
      <c r="B111" s="334" t="s">
        <v>253</v>
      </c>
      <c r="C111" s="334" t="s">
        <v>254</v>
      </c>
      <c r="D111" s="334" t="s">
        <v>1050</v>
      </c>
      <c r="E111" s="334"/>
      <c r="F111" s="334"/>
      <c r="G111" s="335" t="s">
        <v>256</v>
      </c>
      <c r="H111" s="337" t="s">
        <v>420</v>
      </c>
      <c r="I111" s="337"/>
      <c r="J111" s="337" t="s">
        <v>421</v>
      </c>
      <c r="K111" s="337" t="s">
        <v>1014</v>
      </c>
      <c r="L111" s="338" t="s">
        <v>401</v>
      </c>
      <c r="M111" s="339" t="s">
        <v>1051</v>
      </c>
      <c r="N111" s="327" t="s">
        <v>427</v>
      </c>
      <c r="O111" s="338" t="s">
        <v>428</v>
      </c>
      <c r="P111" s="339" t="s">
        <v>413</v>
      </c>
      <c r="Q111" s="287" t="s">
        <v>574</v>
      </c>
      <c r="R111" s="287"/>
      <c r="S111" s="287"/>
      <c r="T111" s="287"/>
      <c r="U111" s="287"/>
      <c r="V111" s="287"/>
      <c r="W111" s="287"/>
      <c r="X111" s="287"/>
      <c r="Y111" s="287"/>
      <c r="Z111" s="287"/>
      <c r="AA111" s="287"/>
      <c r="AB111" s="287"/>
      <c r="AC111" s="287"/>
      <c r="AD111" s="287"/>
      <c r="AE111" s="287"/>
      <c r="AF111" s="287"/>
      <c r="AG111" s="287"/>
      <c r="AH111" s="287"/>
      <c r="AI111" s="287"/>
      <c r="AJ111" s="287"/>
      <c r="AK111" s="287"/>
      <c r="AL111" s="287"/>
      <c r="AM111" s="287"/>
      <c r="AN111" s="287"/>
      <c r="AO111" s="287"/>
      <c r="AP111" s="287"/>
      <c r="AQ111" s="287"/>
      <c r="AR111" s="287"/>
      <c r="AS111" s="287"/>
      <c r="AT111" s="287"/>
      <c r="AU111" s="287"/>
      <c r="AV111" s="287"/>
      <c r="AW111" s="287"/>
      <c r="AX111" s="287"/>
      <c r="AY111" s="287"/>
      <c r="AZ111" s="287"/>
      <c r="BA111" s="287"/>
      <c r="BB111" s="287"/>
      <c r="BC111" s="287"/>
      <c r="BD111" s="287"/>
      <c r="BE111" s="287"/>
      <c r="BF111" s="287"/>
      <c r="BG111" s="287"/>
      <c r="BH111" s="287"/>
      <c r="BI111" s="287"/>
      <c r="BJ111" s="327" t="s">
        <v>1052</v>
      </c>
      <c r="BK111" s="286">
        <v>43010</v>
      </c>
      <c r="BL111" s="288">
        <v>43020</v>
      </c>
      <c r="BM111" s="287">
        <v>43030</v>
      </c>
      <c r="BN111" s="287">
        <v>43050</v>
      </c>
      <c r="BO111" s="287">
        <v>44010</v>
      </c>
      <c r="BP111" s="287">
        <v>44020</v>
      </c>
      <c r="BQ111" s="287">
        <v>44030</v>
      </c>
      <c r="BR111" s="287">
        <v>44040</v>
      </c>
      <c r="BS111" s="287">
        <v>44050</v>
      </c>
      <c r="BT111" s="287">
        <v>45020</v>
      </c>
      <c r="BU111" s="287">
        <v>45030</v>
      </c>
      <c r="BV111" s="287">
        <v>45040</v>
      </c>
      <c r="BW111" s="287">
        <v>45050</v>
      </c>
      <c r="BX111" s="287">
        <v>49070</v>
      </c>
      <c r="BY111" s="287"/>
      <c r="BZ111" s="287"/>
      <c r="CA111" s="287"/>
      <c r="CB111" s="287"/>
      <c r="CC111" s="287"/>
      <c r="CD111" s="287"/>
      <c r="CE111" s="287"/>
      <c r="CF111" s="287"/>
      <c r="CG111" s="287"/>
      <c r="CH111" s="287"/>
      <c r="CI111" s="287"/>
      <c r="CJ111" s="287"/>
      <c r="CK111" s="287"/>
      <c r="CL111" s="287"/>
      <c r="CM111" s="287"/>
      <c r="CN111" s="287"/>
      <c r="CO111" s="287"/>
      <c r="CP111" s="287"/>
      <c r="CQ111" s="287"/>
      <c r="CR111" s="287"/>
      <c r="CS111" s="287"/>
      <c r="CT111" s="287"/>
      <c r="CU111" s="287"/>
      <c r="CV111" s="287"/>
      <c r="CW111" s="287"/>
      <c r="CX111" s="287"/>
      <c r="CY111" s="287"/>
      <c r="CZ111" s="289"/>
      <c r="DA111" s="287"/>
      <c r="DB111" s="287"/>
      <c r="DC111" s="287"/>
      <c r="DD111" s="287"/>
      <c r="DE111" s="287"/>
      <c r="DF111" s="287"/>
      <c r="DG111" s="287"/>
      <c r="DH111" s="287"/>
      <c r="DI111" s="287"/>
      <c r="DJ111" s="287"/>
      <c r="DK111" s="287"/>
      <c r="DL111" s="287"/>
      <c r="DM111" s="287"/>
      <c r="DN111" s="287"/>
      <c r="DO111" s="287"/>
      <c r="DP111" s="287"/>
      <c r="DQ111" s="287"/>
      <c r="DR111" s="287"/>
      <c r="DS111" s="287"/>
      <c r="DT111" s="287"/>
      <c r="DU111" s="287"/>
      <c r="DV111" s="287"/>
      <c r="DW111" s="321"/>
      <c r="DX111" s="322"/>
      <c r="DY111" s="323"/>
      <c r="DZ111" s="323"/>
      <c r="EA111" s="323"/>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30"/>
      <c r="GK111" s="321"/>
      <c r="GL111" s="324"/>
      <c r="GM111" s="324"/>
      <c r="GN111" s="290" cm="1">
        <f t="array" ref="GN111">IF(OR(BK111:GM111='Annex.1　DeclarationDesired'!$F$27),ROW(),"")</f>
        <v>111</v>
      </c>
    </row>
    <row r="112" spans="1:196" s="290" customFormat="1" ht="20.85" customHeight="1">
      <c r="A112" s="333" t="s">
        <v>1053</v>
      </c>
      <c r="B112" s="334" t="s">
        <v>253</v>
      </c>
      <c r="C112" s="334" t="s">
        <v>254</v>
      </c>
      <c r="D112" s="334" t="s">
        <v>1054</v>
      </c>
      <c r="E112" s="334"/>
      <c r="F112" s="334"/>
      <c r="G112" s="335" t="s">
        <v>256</v>
      </c>
      <c r="H112" s="337" t="s">
        <v>420</v>
      </c>
      <c r="I112" s="337"/>
      <c r="J112" s="337" t="s">
        <v>421</v>
      </c>
      <c r="K112" s="337" t="s">
        <v>1014</v>
      </c>
      <c r="L112" s="338" t="s">
        <v>401</v>
      </c>
      <c r="M112" s="339" t="s">
        <v>1055</v>
      </c>
      <c r="N112" s="327" t="s">
        <v>407</v>
      </c>
      <c r="O112" s="338" t="s">
        <v>424</v>
      </c>
      <c r="P112" s="339" t="s">
        <v>747</v>
      </c>
      <c r="Q112" s="287"/>
      <c r="R112" s="287"/>
      <c r="S112" s="287"/>
      <c r="T112" s="287"/>
      <c r="U112" s="287"/>
      <c r="V112" s="287"/>
      <c r="W112" s="287"/>
      <c r="X112" s="287"/>
      <c r="Y112" s="287"/>
      <c r="Z112" s="287"/>
      <c r="AA112" s="287"/>
      <c r="AB112" s="287"/>
      <c r="AC112" s="287"/>
      <c r="AD112" s="287"/>
      <c r="AE112" s="287"/>
      <c r="AF112" s="287"/>
      <c r="AG112" s="287"/>
      <c r="AH112" s="287"/>
      <c r="AI112" s="287"/>
      <c r="AJ112" s="287"/>
      <c r="AK112" s="287"/>
      <c r="AL112" s="287"/>
      <c r="AM112" s="287"/>
      <c r="AN112" s="287"/>
      <c r="AO112" s="287"/>
      <c r="AP112" s="287"/>
      <c r="AQ112" s="287"/>
      <c r="AR112" s="287"/>
      <c r="AS112" s="287"/>
      <c r="AT112" s="287"/>
      <c r="AU112" s="287"/>
      <c r="AV112" s="287"/>
      <c r="AW112" s="287"/>
      <c r="AX112" s="287"/>
      <c r="AY112" s="287"/>
      <c r="AZ112" s="287"/>
      <c r="BA112" s="287"/>
      <c r="BB112" s="287"/>
      <c r="BC112" s="287"/>
      <c r="BD112" s="287"/>
      <c r="BE112" s="287"/>
      <c r="BF112" s="287"/>
      <c r="BG112" s="287"/>
      <c r="BH112" s="287"/>
      <c r="BI112" s="287"/>
      <c r="BJ112" s="327" t="s">
        <v>1056</v>
      </c>
      <c r="BK112" s="286">
        <v>38010</v>
      </c>
      <c r="BL112" s="288">
        <v>38020</v>
      </c>
      <c r="BM112" s="287">
        <v>38040</v>
      </c>
      <c r="BN112" s="287">
        <v>38050</v>
      </c>
      <c r="BO112" s="287">
        <v>39030</v>
      </c>
      <c r="BP112" s="287">
        <v>59040</v>
      </c>
      <c r="BQ112" s="287"/>
      <c r="BR112" s="287"/>
      <c r="BS112" s="287"/>
      <c r="BT112" s="287"/>
      <c r="BU112" s="287"/>
      <c r="BV112" s="287"/>
      <c r="BW112" s="287"/>
      <c r="BX112" s="287"/>
      <c r="BY112" s="287"/>
      <c r="BZ112" s="287"/>
      <c r="CA112" s="287"/>
      <c r="CB112" s="287"/>
      <c r="CC112" s="287"/>
      <c r="CD112" s="287"/>
      <c r="CE112" s="287"/>
      <c r="CF112" s="287"/>
      <c r="CG112" s="287"/>
      <c r="CH112" s="287"/>
      <c r="CI112" s="287"/>
      <c r="CJ112" s="287"/>
      <c r="CK112" s="287"/>
      <c r="CL112" s="287"/>
      <c r="CM112" s="287"/>
      <c r="CN112" s="287"/>
      <c r="CO112" s="287"/>
      <c r="CP112" s="287"/>
      <c r="CQ112" s="287"/>
      <c r="CR112" s="287"/>
      <c r="CS112" s="287"/>
      <c r="CT112" s="287"/>
      <c r="CU112" s="287"/>
      <c r="CV112" s="287"/>
      <c r="CW112" s="287"/>
      <c r="CX112" s="287"/>
      <c r="CY112" s="287"/>
      <c r="CZ112" s="289"/>
      <c r="DA112" s="287"/>
      <c r="DB112" s="287"/>
      <c r="DC112" s="287"/>
      <c r="DD112" s="287"/>
      <c r="DE112" s="287"/>
      <c r="DF112" s="287"/>
      <c r="DG112" s="287"/>
      <c r="DH112" s="287"/>
      <c r="DI112" s="287"/>
      <c r="DJ112" s="287"/>
      <c r="DK112" s="287"/>
      <c r="DL112" s="287"/>
      <c r="DM112" s="287"/>
      <c r="DN112" s="287"/>
      <c r="DO112" s="287"/>
      <c r="DP112" s="287"/>
      <c r="DQ112" s="287"/>
      <c r="DR112" s="287"/>
      <c r="DS112" s="287"/>
      <c r="DT112" s="287"/>
      <c r="DU112" s="287"/>
      <c r="DV112" s="287"/>
      <c r="DW112" s="321"/>
      <c r="DX112" s="322"/>
      <c r="DY112" s="323"/>
      <c r="DZ112" s="323"/>
      <c r="EA112" s="323"/>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30"/>
      <c r="GK112" s="321"/>
      <c r="GL112" s="324"/>
      <c r="GM112" s="324"/>
      <c r="GN112" s="290" cm="1">
        <f t="array" ref="GN112">IF(OR(BK112:GM112='Annex.1　DeclarationDesired'!$F$27),ROW(),"")</f>
        <v>112</v>
      </c>
    </row>
    <row r="113" spans="1:196" s="290" customFormat="1" ht="20.85" customHeight="1">
      <c r="A113" s="333" t="s">
        <v>1057</v>
      </c>
      <c r="B113" s="334" t="s">
        <v>253</v>
      </c>
      <c r="C113" s="334" t="s">
        <v>254</v>
      </c>
      <c r="D113" s="334" t="s">
        <v>1058</v>
      </c>
      <c r="E113" s="334"/>
      <c r="F113" s="334"/>
      <c r="G113" s="335" t="s">
        <v>256</v>
      </c>
      <c r="H113" s="337" t="s">
        <v>420</v>
      </c>
      <c r="I113" s="337"/>
      <c r="J113" s="337" t="s">
        <v>421</v>
      </c>
      <c r="K113" s="337" t="s">
        <v>1014</v>
      </c>
      <c r="L113" s="338" t="s">
        <v>401</v>
      </c>
      <c r="M113" s="339" t="s">
        <v>1059</v>
      </c>
      <c r="N113" s="327" t="s">
        <v>424</v>
      </c>
      <c r="O113" s="338" t="s">
        <v>410</v>
      </c>
      <c r="P113" s="339" t="s">
        <v>426</v>
      </c>
      <c r="Q113" s="287" t="s">
        <v>427</v>
      </c>
      <c r="R113" s="287" t="s">
        <v>428</v>
      </c>
      <c r="S113" s="287" t="s">
        <v>413</v>
      </c>
      <c r="T113" s="287"/>
      <c r="U113" s="287"/>
      <c r="V113" s="287"/>
      <c r="W113" s="287"/>
      <c r="X113" s="287"/>
      <c r="Y113" s="287"/>
      <c r="Z113" s="287"/>
      <c r="AA113" s="287"/>
      <c r="AB113" s="287"/>
      <c r="AC113" s="287"/>
      <c r="AD113" s="287"/>
      <c r="AE113" s="287"/>
      <c r="AF113" s="287"/>
      <c r="AG113" s="287"/>
      <c r="AH113" s="287"/>
      <c r="AI113" s="287"/>
      <c r="AJ113" s="287"/>
      <c r="AK113" s="287"/>
      <c r="AL113" s="287"/>
      <c r="AM113" s="287"/>
      <c r="AN113" s="287"/>
      <c r="AO113" s="287"/>
      <c r="AP113" s="287"/>
      <c r="AQ113" s="287"/>
      <c r="AR113" s="287"/>
      <c r="AS113" s="287"/>
      <c r="AT113" s="287"/>
      <c r="AU113" s="287"/>
      <c r="AV113" s="287"/>
      <c r="AW113" s="287"/>
      <c r="AX113" s="287"/>
      <c r="AY113" s="287"/>
      <c r="AZ113" s="287"/>
      <c r="BA113" s="287"/>
      <c r="BB113" s="287"/>
      <c r="BC113" s="287"/>
      <c r="BD113" s="287"/>
      <c r="BE113" s="287"/>
      <c r="BF113" s="287"/>
      <c r="BG113" s="287"/>
      <c r="BH113" s="287"/>
      <c r="BI113" s="287"/>
      <c r="BJ113" s="327" t="s">
        <v>1060</v>
      </c>
      <c r="BK113" s="286">
        <v>39010</v>
      </c>
      <c r="BL113" s="288">
        <v>41010</v>
      </c>
      <c r="BM113" s="287">
        <v>41020</v>
      </c>
      <c r="BN113" s="287">
        <v>42010</v>
      </c>
      <c r="BO113" s="287">
        <v>43010</v>
      </c>
      <c r="BP113" s="287">
        <v>43050</v>
      </c>
      <c r="BQ113" s="287">
        <v>45010</v>
      </c>
      <c r="BR113" s="287">
        <v>45020</v>
      </c>
      <c r="BS113" s="287"/>
      <c r="BT113" s="287"/>
      <c r="BU113" s="287"/>
      <c r="BV113" s="287"/>
      <c r="BW113" s="287"/>
      <c r="BX113" s="287"/>
      <c r="BY113" s="287"/>
      <c r="BZ113" s="287"/>
      <c r="CA113" s="287"/>
      <c r="CB113" s="287"/>
      <c r="CC113" s="287"/>
      <c r="CD113" s="287"/>
      <c r="CE113" s="287"/>
      <c r="CF113" s="287"/>
      <c r="CG113" s="287"/>
      <c r="CH113" s="287"/>
      <c r="CI113" s="287"/>
      <c r="CJ113" s="287"/>
      <c r="CK113" s="287"/>
      <c r="CL113" s="287"/>
      <c r="CM113" s="287"/>
      <c r="CN113" s="287"/>
      <c r="CO113" s="287"/>
      <c r="CP113" s="287"/>
      <c r="CQ113" s="287"/>
      <c r="CR113" s="287"/>
      <c r="CS113" s="287"/>
      <c r="CT113" s="287"/>
      <c r="CU113" s="287"/>
      <c r="CV113" s="287"/>
      <c r="CW113" s="287"/>
      <c r="CX113" s="287"/>
      <c r="CY113" s="287"/>
      <c r="CZ113" s="289"/>
      <c r="DA113" s="287"/>
      <c r="DB113" s="287"/>
      <c r="DC113" s="287"/>
      <c r="DD113" s="287"/>
      <c r="DE113" s="287"/>
      <c r="DF113" s="287"/>
      <c r="DG113" s="287"/>
      <c r="DH113" s="287"/>
      <c r="DI113" s="287"/>
      <c r="DJ113" s="287"/>
      <c r="DK113" s="287"/>
      <c r="DL113" s="287"/>
      <c r="DM113" s="287"/>
      <c r="DN113" s="287"/>
      <c r="DO113" s="287"/>
      <c r="DP113" s="287"/>
      <c r="DQ113" s="287"/>
      <c r="DR113" s="287"/>
      <c r="DS113" s="287"/>
      <c r="DT113" s="287"/>
      <c r="DU113" s="287"/>
      <c r="DV113" s="287"/>
      <c r="DW113" s="321"/>
      <c r="DX113" s="322"/>
      <c r="DY113" s="323"/>
      <c r="DZ113" s="323"/>
      <c r="EA113" s="323"/>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30"/>
      <c r="GK113" s="321"/>
      <c r="GL113" s="324"/>
      <c r="GM113" s="324"/>
      <c r="GN113" s="290" cm="1">
        <f t="array" ref="GN113">IF(OR(BK113:GM113='Annex.1　DeclarationDesired'!$F$27),ROW(),"")</f>
        <v>113</v>
      </c>
    </row>
    <row r="114" spans="1:196" s="290" customFormat="1" ht="20.85" customHeight="1">
      <c r="A114" s="333" t="s">
        <v>1061</v>
      </c>
      <c r="B114" s="334" t="s">
        <v>253</v>
      </c>
      <c r="C114" s="334" t="s">
        <v>254</v>
      </c>
      <c r="D114" s="334" t="s">
        <v>1062</v>
      </c>
      <c r="E114" s="334"/>
      <c r="F114" s="334"/>
      <c r="G114" s="335" t="s">
        <v>256</v>
      </c>
      <c r="H114" s="337" t="s">
        <v>420</v>
      </c>
      <c r="I114" s="337"/>
      <c r="J114" s="337" t="s">
        <v>421</v>
      </c>
      <c r="K114" s="337" t="s">
        <v>1014</v>
      </c>
      <c r="L114" s="338" t="s">
        <v>401</v>
      </c>
      <c r="M114" s="339" t="s">
        <v>1063</v>
      </c>
      <c r="N114" s="327" t="s">
        <v>509</v>
      </c>
      <c r="O114" s="338" t="s">
        <v>767</v>
      </c>
      <c r="P114" s="339" t="s">
        <v>502</v>
      </c>
      <c r="Q114" s="287" t="s">
        <v>346</v>
      </c>
      <c r="R114" s="287" t="s">
        <v>424</v>
      </c>
      <c r="S114" s="287" t="s">
        <v>425</v>
      </c>
      <c r="T114" s="287" t="s">
        <v>428</v>
      </c>
      <c r="U114" s="287" t="s">
        <v>413</v>
      </c>
      <c r="V114" s="287"/>
      <c r="W114" s="287"/>
      <c r="X114" s="287"/>
      <c r="Y114" s="287"/>
      <c r="Z114" s="287"/>
      <c r="AA114" s="287"/>
      <c r="AB114" s="287"/>
      <c r="AC114" s="287"/>
      <c r="AD114" s="287"/>
      <c r="AE114" s="287"/>
      <c r="AF114" s="287"/>
      <c r="AG114" s="287"/>
      <c r="AH114" s="287"/>
      <c r="AI114" s="287"/>
      <c r="AJ114" s="287"/>
      <c r="AK114" s="287"/>
      <c r="AL114" s="287"/>
      <c r="AM114" s="287"/>
      <c r="AN114" s="287"/>
      <c r="AO114" s="287"/>
      <c r="AP114" s="287"/>
      <c r="AQ114" s="287"/>
      <c r="AR114" s="287"/>
      <c r="AS114" s="287"/>
      <c r="AT114" s="287"/>
      <c r="AU114" s="287"/>
      <c r="AV114" s="287"/>
      <c r="AW114" s="287"/>
      <c r="AX114" s="287"/>
      <c r="AY114" s="287"/>
      <c r="AZ114" s="287"/>
      <c r="BA114" s="287"/>
      <c r="BB114" s="287"/>
      <c r="BC114" s="287"/>
      <c r="BD114" s="287"/>
      <c r="BE114" s="287"/>
      <c r="BF114" s="287"/>
      <c r="BG114" s="287"/>
      <c r="BH114" s="287"/>
      <c r="BI114" s="287"/>
      <c r="BJ114" s="327" t="s">
        <v>1064</v>
      </c>
      <c r="BK114" s="286">
        <v>17020</v>
      </c>
      <c r="BL114" s="288">
        <v>34010</v>
      </c>
      <c r="BM114" s="287">
        <v>34030</v>
      </c>
      <c r="BN114" s="287">
        <v>40010</v>
      </c>
      <c r="BO114" s="287">
        <v>44040</v>
      </c>
      <c r="BP114" s="287">
        <v>44030</v>
      </c>
      <c r="BQ114" s="287">
        <v>45020</v>
      </c>
      <c r="BR114" s="287">
        <v>45030</v>
      </c>
      <c r="BS114" s="287">
        <v>44010</v>
      </c>
      <c r="BT114" s="287">
        <v>45040</v>
      </c>
      <c r="BU114" s="287"/>
      <c r="BV114" s="287"/>
      <c r="BW114" s="287"/>
      <c r="BX114" s="287"/>
      <c r="BY114" s="287"/>
      <c r="BZ114" s="287"/>
      <c r="CA114" s="287"/>
      <c r="CB114" s="287"/>
      <c r="CC114" s="287"/>
      <c r="CD114" s="287"/>
      <c r="CE114" s="287"/>
      <c r="CF114" s="287"/>
      <c r="CG114" s="287"/>
      <c r="CH114" s="287"/>
      <c r="CI114" s="287"/>
      <c r="CJ114" s="287"/>
      <c r="CK114" s="287"/>
      <c r="CL114" s="287"/>
      <c r="CM114" s="287"/>
      <c r="CN114" s="287"/>
      <c r="CO114" s="287"/>
      <c r="CP114" s="287"/>
      <c r="CQ114" s="287"/>
      <c r="CR114" s="287"/>
      <c r="CS114" s="287"/>
      <c r="CT114" s="287"/>
      <c r="CU114" s="287"/>
      <c r="CV114" s="287"/>
      <c r="CW114" s="287"/>
      <c r="CX114" s="287"/>
      <c r="CY114" s="287"/>
      <c r="CZ114" s="289"/>
      <c r="DA114" s="287"/>
      <c r="DB114" s="287"/>
      <c r="DC114" s="287"/>
      <c r="DD114" s="287"/>
      <c r="DE114" s="287"/>
      <c r="DF114" s="287"/>
      <c r="DG114" s="287"/>
      <c r="DH114" s="287"/>
      <c r="DI114" s="287"/>
      <c r="DJ114" s="287"/>
      <c r="DK114" s="287"/>
      <c r="DL114" s="287"/>
      <c r="DM114" s="287"/>
      <c r="DN114" s="287"/>
      <c r="DO114" s="287"/>
      <c r="DP114" s="287"/>
      <c r="DQ114" s="287"/>
      <c r="DR114" s="287"/>
      <c r="DS114" s="287"/>
      <c r="DT114" s="287"/>
      <c r="DU114" s="287"/>
      <c r="DV114" s="287"/>
      <c r="DW114" s="321"/>
      <c r="DX114" s="322"/>
      <c r="DY114" s="323"/>
      <c r="DZ114" s="323"/>
      <c r="EA114" s="323"/>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30"/>
      <c r="GK114" s="321"/>
      <c r="GL114" s="324"/>
      <c r="GM114" s="324"/>
      <c r="GN114" s="290" cm="1">
        <f t="array" ref="GN114">IF(OR(BK114:GM114='Annex.1　DeclarationDesired'!$F$27),ROW(),"")</f>
        <v>114</v>
      </c>
    </row>
    <row r="115" spans="1:196" s="290" customFormat="1" ht="20.85" customHeight="1">
      <c r="A115" s="333" t="s">
        <v>1065</v>
      </c>
      <c r="B115" s="334" t="s">
        <v>253</v>
      </c>
      <c r="C115" s="334" t="s">
        <v>254</v>
      </c>
      <c r="D115" s="334" t="s">
        <v>1066</v>
      </c>
      <c r="E115" s="334"/>
      <c r="F115" s="334"/>
      <c r="G115" s="335" t="s">
        <v>256</v>
      </c>
      <c r="H115" s="337" t="s">
        <v>420</v>
      </c>
      <c r="I115" s="337"/>
      <c r="J115" s="337" t="s">
        <v>399</v>
      </c>
      <c r="K115" s="337" t="s">
        <v>1014</v>
      </c>
      <c r="L115" s="338" t="s">
        <v>401</v>
      </c>
      <c r="M115" s="339" t="s">
        <v>1067</v>
      </c>
      <c r="N115" s="327" t="s">
        <v>425</v>
      </c>
      <c r="O115" s="338" t="s">
        <v>410</v>
      </c>
      <c r="P115" s="339" t="s">
        <v>413</v>
      </c>
      <c r="Q115" s="287"/>
      <c r="R115" s="287"/>
      <c r="S115" s="287"/>
      <c r="T115" s="287"/>
      <c r="U115" s="287"/>
      <c r="V115" s="287"/>
      <c r="W115" s="287"/>
      <c r="X115" s="287"/>
      <c r="Y115" s="287"/>
      <c r="Z115" s="287"/>
      <c r="AA115" s="287"/>
      <c r="AB115" s="287"/>
      <c r="AC115" s="287"/>
      <c r="AD115" s="287"/>
      <c r="AE115" s="287"/>
      <c r="AF115" s="287"/>
      <c r="AG115" s="287"/>
      <c r="AH115" s="287"/>
      <c r="AI115" s="287"/>
      <c r="AJ115" s="287"/>
      <c r="AK115" s="287"/>
      <c r="AL115" s="287"/>
      <c r="AM115" s="287"/>
      <c r="AN115" s="287"/>
      <c r="AO115" s="287"/>
      <c r="AP115" s="287"/>
      <c r="AQ115" s="287"/>
      <c r="AR115" s="287"/>
      <c r="AS115" s="287"/>
      <c r="AT115" s="287"/>
      <c r="AU115" s="287"/>
      <c r="AV115" s="287"/>
      <c r="AW115" s="287"/>
      <c r="AX115" s="287"/>
      <c r="AY115" s="287"/>
      <c r="AZ115" s="287"/>
      <c r="BA115" s="287"/>
      <c r="BB115" s="287"/>
      <c r="BC115" s="287"/>
      <c r="BD115" s="287"/>
      <c r="BE115" s="287"/>
      <c r="BF115" s="287"/>
      <c r="BG115" s="287"/>
      <c r="BH115" s="287"/>
      <c r="BI115" s="287"/>
      <c r="BJ115" s="327" t="s">
        <v>1068</v>
      </c>
      <c r="BK115" s="286">
        <v>40010</v>
      </c>
      <c r="BL115" s="288">
        <v>41030</v>
      </c>
      <c r="BM115" s="287">
        <v>41040</v>
      </c>
      <c r="BN115" s="287">
        <v>45030</v>
      </c>
      <c r="BO115" s="287"/>
      <c r="BP115" s="287"/>
      <c r="BQ115" s="287"/>
      <c r="BR115" s="287"/>
      <c r="BS115" s="287"/>
      <c r="BT115" s="287"/>
      <c r="BU115" s="287"/>
      <c r="BV115" s="287"/>
      <c r="BW115" s="287"/>
      <c r="BX115" s="287"/>
      <c r="BY115" s="287"/>
      <c r="BZ115" s="287"/>
      <c r="CA115" s="287"/>
      <c r="CB115" s="287"/>
      <c r="CC115" s="287"/>
      <c r="CD115" s="287"/>
      <c r="CE115" s="287"/>
      <c r="CF115" s="287"/>
      <c r="CG115" s="287"/>
      <c r="CH115" s="287"/>
      <c r="CI115" s="287"/>
      <c r="CJ115" s="287"/>
      <c r="CK115" s="287"/>
      <c r="CL115" s="287"/>
      <c r="CM115" s="287"/>
      <c r="CN115" s="287"/>
      <c r="CO115" s="287"/>
      <c r="CP115" s="287"/>
      <c r="CQ115" s="287"/>
      <c r="CR115" s="287"/>
      <c r="CS115" s="287"/>
      <c r="CT115" s="287"/>
      <c r="CU115" s="287"/>
      <c r="CV115" s="287"/>
      <c r="CW115" s="287"/>
      <c r="CX115" s="287"/>
      <c r="CY115" s="287"/>
      <c r="CZ115" s="289"/>
      <c r="DA115" s="287"/>
      <c r="DB115" s="287"/>
      <c r="DC115" s="287"/>
      <c r="DD115" s="287"/>
      <c r="DE115" s="287"/>
      <c r="DF115" s="287"/>
      <c r="DG115" s="287"/>
      <c r="DH115" s="287"/>
      <c r="DI115" s="287"/>
      <c r="DJ115" s="287"/>
      <c r="DK115" s="287"/>
      <c r="DL115" s="287"/>
      <c r="DM115" s="287"/>
      <c r="DN115" s="287"/>
      <c r="DO115" s="287"/>
      <c r="DP115" s="287"/>
      <c r="DQ115" s="287"/>
      <c r="DR115" s="287"/>
      <c r="DS115" s="287"/>
      <c r="DT115" s="287"/>
      <c r="DU115" s="287"/>
      <c r="DV115" s="287"/>
      <c r="DW115" s="321"/>
      <c r="DX115" s="322"/>
      <c r="DY115" s="323"/>
      <c r="DZ115" s="323"/>
      <c r="EA115" s="323"/>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30"/>
      <c r="GK115" s="321"/>
      <c r="GL115" s="324"/>
      <c r="GM115" s="324"/>
      <c r="GN115" s="290" cm="1">
        <f t="array" ref="GN115">IF(OR(BK115:GM115='Annex.1　DeclarationDesired'!$F$27),ROW(),"")</f>
        <v>115</v>
      </c>
    </row>
    <row r="116" spans="1:196" s="290" customFormat="1" ht="20.85" customHeight="1">
      <c r="A116" s="333" t="s">
        <v>1069</v>
      </c>
      <c r="B116" s="334" t="s">
        <v>253</v>
      </c>
      <c r="C116" s="334" t="s">
        <v>254</v>
      </c>
      <c r="D116" s="334" t="s">
        <v>1070</v>
      </c>
      <c r="E116" s="334"/>
      <c r="F116" s="334"/>
      <c r="G116" s="335" t="s">
        <v>256</v>
      </c>
      <c r="H116" s="337" t="s">
        <v>420</v>
      </c>
      <c r="I116" s="337"/>
      <c r="J116" s="337" t="s">
        <v>421</v>
      </c>
      <c r="K116" s="337" t="s">
        <v>1014</v>
      </c>
      <c r="L116" s="338" t="s">
        <v>401</v>
      </c>
      <c r="M116" s="339" t="s">
        <v>1071</v>
      </c>
      <c r="N116" s="327" t="s">
        <v>404</v>
      </c>
      <c r="O116" s="338" t="s">
        <v>517</v>
      </c>
      <c r="P116" s="339"/>
      <c r="Q116" s="287"/>
      <c r="R116" s="287"/>
      <c r="S116" s="287"/>
      <c r="T116" s="287"/>
      <c r="U116" s="287"/>
      <c r="V116" s="287"/>
      <c r="W116" s="287"/>
      <c r="X116" s="287"/>
      <c r="Y116" s="287"/>
      <c r="Z116" s="287"/>
      <c r="AA116" s="287"/>
      <c r="AB116" s="287"/>
      <c r="AC116" s="287"/>
      <c r="AD116" s="287"/>
      <c r="AE116" s="287"/>
      <c r="AF116" s="287"/>
      <c r="AG116" s="287"/>
      <c r="AH116" s="287"/>
      <c r="AI116" s="287"/>
      <c r="AJ116" s="287"/>
      <c r="AK116" s="287"/>
      <c r="AL116" s="287"/>
      <c r="AM116" s="287"/>
      <c r="AN116" s="287"/>
      <c r="AO116" s="287"/>
      <c r="AP116" s="287"/>
      <c r="AQ116" s="287"/>
      <c r="AR116" s="287"/>
      <c r="AS116" s="287"/>
      <c r="AT116" s="287"/>
      <c r="AU116" s="287"/>
      <c r="AV116" s="287"/>
      <c r="AW116" s="287"/>
      <c r="AX116" s="287"/>
      <c r="AY116" s="287"/>
      <c r="AZ116" s="287"/>
      <c r="BA116" s="287"/>
      <c r="BB116" s="287"/>
      <c r="BC116" s="287"/>
      <c r="BD116" s="287"/>
      <c r="BE116" s="287"/>
      <c r="BF116" s="287"/>
      <c r="BG116" s="287"/>
      <c r="BH116" s="287"/>
      <c r="BI116" s="287"/>
      <c r="BJ116" s="327" t="s">
        <v>1072</v>
      </c>
      <c r="BK116" s="286">
        <v>22010</v>
      </c>
      <c r="BL116" s="288">
        <v>22020</v>
      </c>
      <c r="BM116" s="287">
        <v>22030</v>
      </c>
      <c r="BN116" s="287">
        <v>22040</v>
      </c>
      <c r="BO116" s="287">
        <v>23010</v>
      </c>
      <c r="BP116" s="287">
        <v>23020</v>
      </c>
      <c r="BQ116" s="287">
        <v>23030</v>
      </c>
      <c r="BR116" s="287"/>
      <c r="BS116" s="287"/>
      <c r="BT116" s="287"/>
      <c r="BU116" s="287"/>
      <c r="BV116" s="287"/>
      <c r="BW116" s="287"/>
      <c r="BX116" s="287"/>
      <c r="BY116" s="287"/>
      <c r="BZ116" s="287"/>
      <c r="CA116" s="287"/>
      <c r="CB116" s="287"/>
      <c r="CC116" s="287"/>
      <c r="CD116" s="287"/>
      <c r="CE116" s="287"/>
      <c r="CF116" s="287"/>
      <c r="CG116" s="287"/>
      <c r="CH116" s="287"/>
      <c r="CI116" s="287"/>
      <c r="CJ116" s="287"/>
      <c r="CK116" s="287"/>
      <c r="CL116" s="287"/>
      <c r="CM116" s="287"/>
      <c r="CN116" s="287"/>
      <c r="CO116" s="287"/>
      <c r="CP116" s="287"/>
      <c r="CQ116" s="287"/>
      <c r="CR116" s="287"/>
      <c r="CS116" s="287"/>
      <c r="CT116" s="287"/>
      <c r="CU116" s="287"/>
      <c r="CV116" s="287"/>
      <c r="CW116" s="287"/>
      <c r="CX116" s="287"/>
      <c r="CY116" s="287"/>
      <c r="CZ116" s="289"/>
      <c r="DA116" s="287"/>
      <c r="DB116" s="287"/>
      <c r="DC116" s="287"/>
      <c r="DD116" s="287"/>
      <c r="DE116" s="287"/>
      <c r="DF116" s="287"/>
      <c r="DG116" s="287"/>
      <c r="DH116" s="287"/>
      <c r="DI116" s="287"/>
      <c r="DJ116" s="287"/>
      <c r="DK116" s="287"/>
      <c r="DL116" s="287"/>
      <c r="DM116" s="287"/>
      <c r="DN116" s="287"/>
      <c r="DO116" s="287"/>
      <c r="DP116" s="287"/>
      <c r="DQ116" s="287"/>
      <c r="DR116" s="287"/>
      <c r="DS116" s="287"/>
      <c r="DT116" s="287"/>
      <c r="DU116" s="287"/>
      <c r="DV116" s="287"/>
      <c r="DW116" s="321"/>
      <c r="DX116" s="322"/>
      <c r="DY116" s="323"/>
      <c r="DZ116" s="323"/>
      <c r="EA116" s="323"/>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30"/>
      <c r="GK116" s="321"/>
      <c r="GL116" s="324"/>
      <c r="GM116" s="324"/>
      <c r="GN116" s="290" cm="1">
        <f t="array" ref="GN116">IF(OR(BK116:GM116='Annex.1　DeclarationDesired'!$F$27),ROW(),"")</f>
        <v>116</v>
      </c>
    </row>
    <row r="117" spans="1:196" s="290" customFormat="1" ht="20.85" customHeight="1">
      <c r="A117" s="333" t="s">
        <v>1073</v>
      </c>
      <c r="B117" s="334" t="s">
        <v>253</v>
      </c>
      <c r="C117" s="334" t="s">
        <v>254</v>
      </c>
      <c r="D117" s="334" t="s">
        <v>1074</v>
      </c>
      <c r="E117" s="334"/>
      <c r="F117" s="334"/>
      <c r="G117" s="335" t="s">
        <v>256</v>
      </c>
      <c r="H117" s="337" t="s">
        <v>420</v>
      </c>
      <c r="I117" s="337"/>
      <c r="J117" s="337" t="s">
        <v>421</v>
      </c>
      <c r="K117" s="337" t="s">
        <v>1014</v>
      </c>
      <c r="L117" s="338" t="s">
        <v>401</v>
      </c>
      <c r="M117" s="339" t="s">
        <v>502</v>
      </c>
      <c r="N117" s="327" t="s">
        <v>502</v>
      </c>
      <c r="O117" s="338"/>
      <c r="P117" s="339"/>
      <c r="Q117" s="287"/>
      <c r="R117" s="287"/>
      <c r="S117" s="287"/>
      <c r="T117" s="287"/>
      <c r="U117" s="287"/>
      <c r="V117" s="287"/>
      <c r="W117" s="287"/>
      <c r="X117" s="287"/>
      <c r="Y117" s="287"/>
      <c r="Z117" s="287"/>
      <c r="AA117" s="287"/>
      <c r="AB117" s="287"/>
      <c r="AC117" s="287"/>
      <c r="AD117" s="287"/>
      <c r="AE117" s="287"/>
      <c r="AF117" s="287"/>
      <c r="AG117" s="287"/>
      <c r="AH117" s="287"/>
      <c r="AI117" s="287"/>
      <c r="AJ117" s="287"/>
      <c r="AK117" s="287"/>
      <c r="AL117" s="287"/>
      <c r="AM117" s="287"/>
      <c r="AN117" s="287"/>
      <c r="AO117" s="287"/>
      <c r="AP117" s="287"/>
      <c r="AQ117" s="287"/>
      <c r="AR117" s="287"/>
      <c r="AS117" s="287"/>
      <c r="AT117" s="287"/>
      <c r="AU117" s="287"/>
      <c r="AV117" s="287"/>
      <c r="AW117" s="287"/>
      <c r="AX117" s="287"/>
      <c r="AY117" s="287"/>
      <c r="AZ117" s="287"/>
      <c r="BA117" s="287"/>
      <c r="BB117" s="287"/>
      <c r="BC117" s="287"/>
      <c r="BD117" s="287"/>
      <c r="BE117" s="287"/>
      <c r="BF117" s="287"/>
      <c r="BG117" s="287"/>
      <c r="BH117" s="287"/>
      <c r="BI117" s="287"/>
      <c r="BJ117" s="327" t="s">
        <v>1075</v>
      </c>
      <c r="BK117" s="286">
        <v>17040</v>
      </c>
      <c r="BL117" s="288">
        <v>17050</v>
      </c>
      <c r="BM117" s="287"/>
      <c r="BN117" s="287"/>
      <c r="BO117" s="287"/>
      <c r="BP117" s="287"/>
      <c r="BQ117" s="287"/>
      <c r="BR117" s="287"/>
      <c r="BS117" s="287"/>
      <c r="BT117" s="287"/>
      <c r="BU117" s="287"/>
      <c r="BV117" s="287"/>
      <c r="BW117" s="287"/>
      <c r="BX117" s="287"/>
      <c r="BY117" s="287"/>
      <c r="BZ117" s="287"/>
      <c r="CA117" s="287"/>
      <c r="CB117" s="287"/>
      <c r="CC117" s="287"/>
      <c r="CD117" s="287"/>
      <c r="CE117" s="287"/>
      <c r="CF117" s="287"/>
      <c r="CG117" s="287"/>
      <c r="CH117" s="287"/>
      <c r="CI117" s="287"/>
      <c r="CJ117" s="287"/>
      <c r="CK117" s="287"/>
      <c r="CL117" s="287"/>
      <c r="CM117" s="287"/>
      <c r="CN117" s="287"/>
      <c r="CO117" s="287"/>
      <c r="CP117" s="287"/>
      <c r="CQ117" s="287"/>
      <c r="CR117" s="287"/>
      <c r="CS117" s="287"/>
      <c r="CT117" s="287"/>
      <c r="CU117" s="287"/>
      <c r="CV117" s="287"/>
      <c r="CW117" s="287"/>
      <c r="CX117" s="287"/>
      <c r="CY117" s="287"/>
      <c r="CZ117" s="289"/>
      <c r="DA117" s="287"/>
      <c r="DB117" s="287"/>
      <c r="DC117" s="287"/>
      <c r="DD117" s="287"/>
      <c r="DE117" s="287"/>
      <c r="DF117" s="287"/>
      <c r="DG117" s="287"/>
      <c r="DH117" s="287"/>
      <c r="DI117" s="287"/>
      <c r="DJ117" s="287"/>
      <c r="DK117" s="287"/>
      <c r="DL117" s="287"/>
      <c r="DM117" s="287"/>
      <c r="DN117" s="287"/>
      <c r="DO117" s="287"/>
      <c r="DP117" s="287"/>
      <c r="DQ117" s="287"/>
      <c r="DR117" s="287"/>
      <c r="DS117" s="287"/>
      <c r="DT117" s="287"/>
      <c r="DU117" s="287"/>
      <c r="DV117" s="287"/>
      <c r="DW117" s="321"/>
      <c r="DX117" s="322"/>
      <c r="DY117" s="323"/>
      <c r="DZ117" s="323"/>
      <c r="EA117" s="323"/>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30"/>
      <c r="GK117" s="321"/>
      <c r="GL117" s="324"/>
      <c r="GM117" s="324"/>
      <c r="GN117" s="290" cm="1">
        <f t="array" ref="GN117">IF(OR(BK117:GM117='Annex.1　DeclarationDesired'!$F$27),ROW(),"")</f>
        <v>117</v>
      </c>
    </row>
    <row r="118" spans="1:196" s="290" customFormat="1" ht="20.85" customHeight="1">
      <c r="A118" s="333" t="s">
        <v>1076</v>
      </c>
      <c r="B118" s="334" t="s">
        <v>253</v>
      </c>
      <c r="C118" s="334" t="s">
        <v>254</v>
      </c>
      <c r="D118" s="334" t="s">
        <v>255</v>
      </c>
      <c r="E118" s="334"/>
      <c r="F118" s="334"/>
      <c r="G118" s="335" t="s">
        <v>256</v>
      </c>
      <c r="H118" s="337" t="s">
        <v>420</v>
      </c>
      <c r="I118" s="337"/>
      <c r="J118" s="337" t="s">
        <v>421</v>
      </c>
      <c r="K118" s="337" t="s">
        <v>1014</v>
      </c>
      <c r="L118" s="338" t="s">
        <v>401</v>
      </c>
      <c r="M118" s="339" t="s">
        <v>1077</v>
      </c>
      <c r="N118" s="327" t="s">
        <v>288</v>
      </c>
      <c r="O118" s="338" t="s">
        <v>438</v>
      </c>
      <c r="P118" s="339" t="s">
        <v>502</v>
      </c>
      <c r="Q118" s="287" t="s">
        <v>518</v>
      </c>
      <c r="R118" s="287" t="s">
        <v>425</v>
      </c>
      <c r="S118" s="287"/>
      <c r="T118" s="287"/>
      <c r="U118" s="287"/>
      <c r="V118" s="287"/>
      <c r="W118" s="287"/>
      <c r="X118" s="287"/>
      <c r="Y118" s="287"/>
      <c r="Z118" s="287"/>
      <c r="AA118" s="287"/>
      <c r="AB118" s="287"/>
      <c r="AC118" s="287"/>
      <c r="AD118" s="287"/>
      <c r="AE118" s="287"/>
      <c r="AF118" s="287"/>
      <c r="AG118" s="287"/>
      <c r="AH118" s="287"/>
      <c r="AI118" s="287"/>
      <c r="AJ118" s="287"/>
      <c r="AK118" s="287"/>
      <c r="AL118" s="287"/>
      <c r="AM118" s="287"/>
      <c r="AN118" s="287"/>
      <c r="AO118" s="287"/>
      <c r="AP118" s="287"/>
      <c r="AQ118" s="287"/>
      <c r="AR118" s="287"/>
      <c r="AS118" s="287"/>
      <c r="AT118" s="287"/>
      <c r="AU118" s="287"/>
      <c r="AV118" s="287"/>
      <c r="AW118" s="287"/>
      <c r="AX118" s="287"/>
      <c r="AY118" s="287"/>
      <c r="AZ118" s="287"/>
      <c r="BA118" s="287"/>
      <c r="BB118" s="287"/>
      <c r="BC118" s="287"/>
      <c r="BD118" s="287"/>
      <c r="BE118" s="287"/>
      <c r="BF118" s="287"/>
      <c r="BG118" s="287"/>
      <c r="BH118" s="287"/>
      <c r="BI118" s="287"/>
      <c r="BJ118" s="327" t="s">
        <v>1078</v>
      </c>
      <c r="BK118" s="286">
        <v>4010</v>
      </c>
      <c r="BL118" s="288">
        <v>13010</v>
      </c>
      <c r="BM118" s="287">
        <v>17020</v>
      </c>
      <c r="BN118" s="287">
        <v>17030</v>
      </c>
      <c r="BO118" s="287">
        <v>17040</v>
      </c>
      <c r="BP118" s="287">
        <v>25030</v>
      </c>
      <c r="BQ118" s="287"/>
      <c r="BR118" s="287"/>
      <c r="BS118" s="287"/>
      <c r="BT118" s="287"/>
      <c r="BU118" s="287"/>
      <c r="BV118" s="287"/>
      <c r="BW118" s="287"/>
      <c r="BX118" s="287"/>
      <c r="BY118" s="287"/>
      <c r="BZ118" s="287"/>
      <c r="CA118" s="287"/>
      <c r="CB118" s="287"/>
      <c r="CC118" s="287"/>
      <c r="CD118" s="287"/>
      <c r="CE118" s="287"/>
      <c r="CF118" s="287"/>
      <c r="CG118" s="287"/>
      <c r="CH118" s="287"/>
      <c r="CI118" s="287"/>
      <c r="CJ118" s="287"/>
      <c r="CK118" s="287"/>
      <c r="CL118" s="287"/>
      <c r="CM118" s="287"/>
      <c r="CN118" s="287"/>
      <c r="CO118" s="287"/>
      <c r="CP118" s="287"/>
      <c r="CQ118" s="287"/>
      <c r="CR118" s="287"/>
      <c r="CS118" s="287"/>
      <c r="CT118" s="287"/>
      <c r="CU118" s="287"/>
      <c r="CV118" s="287"/>
      <c r="CW118" s="287"/>
      <c r="CX118" s="287"/>
      <c r="CY118" s="287"/>
      <c r="CZ118" s="289"/>
      <c r="DA118" s="287"/>
      <c r="DB118" s="287"/>
      <c r="DC118" s="287"/>
      <c r="DD118" s="287"/>
      <c r="DE118" s="287"/>
      <c r="DF118" s="287"/>
      <c r="DG118" s="287"/>
      <c r="DH118" s="287"/>
      <c r="DI118" s="287"/>
      <c r="DJ118" s="287"/>
      <c r="DK118" s="287"/>
      <c r="DL118" s="287"/>
      <c r="DM118" s="287"/>
      <c r="DN118" s="287"/>
      <c r="DO118" s="287"/>
      <c r="DP118" s="287"/>
      <c r="DQ118" s="287"/>
      <c r="DR118" s="287"/>
      <c r="DS118" s="287"/>
      <c r="DT118" s="287"/>
      <c r="DU118" s="287"/>
      <c r="DV118" s="287"/>
      <c r="DW118" s="321"/>
      <c r="DX118" s="322"/>
      <c r="DY118" s="323"/>
      <c r="DZ118" s="323"/>
      <c r="EA118" s="323"/>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30"/>
      <c r="GK118" s="321"/>
      <c r="GL118" s="324"/>
      <c r="GM118" s="324"/>
      <c r="GN118" s="290" cm="1">
        <f t="array" ref="GN118">IF(OR(BK118:GM118='Annex.1　DeclarationDesired'!$F$27),ROW(),"")</f>
        <v>118</v>
      </c>
    </row>
    <row r="119" spans="1:196" s="290" customFormat="1" ht="20.85" customHeight="1">
      <c r="A119" s="333" t="s">
        <v>1079</v>
      </c>
      <c r="B119" s="334" t="s">
        <v>1080</v>
      </c>
      <c r="C119" s="334" t="s">
        <v>1081</v>
      </c>
      <c r="D119" s="334" t="s">
        <v>1082</v>
      </c>
      <c r="E119" s="334" t="s">
        <v>1083</v>
      </c>
      <c r="F119" s="334" t="s">
        <v>1083</v>
      </c>
      <c r="G119" s="335" t="s">
        <v>1084</v>
      </c>
      <c r="H119" s="337" t="s">
        <v>399</v>
      </c>
      <c r="I119" s="337" t="s">
        <v>1085</v>
      </c>
      <c r="J119" s="337" t="s">
        <v>400</v>
      </c>
      <c r="K119" s="337"/>
      <c r="L119" s="338" t="s">
        <v>401</v>
      </c>
      <c r="M119" s="339" t="s">
        <v>1086</v>
      </c>
      <c r="N119" s="327" t="s">
        <v>1087</v>
      </c>
      <c r="O119" s="338" t="s">
        <v>1088</v>
      </c>
      <c r="P119" s="339"/>
      <c r="Q119" s="287"/>
      <c r="R119" s="287"/>
      <c r="S119" s="287"/>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87"/>
      <c r="AO119" s="287"/>
      <c r="AP119" s="287"/>
      <c r="AQ119" s="287"/>
      <c r="AR119" s="287"/>
      <c r="AS119" s="287"/>
      <c r="AT119" s="287"/>
      <c r="AU119" s="287"/>
      <c r="AV119" s="287"/>
      <c r="AW119" s="287"/>
      <c r="AX119" s="287"/>
      <c r="AY119" s="287"/>
      <c r="AZ119" s="287"/>
      <c r="BA119" s="287"/>
      <c r="BB119" s="287"/>
      <c r="BC119" s="287"/>
      <c r="BD119" s="287"/>
      <c r="BE119" s="287"/>
      <c r="BF119" s="287"/>
      <c r="BG119" s="287"/>
      <c r="BH119" s="287"/>
      <c r="BI119" s="287"/>
      <c r="BJ119" s="327" t="s">
        <v>1089</v>
      </c>
      <c r="BK119" s="286">
        <v>7040</v>
      </c>
      <c r="BL119" s="288">
        <v>6010</v>
      </c>
      <c r="BM119" s="287"/>
      <c r="BN119" s="287"/>
      <c r="BO119" s="287"/>
      <c r="BP119" s="287"/>
      <c r="BQ119" s="287"/>
      <c r="BR119" s="287"/>
      <c r="BS119" s="287"/>
      <c r="BT119" s="287"/>
      <c r="BU119" s="287"/>
      <c r="BV119" s="287"/>
      <c r="BW119" s="287"/>
      <c r="BX119" s="287"/>
      <c r="BY119" s="287"/>
      <c r="BZ119" s="287"/>
      <c r="CA119" s="287"/>
      <c r="CB119" s="287"/>
      <c r="CC119" s="287"/>
      <c r="CD119" s="287"/>
      <c r="CE119" s="287"/>
      <c r="CF119" s="287"/>
      <c r="CG119" s="287"/>
      <c r="CH119" s="287"/>
      <c r="CI119" s="287"/>
      <c r="CJ119" s="287"/>
      <c r="CK119" s="287"/>
      <c r="CL119" s="287"/>
      <c r="CM119" s="287"/>
      <c r="CN119" s="287"/>
      <c r="CO119" s="287"/>
      <c r="CP119" s="287"/>
      <c r="CQ119" s="287"/>
      <c r="CR119" s="287"/>
      <c r="CS119" s="287"/>
      <c r="CT119" s="287"/>
      <c r="CU119" s="287"/>
      <c r="CV119" s="287"/>
      <c r="CW119" s="287"/>
      <c r="CX119" s="287"/>
      <c r="CY119" s="287"/>
      <c r="CZ119" s="289"/>
      <c r="DA119" s="287"/>
      <c r="DB119" s="287"/>
      <c r="DC119" s="287"/>
      <c r="DD119" s="287"/>
      <c r="DE119" s="287"/>
      <c r="DF119" s="287"/>
      <c r="DG119" s="287"/>
      <c r="DH119" s="287"/>
      <c r="DI119" s="287"/>
      <c r="DJ119" s="287"/>
      <c r="DK119" s="287"/>
      <c r="DL119" s="287"/>
      <c r="DM119" s="287"/>
      <c r="DN119" s="287"/>
      <c r="DO119" s="287"/>
      <c r="DP119" s="287"/>
      <c r="DQ119" s="287"/>
      <c r="DR119" s="287"/>
      <c r="DS119" s="287"/>
      <c r="DT119" s="287"/>
      <c r="DU119" s="287"/>
      <c r="DV119" s="287"/>
      <c r="DW119" s="321"/>
      <c r="DX119" s="322"/>
      <c r="DY119" s="323"/>
      <c r="DZ119" s="323"/>
      <c r="EA119" s="323"/>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30"/>
      <c r="GK119" s="321"/>
      <c r="GL119" s="324"/>
      <c r="GM119" s="324"/>
      <c r="GN119" s="290" cm="1">
        <f t="array" ref="GN119">IF(OR(BK119:GM119='Annex.1　DeclarationDesired'!$F$27),ROW(),"")</f>
        <v>119</v>
      </c>
    </row>
    <row r="120" spans="1:196" s="290" customFormat="1" ht="20.85" customHeight="1">
      <c r="A120" s="333" t="s">
        <v>1090</v>
      </c>
      <c r="B120" s="334" t="s">
        <v>277</v>
      </c>
      <c r="C120" s="334" t="s">
        <v>1091</v>
      </c>
      <c r="D120" s="334" t="s">
        <v>1092</v>
      </c>
      <c r="E120" s="334" t="s">
        <v>1083</v>
      </c>
      <c r="F120" s="334" t="s">
        <v>1083</v>
      </c>
      <c r="G120" s="341" t="s">
        <v>1093</v>
      </c>
      <c r="H120" s="337" t="s">
        <v>399</v>
      </c>
      <c r="I120" s="337" t="s">
        <v>1094</v>
      </c>
      <c r="J120" s="337" t="s">
        <v>400</v>
      </c>
      <c r="K120" s="337" t="s">
        <v>1083</v>
      </c>
      <c r="L120" s="338" t="s">
        <v>401</v>
      </c>
      <c r="M120" s="339" t="s">
        <v>1095</v>
      </c>
      <c r="N120" s="327" t="s">
        <v>1039</v>
      </c>
      <c r="O120" s="338" t="s">
        <v>1096</v>
      </c>
      <c r="P120" s="339" t="s">
        <v>547</v>
      </c>
      <c r="Q120" s="287" t="s">
        <v>820</v>
      </c>
      <c r="R120" s="287" t="s">
        <v>735</v>
      </c>
      <c r="S120" s="287" t="s">
        <v>821</v>
      </c>
      <c r="T120" s="287" t="s">
        <v>1097</v>
      </c>
      <c r="U120" s="287" t="s">
        <v>1098</v>
      </c>
      <c r="V120" s="287" t="s">
        <v>479</v>
      </c>
      <c r="W120" s="287" t="s">
        <v>730</v>
      </c>
      <c r="X120" s="287"/>
      <c r="Y120" s="287"/>
      <c r="Z120" s="287"/>
      <c r="AA120" s="287"/>
      <c r="AB120" s="287"/>
      <c r="AC120" s="287"/>
      <c r="AD120" s="287"/>
      <c r="AE120" s="287"/>
      <c r="AF120" s="287"/>
      <c r="AG120" s="287"/>
      <c r="AH120" s="287"/>
      <c r="AI120" s="287"/>
      <c r="AJ120" s="287"/>
      <c r="AK120" s="287"/>
      <c r="AL120" s="287"/>
      <c r="AM120" s="287"/>
      <c r="AN120" s="287"/>
      <c r="AO120" s="287"/>
      <c r="AP120" s="287"/>
      <c r="AQ120" s="287"/>
      <c r="AR120" s="287"/>
      <c r="AS120" s="287"/>
      <c r="AT120" s="287"/>
      <c r="AU120" s="287"/>
      <c r="AV120" s="287"/>
      <c r="AW120" s="287"/>
      <c r="AX120" s="287"/>
      <c r="AY120" s="287"/>
      <c r="AZ120" s="287"/>
      <c r="BA120" s="287"/>
      <c r="BB120" s="287"/>
      <c r="BC120" s="287"/>
      <c r="BD120" s="287"/>
      <c r="BE120" s="287"/>
      <c r="BF120" s="287"/>
      <c r="BG120" s="287"/>
      <c r="BH120" s="287"/>
      <c r="BI120" s="287"/>
      <c r="BJ120" s="327" t="s">
        <v>1099</v>
      </c>
      <c r="BK120" s="286">
        <v>1010</v>
      </c>
      <c r="BL120" s="288">
        <v>7010</v>
      </c>
      <c r="BM120" s="287">
        <v>7030</v>
      </c>
      <c r="BN120" s="287">
        <v>7040</v>
      </c>
      <c r="BO120" s="287">
        <v>7080</v>
      </c>
      <c r="BP120" s="287">
        <v>7090</v>
      </c>
      <c r="BQ120" s="287">
        <v>7100</v>
      </c>
      <c r="BR120" s="287">
        <v>8010</v>
      </c>
      <c r="BS120" s="287">
        <v>80010</v>
      </c>
      <c r="BT120" s="287">
        <v>80020</v>
      </c>
      <c r="BU120" s="287">
        <v>80030</v>
      </c>
      <c r="BV120" s="287">
        <v>9050</v>
      </c>
      <c r="BW120" s="287">
        <v>90030</v>
      </c>
      <c r="BX120" s="287">
        <v>10010</v>
      </c>
      <c r="BY120" s="287">
        <v>12040</v>
      </c>
      <c r="BZ120" s="287">
        <v>25010</v>
      </c>
      <c r="CA120" s="287">
        <v>60030</v>
      </c>
      <c r="CB120" s="287">
        <v>60020</v>
      </c>
      <c r="CC120" s="287"/>
      <c r="CD120" s="287"/>
      <c r="CE120" s="287"/>
      <c r="CF120" s="287"/>
      <c r="CG120" s="287"/>
      <c r="CH120" s="287"/>
      <c r="CI120" s="287"/>
      <c r="CJ120" s="287"/>
      <c r="CK120" s="287"/>
      <c r="CL120" s="287"/>
      <c r="CM120" s="287"/>
      <c r="CN120" s="287"/>
      <c r="CO120" s="287"/>
      <c r="CP120" s="287"/>
      <c r="CQ120" s="287"/>
      <c r="CR120" s="287"/>
      <c r="CS120" s="287"/>
      <c r="CT120" s="287"/>
      <c r="CU120" s="287"/>
      <c r="CV120" s="287"/>
      <c r="CW120" s="287"/>
      <c r="CX120" s="287"/>
      <c r="CY120" s="287"/>
      <c r="CZ120" s="289"/>
      <c r="DA120" s="287"/>
      <c r="DB120" s="287"/>
      <c r="DC120" s="287"/>
      <c r="DD120" s="287"/>
      <c r="DE120" s="287"/>
      <c r="DF120" s="287"/>
      <c r="DG120" s="287"/>
      <c r="DH120" s="287"/>
      <c r="DI120" s="287"/>
      <c r="DJ120" s="287"/>
      <c r="DK120" s="287"/>
      <c r="DL120" s="287"/>
      <c r="DM120" s="287"/>
      <c r="DN120" s="287"/>
      <c r="DO120" s="287"/>
      <c r="DP120" s="287"/>
      <c r="DQ120" s="287"/>
      <c r="DR120" s="287"/>
      <c r="DS120" s="287"/>
      <c r="DT120" s="287"/>
      <c r="DU120" s="287"/>
      <c r="DV120" s="287"/>
      <c r="DW120" s="321"/>
      <c r="DX120" s="322"/>
      <c r="DY120" s="323"/>
      <c r="DZ120" s="323"/>
      <c r="EA120" s="323"/>
      <c r="EB120" s="324"/>
      <c r="EC120" s="324"/>
      <c r="ED120" s="324"/>
      <c r="EE120" s="324"/>
      <c r="EF120" s="324"/>
      <c r="EG120" s="324"/>
      <c r="EH120" s="324"/>
      <c r="EI120" s="324"/>
      <c r="EJ120" s="324"/>
      <c r="EK120" s="324"/>
      <c r="EL120" s="324"/>
      <c r="EM120" s="324"/>
      <c r="EN120" s="324"/>
      <c r="EO120" s="324"/>
      <c r="EP120" s="324"/>
      <c r="EQ120" s="324"/>
      <c r="ER120" s="324"/>
      <c r="ES120" s="324"/>
      <c r="ET120" s="324"/>
      <c r="EU120" s="324"/>
      <c r="EV120" s="324"/>
      <c r="EW120" s="324"/>
      <c r="EX120" s="324"/>
      <c r="EY120" s="324"/>
      <c r="EZ120" s="324"/>
      <c r="FA120" s="324"/>
      <c r="FB120" s="324"/>
      <c r="FC120" s="324"/>
      <c r="FD120" s="324"/>
      <c r="FE120" s="324"/>
      <c r="FF120" s="324"/>
      <c r="FG120" s="324"/>
      <c r="FH120" s="324"/>
      <c r="FI120" s="324"/>
      <c r="FJ120" s="324"/>
      <c r="FK120" s="324"/>
      <c r="FL120" s="324"/>
      <c r="FM120" s="324"/>
      <c r="FN120" s="324"/>
      <c r="FO120" s="324"/>
      <c r="FP120" s="324"/>
      <c r="FQ120" s="324"/>
      <c r="FR120" s="324"/>
      <c r="FS120" s="324"/>
      <c r="FT120" s="324"/>
      <c r="FU120" s="324"/>
      <c r="FV120" s="324"/>
      <c r="FW120" s="324"/>
      <c r="FX120" s="324"/>
      <c r="FY120" s="324"/>
      <c r="FZ120" s="324"/>
      <c r="GA120" s="324"/>
      <c r="GB120" s="324"/>
      <c r="GC120" s="324"/>
      <c r="GD120" s="324"/>
      <c r="GE120" s="324"/>
      <c r="GF120" s="324"/>
      <c r="GG120" s="324"/>
      <c r="GH120" s="324"/>
      <c r="GI120" s="324"/>
      <c r="GJ120" s="330"/>
      <c r="GK120" s="321"/>
      <c r="GL120" s="324"/>
      <c r="GM120" s="324"/>
      <c r="GN120" s="290" cm="1">
        <f t="array" ref="GN120">IF(OR(BK120:GM120='Annex.1　DeclarationDesired'!$F$27),ROW(),"")</f>
        <v>120</v>
      </c>
    </row>
    <row r="121" spans="1:196" s="290" customFormat="1" ht="20.85" customHeight="1">
      <c r="A121" s="333" t="s">
        <v>1100</v>
      </c>
      <c r="B121" s="334" t="s">
        <v>277</v>
      </c>
      <c r="C121" s="334" t="s">
        <v>1091</v>
      </c>
      <c r="D121" s="334" t="s">
        <v>1101</v>
      </c>
      <c r="E121" s="334" t="s">
        <v>1083</v>
      </c>
      <c r="F121" s="334" t="s">
        <v>1083</v>
      </c>
      <c r="G121" s="341" t="s">
        <v>1093</v>
      </c>
      <c r="H121" s="337" t="s">
        <v>399</v>
      </c>
      <c r="I121" s="337" t="s">
        <v>1094</v>
      </c>
      <c r="J121" s="337" t="s">
        <v>400</v>
      </c>
      <c r="K121" s="337" t="s">
        <v>1083</v>
      </c>
      <c r="L121" s="338" t="s">
        <v>401</v>
      </c>
      <c r="M121" s="339" t="s">
        <v>1102</v>
      </c>
      <c r="N121" s="327" t="s">
        <v>403</v>
      </c>
      <c r="O121" s="338" t="s">
        <v>821</v>
      </c>
      <c r="P121" s="339" t="s">
        <v>1097</v>
      </c>
      <c r="Q121" s="287" t="s">
        <v>1098</v>
      </c>
      <c r="R121" s="287" t="s">
        <v>479</v>
      </c>
      <c r="S121" s="287" t="s">
        <v>1103</v>
      </c>
      <c r="T121" s="287" t="s">
        <v>730</v>
      </c>
      <c r="U121" s="287" t="s">
        <v>476</v>
      </c>
      <c r="V121" s="287"/>
      <c r="W121" s="287"/>
      <c r="X121" s="287"/>
      <c r="Y121" s="287"/>
      <c r="Z121" s="287"/>
      <c r="AA121" s="287"/>
      <c r="AB121" s="287"/>
      <c r="AC121" s="287"/>
      <c r="AD121" s="287"/>
      <c r="AE121" s="287"/>
      <c r="AF121" s="287"/>
      <c r="AG121" s="287"/>
      <c r="AH121" s="287"/>
      <c r="AI121" s="287"/>
      <c r="AJ121" s="287"/>
      <c r="AK121" s="287"/>
      <c r="AL121" s="287"/>
      <c r="AM121" s="287"/>
      <c r="AN121" s="287"/>
      <c r="AO121" s="287"/>
      <c r="AP121" s="287"/>
      <c r="AQ121" s="287"/>
      <c r="AR121" s="287"/>
      <c r="AS121" s="287"/>
      <c r="AT121" s="287"/>
      <c r="AU121" s="287"/>
      <c r="AV121" s="287"/>
      <c r="AW121" s="287"/>
      <c r="AX121" s="287"/>
      <c r="AY121" s="287"/>
      <c r="AZ121" s="287"/>
      <c r="BA121" s="287"/>
      <c r="BB121" s="287"/>
      <c r="BC121" s="287"/>
      <c r="BD121" s="287"/>
      <c r="BE121" s="287"/>
      <c r="BF121" s="287"/>
      <c r="BG121" s="287"/>
      <c r="BH121" s="287"/>
      <c r="BI121" s="287"/>
      <c r="BJ121" s="327" t="s">
        <v>1104</v>
      </c>
      <c r="BK121" s="286">
        <v>7010</v>
      </c>
      <c r="BL121" s="288">
        <v>7030</v>
      </c>
      <c r="BM121" s="287">
        <v>7040</v>
      </c>
      <c r="BN121" s="287">
        <v>7060</v>
      </c>
      <c r="BO121" s="287">
        <v>7080</v>
      </c>
      <c r="BP121" s="287">
        <v>7090</v>
      </c>
      <c r="BQ121" s="287">
        <v>7100</v>
      </c>
      <c r="BR121" s="287">
        <v>12040</v>
      </c>
      <c r="BS121" s="287">
        <v>25010</v>
      </c>
      <c r="BT121" s="287">
        <v>46010</v>
      </c>
      <c r="BU121" s="287">
        <v>60020</v>
      </c>
      <c r="BV121" s="287">
        <v>60030</v>
      </c>
      <c r="BW121" s="287">
        <v>9050</v>
      </c>
      <c r="BX121" s="287">
        <v>90030</v>
      </c>
      <c r="BY121" s="287">
        <v>10040</v>
      </c>
      <c r="BZ121" s="287"/>
      <c r="CA121" s="287"/>
      <c r="CB121" s="287"/>
      <c r="CC121" s="287"/>
      <c r="CD121" s="287"/>
      <c r="CE121" s="287"/>
      <c r="CF121" s="287"/>
      <c r="CG121" s="287"/>
      <c r="CH121" s="287"/>
      <c r="CI121" s="287"/>
      <c r="CJ121" s="287"/>
      <c r="CK121" s="287"/>
      <c r="CL121" s="287"/>
      <c r="CM121" s="287"/>
      <c r="CN121" s="287"/>
      <c r="CO121" s="287"/>
      <c r="CP121" s="287"/>
      <c r="CQ121" s="287"/>
      <c r="CR121" s="287"/>
      <c r="CS121" s="287"/>
      <c r="CT121" s="287"/>
      <c r="CU121" s="287"/>
      <c r="CV121" s="287"/>
      <c r="CW121" s="287"/>
      <c r="CX121" s="287"/>
      <c r="CY121" s="287"/>
      <c r="CZ121" s="289"/>
      <c r="DA121" s="287"/>
      <c r="DB121" s="287"/>
      <c r="DC121" s="287"/>
      <c r="DD121" s="287"/>
      <c r="DE121" s="287"/>
      <c r="DF121" s="287"/>
      <c r="DG121" s="287"/>
      <c r="DH121" s="287"/>
      <c r="DI121" s="287"/>
      <c r="DJ121" s="287"/>
      <c r="DK121" s="287"/>
      <c r="DL121" s="287"/>
      <c r="DM121" s="287"/>
      <c r="DN121" s="287"/>
      <c r="DO121" s="287"/>
      <c r="DP121" s="287"/>
      <c r="DQ121" s="287"/>
      <c r="DR121" s="287"/>
      <c r="DS121" s="287"/>
      <c r="DT121" s="287"/>
      <c r="DU121" s="287"/>
      <c r="DV121" s="287"/>
      <c r="DW121" s="321"/>
      <c r="DX121" s="322"/>
      <c r="DY121" s="323"/>
      <c r="DZ121" s="323"/>
      <c r="EA121" s="323"/>
      <c r="EB121" s="324"/>
      <c r="EC121" s="324"/>
      <c r="ED121" s="324"/>
      <c r="EE121" s="324"/>
      <c r="EF121" s="324"/>
      <c r="EG121" s="324"/>
      <c r="EH121" s="324"/>
      <c r="EI121" s="324"/>
      <c r="EJ121" s="324"/>
      <c r="EK121" s="324"/>
      <c r="EL121" s="324"/>
      <c r="EM121" s="324"/>
      <c r="EN121" s="324"/>
      <c r="EO121" s="324"/>
      <c r="EP121" s="324"/>
      <c r="EQ121" s="324"/>
      <c r="ER121" s="324"/>
      <c r="ES121" s="324"/>
      <c r="ET121" s="324"/>
      <c r="EU121" s="324"/>
      <c r="EV121" s="324"/>
      <c r="EW121" s="324"/>
      <c r="EX121" s="324"/>
      <c r="EY121" s="324"/>
      <c r="EZ121" s="324"/>
      <c r="FA121" s="324"/>
      <c r="FB121" s="324"/>
      <c r="FC121" s="324"/>
      <c r="FD121" s="324"/>
      <c r="FE121" s="324"/>
      <c r="FF121" s="324"/>
      <c r="FG121" s="324"/>
      <c r="FH121" s="324"/>
      <c r="FI121" s="324"/>
      <c r="FJ121" s="324"/>
      <c r="FK121" s="324"/>
      <c r="FL121" s="324"/>
      <c r="FM121" s="324"/>
      <c r="FN121" s="324"/>
      <c r="FO121" s="324"/>
      <c r="FP121" s="324"/>
      <c r="FQ121" s="324"/>
      <c r="FR121" s="324"/>
      <c r="FS121" s="324"/>
      <c r="FT121" s="324"/>
      <c r="FU121" s="324"/>
      <c r="FV121" s="324"/>
      <c r="FW121" s="324"/>
      <c r="FX121" s="324"/>
      <c r="FY121" s="324"/>
      <c r="FZ121" s="324"/>
      <c r="GA121" s="324"/>
      <c r="GB121" s="324"/>
      <c r="GC121" s="324"/>
      <c r="GD121" s="324"/>
      <c r="GE121" s="324"/>
      <c r="GF121" s="324"/>
      <c r="GG121" s="324"/>
      <c r="GH121" s="324"/>
      <c r="GI121" s="324"/>
      <c r="GJ121" s="330"/>
      <c r="GK121" s="321"/>
      <c r="GL121" s="324"/>
      <c r="GM121" s="324"/>
      <c r="GN121" s="290" cm="1">
        <f t="array" ref="GN121">IF(OR(BK121:GM121='Annex.1　DeclarationDesired'!$F$27),ROW(),"")</f>
        <v>121</v>
      </c>
    </row>
    <row r="122" spans="1:196" s="290" customFormat="1" ht="20.85" customHeight="1">
      <c r="A122" s="333" t="s">
        <v>1105</v>
      </c>
      <c r="B122" s="334" t="s">
        <v>277</v>
      </c>
      <c r="C122" s="334" t="s">
        <v>1091</v>
      </c>
      <c r="D122" s="334" t="s">
        <v>1106</v>
      </c>
      <c r="E122" s="334" t="s">
        <v>1083</v>
      </c>
      <c r="F122" s="334" t="s">
        <v>1083</v>
      </c>
      <c r="G122" s="341" t="s">
        <v>1093</v>
      </c>
      <c r="H122" s="337" t="s">
        <v>399</v>
      </c>
      <c r="I122" s="337" t="s">
        <v>1094</v>
      </c>
      <c r="J122" s="337" t="s">
        <v>400</v>
      </c>
      <c r="K122" s="337" t="s">
        <v>1083</v>
      </c>
      <c r="L122" s="338" t="s">
        <v>401</v>
      </c>
      <c r="M122" s="339" t="s">
        <v>1107</v>
      </c>
      <c r="N122" s="327" t="s">
        <v>1039</v>
      </c>
      <c r="O122" s="338" t="s">
        <v>1096</v>
      </c>
      <c r="P122" s="339" t="s">
        <v>547</v>
      </c>
      <c r="Q122" s="287" t="s">
        <v>820</v>
      </c>
      <c r="R122" s="287" t="s">
        <v>735</v>
      </c>
      <c r="S122" s="287" t="s">
        <v>821</v>
      </c>
      <c r="T122" s="287" t="s">
        <v>1097</v>
      </c>
      <c r="U122" s="287" t="s">
        <v>479</v>
      </c>
      <c r="V122" s="287" t="s">
        <v>446</v>
      </c>
      <c r="W122" s="287" t="s">
        <v>730</v>
      </c>
      <c r="X122" s="287" t="s">
        <v>897</v>
      </c>
      <c r="Y122" s="287" t="s">
        <v>415</v>
      </c>
      <c r="Z122" s="287" t="s">
        <v>1108</v>
      </c>
      <c r="AA122" s="287"/>
      <c r="AB122" s="287"/>
      <c r="AC122" s="287"/>
      <c r="AD122" s="287"/>
      <c r="AE122" s="287"/>
      <c r="AF122" s="287"/>
      <c r="AG122" s="287"/>
      <c r="AH122" s="287"/>
      <c r="AI122" s="287"/>
      <c r="AJ122" s="287"/>
      <c r="AK122" s="287"/>
      <c r="AL122" s="287"/>
      <c r="AM122" s="287"/>
      <c r="AN122" s="287"/>
      <c r="AO122" s="287"/>
      <c r="AP122" s="287"/>
      <c r="AQ122" s="287"/>
      <c r="AR122" s="287"/>
      <c r="AS122" s="287"/>
      <c r="AT122" s="287"/>
      <c r="AU122" s="287"/>
      <c r="AV122" s="287"/>
      <c r="AW122" s="287"/>
      <c r="AX122" s="287"/>
      <c r="AY122" s="287"/>
      <c r="AZ122" s="287"/>
      <c r="BA122" s="287"/>
      <c r="BB122" s="287"/>
      <c r="BC122" s="287"/>
      <c r="BD122" s="287"/>
      <c r="BE122" s="287"/>
      <c r="BF122" s="287"/>
      <c r="BG122" s="287"/>
      <c r="BH122" s="287"/>
      <c r="BI122" s="287"/>
      <c r="BJ122" s="327" t="s">
        <v>1109</v>
      </c>
      <c r="BK122" s="286">
        <v>1010</v>
      </c>
      <c r="BL122" s="288">
        <v>7010</v>
      </c>
      <c r="BM122" s="287">
        <v>7030</v>
      </c>
      <c r="BN122" s="287">
        <v>7060</v>
      </c>
      <c r="BO122" s="287">
        <v>7080</v>
      </c>
      <c r="BP122" s="287">
        <v>7090</v>
      </c>
      <c r="BQ122" s="287">
        <v>8010</v>
      </c>
      <c r="BR122" s="287">
        <v>80010</v>
      </c>
      <c r="BS122" s="287">
        <v>80020</v>
      </c>
      <c r="BT122" s="287">
        <v>80030</v>
      </c>
      <c r="BU122" s="287">
        <v>9050</v>
      </c>
      <c r="BV122" s="287">
        <v>41010</v>
      </c>
      <c r="BW122" s="287">
        <v>41020</v>
      </c>
      <c r="BX122" s="287">
        <v>60030</v>
      </c>
      <c r="BY122" s="287">
        <v>62020</v>
      </c>
      <c r="BZ122" s="287">
        <v>62040</v>
      </c>
      <c r="CA122" s="287">
        <v>63010</v>
      </c>
      <c r="CB122" s="287">
        <v>63040</v>
      </c>
      <c r="CC122" s="287">
        <v>64050</v>
      </c>
      <c r="CD122" s="287">
        <v>64060</v>
      </c>
      <c r="CE122" s="287">
        <v>10010</v>
      </c>
      <c r="CF122" s="287">
        <v>25010</v>
      </c>
      <c r="CG122" s="287"/>
      <c r="CH122" s="287"/>
      <c r="CI122" s="287"/>
      <c r="CJ122" s="287"/>
      <c r="CK122" s="287"/>
      <c r="CL122" s="287"/>
      <c r="CM122" s="287"/>
      <c r="CN122" s="287"/>
      <c r="CO122" s="287"/>
      <c r="CP122" s="287"/>
      <c r="CQ122" s="287"/>
      <c r="CR122" s="287"/>
      <c r="CS122" s="287"/>
      <c r="CT122" s="287"/>
      <c r="CU122" s="287"/>
      <c r="CV122" s="287"/>
      <c r="CW122" s="287"/>
      <c r="CX122" s="287"/>
      <c r="CY122" s="287"/>
      <c r="CZ122" s="289"/>
      <c r="DA122" s="287"/>
      <c r="DB122" s="287"/>
      <c r="DC122" s="287"/>
      <c r="DD122" s="287"/>
      <c r="DE122" s="287"/>
      <c r="DF122" s="287"/>
      <c r="DG122" s="287"/>
      <c r="DH122" s="287"/>
      <c r="DI122" s="287"/>
      <c r="DJ122" s="287"/>
      <c r="DK122" s="287"/>
      <c r="DL122" s="287"/>
      <c r="DM122" s="287"/>
      <c r="DN122" s="287"/>
      <c r="DO122" s="287"/>
      <c r="DP122" s="287"/>
      <c r="DQ122" s="287"/>
      <c r="DR122" s="287"/>
      <c r="DS122" s="287"/>
      <c r="DT122" s="287"/>
      <c r="DU122" s="287"/>
      <c r="DV122" s="287"/>
      <c r="DW122" s="321"/>
      <c r="DX122" s="322"/>
      <c r="DY122" s="323"/>
      <c r="DZ122" s="323"/>
      <c r="EA122" s="323"/>
      <c r="EB122" s="324"/>
      <c r="EC122" s="324"/>
      <c r="ED122" s="324"/>
      <c r="EE122" s="324"/>
      <c r="EF122" s="324"/>
      <c r="EG122" s="324"/>
      <c r="EH122" s="324"/>
      <c r="EI122" s="324"/>
      <c r="EJ122" s="324"/>
      <c r="EK122" s="324"/>
      <c r="EL122" s="324"/>
      <c r="EM122" s="324"/>
      <c r="EN122" s="324"/>
      <c r="EO122" s="324"/>
      <c r="EP122" s="324"/>
      <c r="EQ122" s="324"/>
      <c r="ER122" s="324"/>
      <c r="ES122" s="324"/>
      <c r="ET122" s="324"/>
      <c r="EU122" s="324"/>
      <c r="EV122" s="324"/>
      <c r="EW122" s="324"/>
      <c r="EX122" s="324"/>
      <c r="EY122" s="324"/>
      <c r="EZ122" s="324"/>
      <c r="FA122" s="324"/>
      <c r="FB122" s="324"/>
      <c r="FC122" s="324"/>
      <c r="FD122" s="324"/>
      <c r="FE122" s="324"/>
      <c r="FF122" s="324"/>
      <c r="FG122" s="324"/>
      <c r="FH122" s="324"/>
      <c r="FI122" s="324"/>
      <c r="FJ122" s="324"/>
      <c r="FK122" s="324"/>
      <c r="FL122" s="324"/>
      <c r="FM122" s="324"/>
      <c r="FN122" s="324"/>
      <c r="FO122" s="324"/>
      <c r="FP122" s="324"/>
      <c r="FQ122" s="324"/>
      <c r="FR122" s="324"/>
      <c r="FS122" s="324"/>
      <c r="FT122" s="324"/>
      <c r="FU122" s="324"/>
      <c r="FV122" s="324"/>
      <c r="FW122" s="324"/>
      <c r="FX122" s="324"/>
      <c r="FY122" s="324"/>
      <c r="FZ122" s="324"/>
      <c r="GA122" s="324"/>
      <c r="GB122" s="324"/>
      <c r="GC122" s="324"/>
      <c r="GD122" s="324"/>
      <c r="GE122" s="324"/>
      <c r="GF122" s="324"/>
      <c r="GG122" s="324"/>
      <c r="GH122" s="324"/>
      <c r="GI122" s="324"/>
      <c r="GJ122" s="330"/>
      <c r="GK122" s="321"/>
      <c r="GL122" s="324"/>
      <c r="GM122" s="324"/>
      <c r="GN122" s="290" cm="1">
        <f t="array" ref="GN122">IF(OR(BK122:GM122='Annex.1　DeclarationDesired'!$F$27),ROW(),"")</f>
        <v>122</v>
      </c>
    </row>
    <row r="123" spans="1:196" s="290" customFormat="1" ht="20.85" customHeight="1">
      <c r="A123" s="333" t="s">
        <v>1110</v>
      </c>
      <c r="B123" s="334" t="s">
        <v>277</v>
      </c>
      <c r="C123" s="334" t="s">
        <v>1091</v>
      </c>
      <c r="D123" s="334" t="s">
        <v>1111</v>
      </c>
      <c r="E123" s="334" t="s">
        <v>1083</v>
      </c>
      <c r="F123" s="334" t="s">
        <v>1083</v>
      </c>
      <c r="G123" s="336" t="s">
        <v>1112</v>
      </c>
      <c r="H123" s="337" t="s">
        <v>399</v>
      </c>
      <c r="I123" s="337" t="s">
        <v>1094</v>
      </c>
      <c r="J123" s="337" t="s">
        <v>400</v>
      </c>
      <c r="K123" s="337" t="s">
        <v>1083</v>
      </c>
      <c r="L123" s="338" t="s">
        <v>401</v>
      </c>
      <c r="M123" s="339" t="s">
        <v>1113</v>
      </c>
      <c r="N123" s="327" t="s">
        <v>684</v>
      </c>
      <c r="O123" s="338" t="s">
        <v>820</v>
      </c>
      <c r="P123" s="339" t="s">
        <v>735</v>
      </c>
      <c r="Q123" s="287" t="s">
        <v>821</v>
      </c>
      <c r="R123" s="287" t="s">
        <v>1097</v>
      </c>
      <c r="S123" s="287" t="s">
        <v>1098</v>
      </c>
      <c r="T123" s="287" t="s">
        <v>490</v>
      </c>
      <c r="U123" s="287" t="s">
        <v>479</v>
      </c>
      <c r="V123" s="287" t="s">
        <v>408</v>
      </c>
      <c r="W123" s="287" t="s">
        <v>446</v>
      </c>
      <c r="X123" s="287" t="s">
        <v>730</v>
      </c>
      <c r="Y123" s="287" t="s">
        <v>897</v>
      </c>
      <c r="Z123" s="287" t="s">
        <v>415</v>
      </c>
      <c r="AA123" s="287" t="s">
        <v>1108</v>
      </c>
      <c r="AB123" s="287"/>
      <c r="AC123" s="287"/>
      <c r="AD123" s="287"/>
      <c r="AE123" s="287"/>
      <c r="AF123" s="287"/>
      <c r="AG123" s="287"/>
      <c r="AH123" s="287"/>
      <c r="AI123" s="287"/>
      <c r="AJ123" s="287"/>
      <c r="AK123" s="287"/>
      <c r="AL123" s="287"/>
      <c r="AM123" s="287"/>
      <c r="AN123" s="287"/>
      <c r="AO123" s="287"/>
      <c r="AP123" s="287"/>
      <c r="AQ123" s="287"/>
      <c r="AR123" s="287"/>
      <c r="AS123" s="287"/>
      <c r="AT123" s="287"/>
      <c r="AU123" s="287"/>
      <c r="AV123" s="287"/>
      <c r="AW123" s="287"/>
      <c r="AX123" s="287"/>
      <c r="AY123" s="287"/>
      <c r="AZ123" s="287"/>
      <c r="BA123" s="287"/>
      <c r="BB123" s="287"/>
      <c r="BC123" s="287"/>
      <c r="BD123" s="287"/>
      <c r="BE123" s="287"/>
      <c r="BF123" s="287"/>
      <c r="BG123" s="287"/>
      <c r="BH123" s="287"/>
      <c r="BI123" s="287"/>
      <c r="BJ123" s="327" t="s">
        <v>1114</v>
      </c>
      <c r="BK123" s="286">
        <v>6010</v>
      </c>
      <c r="BL123" s="288">
        <v>7010</v>
      </c>
      <c r="BM123" s="287">
        <v>7030</v>
      </c>
      <c r="BN123" s="287">
        <v>7040</v>
      </c>
      <c r="BO123" s="287">
        <v>7050</v>
      </c>
      <c r="BP123" s="287">
        <v>7060</v>
      </c>
      <c r="BQ123" s="287">
        <v>7080</v>
      </c>
      <c r="BR123" s="287">
        <v>7090</v>
      </c>
      <c r="BS123" s="287">
        <v>9080</v>
      </c>
      <c r="BT123" s="287">
        <v>80010</v>
      </c>
      <c r="BU123" s="287">
        <v>80020</v>
      </c>
      <c r="BV123" s="287">
        <v>12010</v>
      </c>
      <c r="BW123" s="287">
        <v>12020</v>
      </c>
      <c r="BX123" s="287">
        <v>12030</v>
      </c>
      <c r="BY123" s="287">
        <v>12040</v>
      </c>
      <c r="BZ123" s="287">
        <v>22060</v>
      </c>
      <c r="CA123" s="287">
        <v>25010</v>
      </c>
      <c r="CB123" s="287">
        <v>39020</v>
      </c>
      <c r="CC123" s="287">
        <v>41010</v>
      </c>
      <c r="CD123" s="287">
        <v>41020</v>
      </c>
      <c r="CE123" s="287">
        <v>41030</v>
      </c>
      <c r="CF123" s="287">
        <v>41050</v>
      </c>
      <c r="CG123" s="287">
        <v>60030</v>
      </c>
      <c r="CH123" s="287">
        <v>60100</v>
      </c>
      <c r="CI123" s="287">
        <v>62020</v>
      </c>
      <c r="CJ123" s="287">
        <v>63010</v>
      </c>
      <c r="CK123" s="287">
        <v>63040</v>
      </c>
      <c r="CL123" s="287">
        <v>64030</v>
      </c>
      <c r="CM123" s="287">
        <v>64040</v>
      </c>
      <c r="CN123" s="287">
        <v>64050</v>
      </c>
      <c r="CO123" s="287">
        <v>64060</v>
      </c>
      <c r="CP123" s="287">
        <v>10010</v>
      </c>
      <c r="CQ123" s="287"/>
      <c r="CR123" s="287"/>
      <c r="CS123" s="287"/>
      <c r="CT123" s="287"/>
      <c r="CU123" s="287"/>
      <c r="CV123" s="287"/>
      <c r="CW123" s="287"/>
      <c r="CX123" s="287"/>
      <c r="CY123" s="287"/>
      <c r="CZ123" s="289"/>
      <c r="DA123" s="287"/>
      <c r="DB123" s="287"/>
      <c r="DC123" s="287"/>
      <c r="DD123" s="287"/>
      <c r="DE123" s="287"/>
      <c r="DF123" s="287"/>
      <c r="DG123" s="287"/>
      <c r="DH123" s="287"/>
      <c r="DI123" s="287"/>
      <c r="DJ123" s="287"/>
      <c r="DK123" s="287"/>
      <c r="DL123" s="287"/>
      <c r="DM123" s="287"/>
      <c r="DN123" s="287"/>
      <c r="DO123" s="287"/>
      <c r="DP123" s="287"/>
      <c r="DQ123" s="287"/>
      <c r="DR123" s="287"/>
      <c r="DS123" s="287"/>
      <c r="DT123" s="287"/>
      <c r="DU123" s="287"/>
      <c r="DV123" s="287"/>
      <c r="DW123" s="321"/>
      <c r="DX123" s="322"/>
      <c r="DY123" s="323"/>
      <c r="DZ123" s="323"/>
      <c r="EA123" s="323"/>
      <c r="EB123" s="324"/>
      <c r="EC123" s="324"/>
      <c r="ED123" s="324"/>
      <c r="EE123" s="324"/>
      <c r="EF123" s="324"/>
      <c r="EG123" s="324"/>
      <c r="EH123" s="324"/>
      <c r="EI123" s="324"/>
      <c r="EJ123" s="324"/>
      <c r="EK123" s="324"/>
      <c r="EL123" s="324"/>
      <c r="EM123" s="324"/>
      <c r="EN123" s="324"/>
      <c r="EO123" s="324"/>
      <c r="EP123" s="324"/>
      <c r="EQ123" s="324"/>
      <c r="ER123" s="324"/>
      <c r="ES123" s="324"/>
      <c r="ET123" s="324"/>
      <c r="EU123" s="324"/>
      <c r="EV123" s="324"/>
      <c r="EW123" s="324"/>
      <c r="EX123" s="324"/>
      <c r="EY123" s="324"/>
      <c r="EZ123" s="324"/>
      <c r="FA123" s="324"/>
      <c r="FB123" s="324"/>
      <c r="FC123" s="324"/>
      <c r="FD123" s="324"/>
      <c r="FE123" s="324"/>
      <c r="FF123" s="324"/>
      <c r="FG123" s="324"/>
      <c r="FH123" s="324"/>
      <c r="FI123" s="324"/>
      <c r="FJ123" s="324"/>
      <c r="FK123" s="324"/>
      <c r="FL123" s="324"/>
      <c r="FM123" s="324"/>
      <c r="FN123" s="324"/>
      <c r="FO123" s="324"/>
      <c r="FP123" s="324"/>
      <c r="FQ123" s="324"/>
      <c r="FR123" s="324"/>
      <c r="FS123" s="324"/>
      <c r="FT123" s="324"/>
      <c r="FU123" s="324"/>
      <c r="FV123" s="324"/>
      <c r="FW123" s="324"/>
      <c r="FX123" s="324"/>
      <c r="FY123" s="324"/>
      <c r="FZ123" s="324"/>
      <c r="GA123" s="324"/>
      <c r="GB123" s="324"/>
      <c r="GC123" s="324"/>
      <c r="GD123" s="324"/>
      <c r="GE123" s="324"/>
      <c r="GF123" s="324"/>
      <c r="GG123" s="324"/>
      <c r="GH123" s="324"/>
      <c r="GI123" s="324"/>
      <c r="GJ123" s="330"/>
      <c r="GK123" s="321"/>
      <c r="GL123" s="324"/>
      <c r="GM123" s="324"/>
      <c r="GN123" s="290" cm="1">
        <f t="array" ref="GN123">IF(OR(BK123:GM123='Annex.1　DeclarationDesired'!$F$27),ROW(),"")</f>
        <v>123</v>
      </c>
    </row>
    <row r="124" spans="1:196" s="290" customFormat="1" ht="20.85" customHeight="1">
      <c r="A124" s="333" t="s">
        <v>1115</v>
      </c>
      <c r="B124" s="334" t="s">
        <v>277</v>
      </c>
      <c r="C124" s="334" t="s">
        <v>278</v>
      </c>
      <c r="D124" s="334" t="s">
        <v>1116</v>
      </c>
      <c r="E124" s="334" t="s">
        <v>1083</v>
      </c>
      <c r="F124" s="334" t="s">
        <v>1083</v>
      </c>
      <c r="G124" s="341" t="s">
        <v>1093</v>
      </c>
      <c r="H124" s="337" t="s">
        <v>399</v>
      </c>
      <c r="I124" s="337" t="s">
        <v>1117</v>
      </c>
      <c r="J124" s="337" t="s">
        <v>421</v>
      </c>
      <c r="K124" s="337" t="s">
        <v>1118</v>
      </c>
      <c r="L124" s="338" t="s">
        <v>401</v>
      </c>
      <c r="M124" s="339" t="s">
        <v>1119</v>
      </c>
      <c r="N124" s="327" t="s">
        <v>1039</v>
      </c>
      <c r="O124" s="338" t="s">
        <v>1120</v>
      </c>
      <c r="P124" s="339" t="s">
        <v>1121</v>
      </c>
      <c r="Q124" s="287" t="s">
        <v>1096</v>
      </c>
      <c r="R124" s="287" t="s">
        <v>546</v>
      </c>
      <c r="S124" s="287" t="s">
        <v>547</v>
      </c>
      <c r="T124" s="287" t="s">
        <v>820</v>
      </c>
      <c r="U124" s="287" t="s">
        <v>735</v>
      </c>
      <c r="V124" s="287" t="s">
        <v>821</v>
      </c>
      <c r="W124" s="287" t="s">
        <v>1097</v>
      </c>
      <c r="X124" s="287"/>
      <c r="Y124" s="287"/>
      <c r="Z124" s="287"/>
      <c r="AA124" s="287"/>
      <c r="AB124" s="287"/>
      <c r="AC124" s="287"/>
      <c r="AD124" s="287"/>
      <c r="AE124" s="287"/>
      <c r="AF124" s="287"/>
      <c r="AG124" s="287"/>
      <c r="AH124" s="287"/>
      <c r="AI124" s="287"/>
      <c r="AJ124" s="287"/>
      <c r="AK124" s="287"/>
      <c r="AL124" s="287"/>
      <c r="AM124" s="287"/>
      <c r="AN124" s="287"/>
      <c r="AO124" s="287"/>
      <c r="AP124" s="287"/>
      <c r="AQ124" s="287"/>
      <c r="AR124" s="287"/>
      <c r="AS124" s="287"/>
      <c r="AT124" s="287"/>
      <c r="AU124" s="287"/>
      <c r="AV124" s="287"/>
      <c r="AW124" s="287"/>
      <c r="AX124" s="287"/>
      <c r="AY124" s="287"/>
      <c r="AZ124" s="287"/>
      <c r="BA124" s="287"/>
      <c r="BB124" s="287"/>
      <c r="BC124" s="287"/>
      <c r="BD124" s="287"/>
      <c r="BE124" s="287"/>
      <c r="BF124" s="287"/>
      <c r="BG124" s="287"/>
      <c r="BH124" s="287"/>
      <c r="BI124" s="287"/>
      <c r="BJ124" s="327" t="s">
        <v>1122</v>
      </c>
      <c r="BK124" s="286">
        <v>1010</v>
      </c>
      <c r="BL124" s="288">
        <v>1030</v>
      </c>
      <c r="BM124" s="287">
        <v>1040</v>
      </c>
      <c r="BN124" s="287">
        <v>2030</v>
      </c>
      <c r="BO124" s="287">
        <v>3010</v>
      </c>
      <c r="BP124" s="287">
        <v>3020</v>
      </c>
      <c r="BQ124" s="287">
        <v>3030</v>
      </c>
      <c r="BR124" s="287">
        <v>4030</v>
      </c>
      <c r="BS124" s="287">
        <v>80010</v>
      </c>
      <c r="BT124" s="287">
        <v>80020</v>
      </c>
      <c r="BU124" s="287">
        <v>80030</v>
      </c>
      <c r="BV124" s="287">
        <v>5010</v>
      </c>
      <c r="BW124" s="287">
        <v>5040</v>
      </c>
      <c r="BX124" s="287">
        <v>5070</v>
      </c>
      <c r="BY124" s="287">
        <v>6010</v>
      </c>
      <c r="BZ124" s="287">
        <v>6020</v>
      </c>
      <c r="CA124" s="287">
        <v>80010</v>
      </c>
      <c r="CB124" s="287">
        <v>80030</v>
      </c>
      <c r="CC124" s="287">
        <v>7010</v>
      </c>
      <c r="CD124" s="287">
        <v>7050</v>
      </c>
      <c r="CE124" s="287">
        <v>8010</v>
      </c>
      <c r="CF124" s="287">
        <v>8020</v>
      </c>
      <c r="CG124" s="287">
        <v>8030</v>
      </c>
      <c r="CH124" s="287">
        <v>80020</v>
      </c>
      <c r="CI124" s="287">
        <v>80030</v>
      </c>
      <c r="CJ124" s="287">
        <v>9020</v>
      </c>
      <c r="CK124" s="287">
        <v>9050</v>
      </c>
      <c r="CL124" s="287">
        <v>9060</v>
      </c>
      <c r="CM124" s="287">
        <v>10010</v>
      </c>
      <c r="CN124" s="287"/>
      <c r="CO124" s="287"/>
      <c r="CP124" s="287"/>
      <c r="CQ124" s="287"/>
      <c r="CR124" s="287"/>
      <c r="CS124" s="287"/>
      <c r="CT124" s="287"/>
      <c r="CU124" s="287"/>
      <c r="CV124" s="287"/>
      <c r="CW124" s="287"/>
      <c r="CX124" s="287"/>
      <c r="CY124" s="287"/>
      <c r="CZ124" s="289"/>
      <c r="DA124" s="287"/>
      <c r="DB124" s="287"/>
      <c r="DC124" s="287"/>
      <c r="DD124" s="287"/>
      <c r="DE124" s="287"/>
      <c r="DF124" s="287"/>
      <c r="DG124" s="287"/>
      <c r="DH124" s="287"/>
      <c r="DI124" s="287"/>
      <c r="DJ124" s="287"/>
      <c r="DK124" s="287"/>
      <c r="DL124" s="287"/>
      <c r="DM124" s="287"/>
      <c r="DN124" s="287"/>
      <c r="DO124" s="287"/>
      <c r="DP124" s="287"/>
      <c r="DQ124" s="287"/>
      <c r="DR124" s="287"/>
      <c r="DS124" s="287"/>
      <c r="DT124" s="287"/>
      <c r="DU124" s="287"/>
      <c r="DV124" s="287"/>
      <c r="DW124" s="321"/>
      <c r="DX124" s="322"/>
      <c r="DY124" s="323"/>
      <c r="DZ124" s="323"/>
      <c r="EA124" s="323"/>
      <c r="EB124" s="324"/>
      <c r="EC124" s="324"/>
      <c r="ED124" s="324"/>
      <c r="EE124" s="324"/>
      <c r="EF124" s="324"/>
      <c r="EG124" s="324"/>
      <c r="EH124" s="324"/>
      <c r="EI124" s="324"/>
      <c r="EJ124" s="324"/>
      <c r="EK124" s="324"/>
      <c r="EL124" s="324"/>
      <c r="EM124" s="324"/>
      <c r="EN124" s="324"/>
      <c r="EO124" s="324"/>
      <c r="EP124" s="324"/>
      <c r="EQ124" s="324"/>
      <c r="ER124" s="324"/>
      <c r="ES124" s="324"/>
      <c r="ET124" s="324"/>
      <c r="EU124" s="324"/>
      <c r="EV124" s="324"/>
      <c r="EW124" s="324"/>
      <c r="EX124" s="324"/>
      <c r="EY124" s="324"/>
      <c r="EZ124" s="324"/>
      <c r="FA124" s="324"/>
      <c r="FB124" s="324"/>
      <c r="FC124" s="324"/>
      <c r="FD124" s="324"/>
      <c r="FE124" s="324"/>
      <c r="FF124" s="324"/>
      <c r="FG124" s="324"/>
      <c r="FH124" s="324"/>
      <c r="FI124" s="324"/>
      <c r="FJ124" s="324"/>
      <c r="FK124" s="324"/>
      <c r="FL124" s="324"/>
      <c r="FM124" s="324"/>
      <c r="FN124" s="324"/>
      <c r="FO124" s="324"/>
      <c r="FP124" s="324"/>
      <c r="FQ124" s="324"/>
      <c r="FR124" s="324"/>
      <c r="FS124" s="324"/>
      <c r="FT124" s="324"/>
      <c r="FU124" s="324"/>
      <c r="FV124" s="324"/>
      <c r="FW124" s="324"/>
      <c r="FX124" s="324"/>
      <c r="FY124" s="324"/>
      <c r="FZ124" s="324"/>
      <c r="GA124" s="324"/>
      <c r="GB124" s="324"/>
      <c r="GC124" s="324"/>
      <c r="GD124" s="324"/>
      <c r="GE124" s="324"/>
      <c r="GF124" s="324"/>
      <c r="GG124" s="324"/>
      <c r="GH124" s="324"/>
      <c r="GI124" s="324"/>
      <c r="GJ124" s="330"/>
      <c r="GK124" s="321"/>
      <c r="GL124" s="324"/>
      <c r="GM124" s="324"/>
      <c r="GN124" s="290" cm="1">
        <f t="array" ref="GN124">IF(OR(BK124:GM124='Annex.1　DeclarationDesired'!$F$27),ROW(),"")</f>
        <v>124</v>
      </c>
    </row>
    <row r="125" spans="1:196" s="290" customFormat="1" ht="20.85" customHeight="1">
      <c r="A125" s="333" t="s">
        <v>1123</v>
      </c>
      <c r="B125" s="334" t="s">
        <v>277</v>
      </c>
      <c r="C125" s="334" t="s">
        <v>278</v>
      </c>
      <c r="D125" s="334" t="s">
        <v>1124</v>
      </c>
      <c r="E125" s="334" t="s">
        <v>1083</v>
      </c>
      <c r="F125" s="334" t="s">
        <v>1083</v>
      </c>
      <c r="G125" s="341" t="s">
        <v>1093</v>
      </c>
      <c r="H125" s="337" t="s">
        <v>399</v>
      </c>
      <c r="I125" s="337" t="s">
        <v>1117</v>
      </c>
      <c r="J125" s="337" t="s">
        <v>421</v>
      </c>
      <c r="K125" s="337" t="s">
        <v>1118</v>
      </c>
      <c r="L125" s="338" t="s">
        <v>401</v>
      </c>
      <c r="M125" s="339" t="s">
        <v>1125</v>
      </c>
      <c r="N125" s="327" t="s">
        <v>1126</v>
      </c>
      <c r="O125" s="338" t="s">
        <v>1096</v>
      </c>
      <c r="P125" s="339" t="s">
        <v>546</v>
      </c>
      <c r="Q125" s="287" t="s">
        <v>547</v>
      </c>
      <c r="R125" s="287" t="s">
        <v>820</v>
      </c>
      <c r="S125" s="287" t="s">
        <v>821</v>
      </c>
      <c r="T125" s="287"/>
      <c r="U125" s="287"/>
      <c r="V125" s="287"/>
      <c r="W125" s="287"/>
      <c r="X125" s="287"/>
      <c r="Y125" s="287"/>
      <c r="Z125" s="287"/>
      <c r="AA125" s="287"/>
      <c r="AB125" s="287"/>
      <c r="AC125" s="287"/>
      <c r="AD125" s="287"/>
      <c r="AE125" s="287"/>
      <c r="AF125" s="287"/>
      <c r="AG125" s="287"/>
      <c r="AH125" s="287"/>
      <c r="AI125" s="287"/>
      <c r="AJ125" s="287"/>
      <c r="AK125" s="287"/>
      <c r="AL125" s="287"/>
      <c r="AM125" s="287"/>
      <c r="AN125" s="287"/>
      <c r="AO125" s="287"/>
      <c r="AP125" s="287"/>
      <c r="AQ125" s="287"/>
      <c r="AR125" s="287"/>
      <c r="AS125" s="287"/>
      <c r="AT125" s="287"/>
      <c r="AU125" s="287"/>
      <c r="AV125" s="287"/>
      <c r="AW125" s="287"/>
      <c r="AX125" s="287"/>
      <c r="AY125" s="287"/>
      <c r="AZ125" s="287"/>
      <c r="BA125" s="287"/>
      <c r="BB125" s="287"/>
      <c r="BC125" s="287"/>
      <c r="BD125" s="287"/>
      <c r="BE125" s="287"/>
      <c r="BF125" s="287"/>
      <c r="BG125" s="287"/>
      <c r="BH125" s="287"/>
      <c r="BI125" s="287"/>
      <c r="BJ125" s="327" t="s">
        <v>1127</v>
      </c>
      <c r="BK125" s="286">
        <v>3010</v>
      </c>
      <c r="BL125" s="288">
        <v>3020</v>
      </c>
      <c r="BM125" s="287">
        <v>3030</v>
      </c>
      <c r="BN125" s="287">
        <v>3040</v>
      </c>
      <c r="BO125" s="287">
        <v>3070</v>
      </c>
      <c r="BP125" s="287">
        <v>80010</v>
      </c>
      <c r="BQ125" s="287">
        <v>5010</v>
      </c>
      <c r="BR125" s="287">
        <v>5030</v>
      </c>
      <c r="BS125" s="287">
        <v>6010</v>
      </c>
      <c r="BT125" s="287">
        <v>6020</v>
      </c>
      <c r="BU125" s="287">
        <v>80010</v>
      </c>
      <c r="BV125" s="287">
        <v>80030</v>
      </c>
      <c r="BW125" s="287">
        <v>7010</v>
      </c>
      <c r="BX125" s="287">
        <v>7040</v>
      </c>
      <c r="BY125" s="287">
        <v>7070</v>
      </c>
      <c r="BZ125" s="287">
        <v>9050</v>
      </c>
      <c r="CA125" s="287"/>
      <c r="CB125" s="287"/>
      <c r="CC125" s="287"/>
      <c r="CD125" s="287"/>
      <c r="CE125" s="287"/>
      <c r="CF125" s="287"/>
      <c r="CG125" s="287"/>
      <c r="CH125" s="287"/>
      <c r="CI125" s="287"/>
      <c r="CJ125" s="287"/>
      <c r="CK125" s="287"/>
      <c r="CL125" s="287"/>
      <c r="CM125" s="287"/>
      <c r="CN125" s="287"/>
      <c r="CO125" s="287"/>
      <c r="CP125" s="287"/>
      <c r="CQ125" s="287"/>
      <c r="CR125" s="287"/>
      <c r="CS125" s="287"/>
      <c r="CT125" s="287"/>
      <c r="CU125" s="287"/>
      <c r="CV125" s="287"/>
      <c r="CW125" s="287"/>
      <c r="CX125" s="287"/>
      <c r="CY125" s="287"/>
      <c r="CZ125" s="289"/>
      <c r="DA125" s="287"/>
      <c r="DB125" s="287"/>
      <c r="DC125" s="287"/>
      <c r="DD125" s="287"/>
      <c r="DE125" s="287"/>
      <c r="DF125" s="287"/>
      <c r="DG125" s="287"/>
      <c r="DH125" s="287"/>
      <c r="DI125" s="287"/>
      <c r="DJ125" s="287"/>
      <c r="DK125" s="287"/>
      <c r="DL125" s="287"/>
      <c r="DM125" s="287"/>
      <c r="DN125" s="287"/>
      <c r="DO125" s="287"/>
      <c r="DP125" s="287"/>
      <c r="DQ125" s="287"/>
      <c r="DR125" s="287"/>
      <c r="DS125" s="287"/>
      <c r="DT125" s="287"/>
      <c r="DU125" s="287"/>
      <c r="DV125" s="287"/>
      <c r="DW125" s="321"/>
      <c r="DX125" s="322"/>
      <c r="DY125" s="323"/>
      <c r="DZ125" s="323"/>
      <c r="EA125" s="323"/>
      <c r="EB125" s="324"/>
      <c r="EC125" s="324"/>
      <c r="ED125" s="324"/>
      <c r="EE125" s="324"/>
      <c r="EF125" s="324"/>
      <c r="EG125" s="324"/>
      <c r="EH125" s="324"/>
      <c r="EI125" s="324"/>
      <c r="EJ125" s="324"/>
      <c r="EK125" s="324"/>
      <c r="EL125" s="324"/>
      <c r="EM125" s="324"/>
      <c r="EN125" s="324"/>
      <c r="EO125" s="324"/>
      <c r="EP125" s="324"/>
      <c r="EQ125" s="324"/>
      <c r="ER125" s="324"/>
      <c r="ES125" s="324"/>
      <c r="ET125" s="324"/>
      <c r="EU125" s="324"/>
      <c r="EV125" s="324"/>
      <c r="EW125" s="324"/>
      <c r="EX125" s="324"/>
      <c r="EY125" s="324"/>
      <c r="EZ125" s="324"/>
      <c r="FA125" s="324"/>
      <c r="FB125" s="324"/>
      <c r="FC125" s="324"/>
      <c r="FD125" s="324"/>
      <c r="FE125" s="324"/>
      <c r="FF125" s="324"/>
      <c r="FG125" s="324"/>
      <c r="FH125" s="324"/>
      <c r="FI125" s="324"/>
      <c r="FJ125" s="324"/>
      <c r="FK125" s="324"/>
      <c r="FL125" s="324"/>
      <c r="FM125" s="324"/>
      <c r="FN125" s="324"/>
      <c r="FO125" s="324"/>
      <c r="FP125" s="324"/>
      <c r="FQ125" s="324"/>
      <c r="FR125" s="324"/>
      <c r="FS125" s="324"/>
      <c r="FT125" s="324"/>
      <c r="FU125" s="324"/>
      <c r="FV125" s="324"/>
      <c r="FW125" s="324"/>
      <c r="FX125" s="324"/>
      <c r="FY125" s="324"/>
      <c r="FZ125" s="324"/>
      <c r="GA125" s="324"/>
      <c r="GB125" s="324"/>
      <c r="GC125" s="324"/>
      <c r="GD125" s="324"/>
      <c r="GE125" s="324"/>
      <c r="GF125" s="324"/>
      <c r="GG125" s="324"/>
      <c r="GH125" s="324"/>
      <c r="GI125" s="324"/>
      <c r="GJ125" s="330"/>
      <c r="GK125" s="321"/>
      <c r="GL125" s="324"/>
      <c r="GM125" s="324"/>
      <c r="GN125" s="290" cm="1">
        <f t="array" ref="GN125">IF(OR(BK125:GM125='Annex.1　DeclarationDesired'!$F$27),ROW(),"")</f>
        <v>125</v>
      </c>
    </row>
    <row r="126" spans="1:196" s="290" customFormat="1" ht="20.85" customHeight="1">
      <c r="A126" s="333" t="s">
        <v>1128</v>
      </c>
      <c r="B126" s="334" t="s">
        <v>277</v>
      </c>
      <c r="C126" s="334" t="s">
        <v>278</v>
      </c>
      <c r="D126" s="334" t="s">
        <v>1129</v>
      </c>
      <c r="E126" s="334" t="s">
        <v>1083</v>
      </c>
      <c r="F126" s="334" t="s">
        <v>1083</v>
      </c>
      <c r="G126" s="336" t="s">
        <v>1112</v>
      </c>
      <c r="H126" s="337" t="s">
        <v>399</v>
      </c>
      <c r="I126" s="337" t="s">
        <v>1117</v>
      </c>
      <c r="J126" s="337" t="s">
        <v>421</v>
      </c>
      <c r="K126" s="337" t="s">
        <v>1118</v>
      </c>
      <c r="L126" s="338" t="s">
        <v>401</v>
      </c>
      <c r="M126" s="339" t="s">
        <v>1130</v>
      </c>
      <c r="N126" s="327" t="s">
        <v>1039</v>
      </c>
      <c r="O126" s="338" t="s">
        <v>1096</v>
      </c>
      <c r="P126" s="339" t="s">
        <v>546</v>
      </c>
      <c r="Q126" s="287" t="s">
        <v>547</v>
      </c>
      <c r="R126" s="287" t="s">
        <v>820</v>
      </c>
      <c r="S126" s="287" t="s">
        <v>735</v>
      </c>
      <c r="T126" s="287" t="s">
        <v>821</v>
      </c>
      <c r="U126" s="287" t="s">
        <v>479</v>
      </c>
      <c r="V126" s="287" t="s">
        <v>446</v>
      </c>
      <c r="W126" s="287" t="s">
        <v>1131</v>
      </c>
      <c r="X126" s="287" t="s">
        <v>415</v>
      </c>
      <c r="Y126" s="287" t="s">
        <v>1108</v>
      </c>
      <c r="Z126" s="287"/>
      <c r="AA126" s="287"/>
      <c r="AB126" s="287"/>
      <c r="AC126" s="287"/>
      <c r="AD126" s="287"/>
      <c r="AE126" s="287"/>
      <c r="AF126" s="287"/>
      <c r="AG126" s="287"/>
      <c r="AH126" s="287"/>
      <c r="AI126" s="287"/>
      <c r="AJ126" s="287"/>
      <c r="AK126" s="287"/>
      <c r="AL126" s="287"/>
      <c r="AM126" s="287"/>
      <c r="AN126" s="287"/>
      <c r="AO126" s="287"/>
      <c r="AP126" s="287"/>
      <c r="AQ126" s="287"/>
      <c r="AR126" s="287"/>
      <c r="AS126" s="287"/>
      <c r="AT126" s="287"/>
      <c r="AU126" s="287"/>
      <c r="AV126" s="287"/>
      <c r="AW126" s="287"/>
      <c r="AX126" s="287"/>
      <c r="AY126" s="287"/>
      <c r="AZ126" s="287"/>
      <c r="BA126" s="287"/>
      <c r="BB126" s="287"/>
      <c r="BC126" s="287"/>
      <c r="BD126" s="287"/>
      <c r="BE126" s="287"/>
      <c r="BF126" s="287"/>
      <c r="BG126" s="287"/>
      <c r="BH126" s="287"/>
      <c r="BI126" s="287"/>
      <c r="BJ126" s="327" t="s">
        <v>1132</v>
      </c>
      <c r="BK126" s="286">
        <v>1040</v>
      </c>
      <c r="BL126" s="288">
        <v>4010</v>
      </c>
      <c r="BM126" s="287">
        <v>4020</v>
      </c>
      <c r="BN126" s="287">
        <v>4030</v>
      </c>
      <c r="BO126" s="287">
        <v>80010</v>
      </c>
      <c r="BP126" s="287">
        <v>80030</v>
      </c>
      <c r="BQ126" s="287">
        <v>5010</v>
      </c>
      <c r="BR126" s="287">
        <v>6010</v>
      </c>
      <c r="BS126" s="287">
        <v>6020</v>
      </c>
      <c r="BT126" s="287">
        <v>80010</v>
      </c>
      <c r="BU126" s="287">
        <v>7010</v>
      </c>
      <c r="BV126" s="287">
        <v>7020</v>
      </c>
      <c r="BW126" s="287">
        <v>7040</v>
      </c>
      <c r="BX126" s="287">
        <v>7050</v>
      </c>
      <c r="BY126" s="287">
        <v>7060</v>
      </c>
      <c r="BZ126" s="287">
        <v>7070</v>
      </c>
      <c r="CA126" s="287">
        <v>7080</v>
      </c>
      <c r="CB126" s="287">
        <v>8010</v>
      </c>
      <c r="CC126" s="287">
        <v>8020</v>
      </c>
      <c r="CD126" s="287">
        <v>80030</v>
      </c>
      <c r="CE126" s="287">
        <v>9010</v>
      </c>
      <c r="CF126" s="287">
        <v>9020</v>
      </c>
      <c r="CG126" s="287">
        <v>9050</v>
      </c>
      <c r="CH126" s="287">
        <v>63010</v>
      </c>
      <c r="CI126" s="287">
        <v>25030</v>
      </c>
      <c r="CJ126" s="287">
        <v>41020</v>
      </c>
      <c r="CK126" s="287">
        <v>58030</v>
      </c>
      <c r="CL126" s="287">
        <v>63040</v>
      </c>
      <c r="CM126" s="287">
        <v>64050</v>
      </c>
      <c r="CN126" s="287">
        <v>64060</v>
      </c>
      <c r="CO126" s="287"/>
      <c r="CP126" s="287"/>
      <c r="CQ126" s="287"/>
      <c r="CR126" s="287"/>
      <c r="CS126" s="287"/>
      <c r="CT126" s="287"/>
      <c r="CU126" s="287"/>
      <c r="CV126" s="287"/>
      <c r="CW126" s="287"/>
      <c r="CX126" s="287"/>
      <c r="CY126" s="287"/>
      <c r="CZ126" s="289"/>
      <c r="DA126" s="287"/>
      <c r="DB126" s="287"/>
      <c r="DC126" s="287"/>
      <c r="DD126" s="287"/>
      <c r="DE126" s="287"/>
      <c r="DF126" s="287"/>
      <c r="DG126" s="287"/>
      <c r="DH126" s="287"/>
      <c r="DI126" s="287"/>
      <c r="DJ126" s="287"/>
      <c r="DK126" s="287"/>
      <c r="DL126" s="287"/>
      <c r="DM126" s="287"/>
      <c r="DN126" s="287"/>
      <c r="DO126" s="287"/>
      <c r="DP126" s="287"/>
      <c r="DQ126" s="287"/>
      <c r="DR126" s="287"/>
      <c r="DS126" s="287"/>
      <c r="DT126" s="287"/>
      <c r="DU126" s="287"/>
      <c r="DV126" s="287"/>
      <c r="DW126" s="321"/>
      <c r="DX126" s="322"/>
      <c r="DY126" s="323"/>
      <c r="DZ126" s="323"/>
      <c r="EA126" s="323"/>
      <c r="EB126" s="324"/>
      <c r="EC126" s="324"/>
      <c r="ED126" s="324"/>
      <c r="EE126" s="324"/>
      <c r="EF126" s="324"/>
      <c r="EG126" s="324"/>
      <c r="EH126" s="324"/>
      <c r="EI126" s="324"/>
      <c r="EJ126" s="324"/>
      <c r="EK126" s="324"/>
      <c r="EL126" s="324"/>
      <c r="EM126" s="324"/>
      <c r="EN126" s="324"/>
      <c r="EO126" s="324"/>
      <c r="EP126" s="324"/>
      <c r="EQ126" s="324"/>
      <c r="ER126" s="324"/>
      <c r="ES126" s="324"/>
      <c r="ET126" s="324"/>
      <c r="EU126" s="324"/>
      <c r="EV126" s="324"/>
      <c r="EW126" s="324"/>
      <c r="EX126" s="324"/>
      <c r="EY126" s="324"/>
      <c r="EZ126" s="324"/>
      <c r="FA126" s="324"/>
      <c r="FB126" s="324"/>
      <c r="FC126" s="324"/>
      <c r="FD126" s="324"/>
      <c r="FE126" s="324"/>
      <c r="FF126" s="324"/>
      <c r="FG126" s="324"/>
      <c r="FH126" s="324"/>
      <c r="FI126" s="324"/>
      <c r="FJ126" s="324"/>
      <c r="FK126" s="324"/>
      <c r="FL126" s="324"/>
      <c r="FM126" s="324"/>
      <c r="FN126" s="324"/>
      <c r="FO126" s="324"/>
      <c r="FP126" s="324"/>
      <c r="FQ126" s="324"/>
      <c r="FR126" s="324"/>
      <c r="FS126" s="324"/>
      <c r="FT126" s="324"/>
      <c r="FU126" s="324"/>
      <c r="FV126" s="324"/>
      <c r="FW126" s="324"/>
      <c r="FX126" s="324"/>
      <c r="FY126" s="324"/>
      <c r="FZ126" s="324"/>
      <c r="GA126" s="324"/>
      <c r="GB126" s="324"/>
      <c r="GC126" s="324"/>
      <c r="GD126" s="324"/>
      <c r="GE126" s="324"/>
      <c r="GF126" s="324"/>
      <c r="GG126" s="324"/>
      <c r="GH126" s="324"/>
      <c r="GI126" s="324"/>
      <c r="GJ126" s="330"/>
      <c r="GK126" s="321"/>
      <c r="GL126" s="324"/>
      <c r="GM126" s="324"/>
      <c r="GN126" s="290" cm="1">
        <f t="array" ref="GN126">IF(OR(BK126:GM126='Annex.1　DeclarationDesired'!$F$27),ROW(),"")</f>
        <v>126</v>
      </c>
    </row>
    <row r="127" spans="1:196" s="290" customFormat="1" ht="20.85" customHeight="1">
      <c r="A127" s="333" t="s">
        <v>1133</v>
      </c>
      <c r="B127" s="334" t="s">
        <v>277</v>
      </c>
      <c r="C127" s="334" t="s">
        <v>278</v>
      </c>
      <c r="D127" s="334" t="s">
        <v>1134</v>
      </c>
      <c r="E127" s="334" t="s">
        <v>1083</v>
      </c>
      <c r="F127" s="334" t="s">
        <v>1083</v>
      </c>
      <c r="G127" s="336" t="s">
        <v>1112</v>
      </c>
      <c r="H127" s="337" t="s">
        <v>399</v>
      </c>
      <c r="I127" s="337" t="s">
        <v>1117</v>
      </c>
      <c r="J127" s="337" t="s">
        <v>421</v>
      </c>
      <c r="K127" s="337" t="s">
        <v>1118</v>
      </c>
      <c r="L127" s="338" t="s">
        <v>401</v>
      </c>
      <c r="M127" s="339" t="s">
        <v>1135</v>
      </c>
      <c r="N127" s="327" t="s">
        <v>1039</v>
      </c>
      <c r="O127" s="338" t="s">
        <v>1096</v>
      </c>
      <c r="P127" s="339" t="s">
        <v>546</v>
      </c>
      <c r="Q127" s="287" t="s">
        <v>547</v>
      </c>
      <c r="R127" s="287" t="s">
        <v>820</v>
      </c>
      <c r="S127" s="287" t="s">
        <v>735</v>
      </c>
      <c r="T127" s="287" t="s">
        <v>1131</v>
      </c>
      <c r="U127" s="287" t="s">
        <v>1108</v>
      </c>
      <c r="V127" s="287"/>
      <c r="W127" s="287"/>
      <c r="X127" s="287"/>
      <c r="Y127" s="287"/>
      <c r="Z127" s="287"/>
      <c r="AA127" s="287"/>
      <c r="AB127" s="287"/>
      <c r="AC127" s="287"/>
      <c r="AD127" s="287"/>
      <c r="AE127" s="287"/>
      <c r="AF127" s="287"/>
      <c r="AG127" s="287"/>
      <c r="AH127" s="287"/>
      <c r="AI127" s="287"/>
      <c r="AJ127" s="287"/>
      <c r="AK127" s="287"/>
      <c r="AL127" s="287"/>
      <c r="AM127" s="287"/>
      <c r="AN127" s="287"/>
      <c r="AO127" s="287"/>
      <c r="AP127" s="287"/>
      <c r="AQ127" s="287"/>
      <c r="AR127" s="287"/>
      <c r="AS127" s="287"/>
      <c r="AT127" s="287"/>
      <c r="AU127" s="287"/>
      <c r="AV127" s="287"/>
      <c r="AW127" s="287"/>
      <c r="AX127" s="287"/>
      <c r="AY127" s="287"/>
      <c r="AZ127" s="287"/>
      <c r="BA127" s="287"/>
      <c r="BB127" s="287"/>
      <c r="BC127" s="287"/>
      <c r="BD127" s="287"/>
      <c r="BE127" s="287"/>
      <c r="BF127" s="287"/>
      <c r="BG127" s="287"/>
      <c r="BH127" s="287"/>
      <c r="BI127" s="287"/>
      <c r="BJ127" s="327" t="s">
        <v>1136</v>
      </c>
      <c r="BK127" s="286">
        <v>1040</v>
      </c>
      <c r="BL127" s="288">
        <v>80010</v>
      </c>
      <c r="BM127" s="287">
        <v>5010</v>
      </c>
      <c r="BN127" s="287">
        <v>6010</v>
      </c>
      <c r="BO127" s="287">
        <v>6020</v>
      </c>
      <c r="BP127" s="287">
        <v>80010</v>
      </c>
      <c r="BQ127" s="287">
        <v>7010</v>
      </c>
      <c r="BR127" s="287">
        <v>7020</v>
      </c>
      <c r="BS127" s="287">
        <v>7030</v>
      </c>
      <c r="BT127" s="287">
        <v>7040</v>
      </c>
      <c r="BU127" s="287">
        <v>7050</v>
      </c>
      <c r="BV127" s="287">
        <v>7060</v>
      </c>
      <c r="BW127" s="287">
        <v>7070</v>
      </c>
      <c r="BX127" s="287">
        <v>7080</v>
      </c>
      <c r="BY127" s="287">
        <v>8010</v>
      </c>
      <c r="BZ127" s="287">
        <v>8020</v>
      </c>
      <c r="CA127" s="287">
        <v>58030</v>
      </c>
      <c r="CB127" s="287">
        <v>64060</v>
      </c>
      <c r="CC127" s="287"/>
      <c r="CD127" s="287"/>
      <c r="CE127" s="287"/>
      <c r="CF127" s="287"/>
      <c r="CG127" s="287"/>
      <c r="CH127" s="287"/>
      <c r="CI127" s="287"/>
      <c r="CJ127" s="287"/>
      <c r="CK127" s="287"/>
      <c r="CL127" s="287"/>
      <c r="CM127" s="287"/>
      <c r="CN127" s="287"/>
      <c r="CO127" s="287"/>
      <c r="CP127" s="287"/>
      <c r="CQ127" s="287"/>
      <c r="CR127" s="287"/>
      <c r="CS127" s="287"/>
      <c r="CT127" s="287"/>
      <c r="CU127" s="287"/>
      <c r="CV127" s="287"/>
      <c r="CW127" s="287"/>
      <c r="CX127" s="287"/>
      <c r="CY127" s="287"/>
      <c r="CZ127" s="289"/>
      <c r="DA127" s="287"/>
      <c r="DB127" s="287"/>
      <c r="DC127" s="287"/>
      <c r="DD127" s="287"/>
      <c r="DE127" s="287"/>
      <c r="DF127" s="287"/>
      <c r="DG127" s="287"/>
      <c r="DH127" s="287"/>
      <c r="DI127" s="287"/>
      <c r="DJ127" s="287"/>
      <c r="DK127" s="287"/>
      <c r="DL127" s="287"/>
      <c r="DM127" s="287"/>
      <c r="DN127" s="287"/>
      <c r="DO127" s="287"/>
      <c r="DP127" s="287"/>
      <c r="DQ127" s="287"/>
      <c r="DR127" s="287"/>
      <c r="DS127" s="287"/>
      <c r="DT127" s="287"/>
      <c r="DU127" s="287"/>
      <c r="DV127" s="287"/>
      <c r="DW127" s="321"/>
      <c r="DX127" s="322"/>
      <c r="DY127" s="323"/>
      <c r="DZ127" s="323"/>
      <c r="EA127" s="323"/>
      <c r="EB127" s="324"/>
      <c r="EC127" s="324"/>
      <c r="ED127" s="324"/>
      <c r="EE127" s="324"/>
      <c r="EF127" s="324"/>
      <c r="EG127" s="324"/>
      <c r="EH127" s="324"/>
      <c r="EI127" s="324"/>
      <c r="EJ127" s="324"/>
      <c r="EK127" s="324"/>
      <c r="EL127" s="324"/>
      <c r="EM127" s="324"/>
      <c r="EN127" s="324"/>
      <c r="EO127" s="324"/>
      <c r="EP127" s="324"/>
      <c r="EQ127" s="324"/>
      <c r="ER127" s="324"/>
      <c r="ES127" s="324"/>
      <c r="ET127" s="324"/>
      <c r="EU127" s="324"/>
      <c r="EV127" s="324"/>
      <c r="EW127" s="324"/>
      <c r="EX127" s="324"/>
      <c r="EY127" s="324"/>
      <c r="EZ127" s="324"/>
      <c r="FA127" s="324"/>
      <c r="FB127" s="324"/>
      <c r="FC127" s="324"/>
      <c r="FD127" s="324"/>
      <c r="FE127" s="324"/>
      <c r="FF127" s="324"/>
      <c r="FG127" s="324"/>
      <c r="FH127" s="324"/>
      <c r="FI127" s="324"/>
      <c r="FJ127" s="324"/>
      <c r="FK127" s="324"/>
      <c r="FL127" s="324"/>
      <c r="FM127" s="324"/>
      <c r="FN127" s="324"/>
      <c r="FO127" s="324"/>
      <c r="FP127" s="324"/>
      <c r="FQ127" s="324"/>
      <c r="FR127" s="324"/>
      <c r="FS127" s="324"/>
      <c r="FT127" s="324"/>
      <c r="FU127" s="324"/>
      <c r="FV127" s="324"/>
      <c r="FW127" s="324"/>
      <c r="FX127" s="324"/>
      <c r="FY127" s="324"/>
      <c r="FZ127" s="324"/>
      <c r="GA127" s="324"/>
      <c r="GB127" s="324"/>
      <c r="GC127" s="324"/>
      <c r="GD127" s="324"/>
      <c r="GE127" s="324"/>
      <c r="GF127" s="324"/>
      <c r="GG127" s="324"/>
      <c r="GH127" s="324"/>
      <c r="GI127" s="324"/>
      <c r="GJ127" s="330"/>
      <c r="GK127" s="321"/>
      <c r="GL127" s="324"/>
      <c r="GM127" s="324"/>
      <c r="GN127" s="290" cm="1">
        <f t="array" ref="GN127">IF(OR(BK127:GM127='Annex.1　DeclarationDesired'!$F$27),ROW(),"")</f>
        <v>127</v>
      </c>
    </row>
    <row r="128" spans="1:196" s="290" customFormat="1" ht="20.85" customHeight="1">
      <c r="A128" s="333" t="s">
        <v>1137</v>
      </c>
      <c r="B128" s="334" t="s">
        <v>277</v>
      </c>
      <c r="C128" s="334" t="s">
        <v>278</v>
      </c>
      <c r="D128" s="334" t="s">
        <v>1138</v>
      </c>
      <c r="E128" s="334" t="s">
        <v>1083</v>
      </c>
      <c r="F128" s="334" t="s">
        <v>1083</v>
      </c>
      <c r="G128" s="341" t="s">
        <v>1093</v>
      </c>
      <c r="H128" s="337" t="s">
        <v>399</v>
      </c>
      <c r="I128" s="337" t="s">
        <v>1117</v>
      </c>
      <c r="J128" s="337" t="s">
        <v>421</v>
      </c>
      <c r="K128" s="337" t="s">
        <v>1118</v>
      </c>
      <c r="L128" s="338" t="s">
        <v>401</v>
      </c>
      <c r="M128" s="339" t="s">
        <v>1139</v>
      </c>
      <c r="N128" s="327" t="s">
        <v>1039</v>
      </c>
      <c r="O128" s="338" t="s">
        <v>1121</v>
      </c>
      <c r="P128" s="339" t="s">
        <v>1096</v>
      </c>
      <c r="Q128" s="287" t="s">
        <v>546</v>
      </c>
      <c r="R128" s="287" t="s">
        <v>547</v>
      </c>
      <c r="S128" s="287" t="s">
        <v>820</v>
      </c>
      <c r="T128" s="287" t="s">
        <v>735</v>
      </c>
      <c r="U128" s="287" t="s">
        <v>821</v>
      </c>
      <c r="V128" s="287" t="s">
        <v>490</v>
      </c>
      <c r="W128" s="287" t="s">
        <v>1140</v>
      </c>
      <c r="X128" s="287" t="s">
        <v>479</v>
      </c>
      <c r="Y128" s="287" t="s">
        <v>1006</v>
      </c>
      <c r="Z128" s="287" t="s">
        <v>408</v>
      </c>
      <c r="AA128" s="287" t="s">
        <v>1141</v>
      </c>
      <c r="AB128" s="287" t="s">
        <v>446</v>
      </c>
      <c r="AC128" s="287" t="s">
        <v>1131</v>
      </c>
      <c r="AD128" s="287" t="s">
        <v>415</v>
      </c>
      <c r="AE128" s="287" t="s">
        <v>1108</v>
      </c>
      <c r="AF128" s="287"/>
      <c r="AG128" s="287"/>
      <c r="AH128" s="287"/>
      <c r="AI128" s="287"/>
      <c r="AJ128" s="287"/>
      <c r="AK128" s="287"/>
      <c r="AL128" s="287"/>
      <c r="AM128" s="287"/>
      <c r="AN128" s="287"/>
      <c r="AO128" s="287"/>
      <c r="AP128" s="287"/>
      <c r="AQ128" s="287"/>
      <c r="AR128" s="287"/>
      <c r="AS128" s="287"/>
      <c r="AT128" s="287"/>
      <c r="AU128" s="287"/>
      <c r="AV128" s="287"/>
      <c r="AW128" s="287"/>
      <c r="AX128" s="287"/>
      <c r="AY128" s="287"/>
      <c r="AZ128" s="287"/>
      <c r="BA128" s="287"/>
      <c r="BB128" s="287"/>
      <c r="BC128" s="287"/>
      <c r="BD128" s="287"/>
      <c r="BE128" s="287"/>
      <c r="BF128" s="287"/>
      <c r="BG128" s="287"/>
      <c r="BH128" s="287"/>
      <c r="BI128" s="287"/>
      <c r="BJ128" s="327" t="s">
        <v>1142</v>
      </c>
      <c r="BK128" s="281">
        <v>1060</v>
      </c>
      <c r="BL128" s="288">
        <v>90010</v>
      </c>
      <c r="BM128" s="287">
        <v>3010</v>
      </c>
      <c r="BN128" s="287">
        <v>3020</v>
      </c>
      <c r="BO128" s="287">
        <v>4010</v>
      </c>
      <c r="BP128" s="287">
        <v>4020</v>
      </c>
      <c r="BQ128" s="287">
        <v>4030</v>
      </c>
      <c r="BR128" s="287">
        <v>80010</v>
      </c>
      <c r="BS128" s="287">
        <v>80020</v>
      </c>
      <c r="BT128" s="287">
        <v>5070</v>
      </c>
      <c r="BU128" s="287">
        <v>80010</v>
      </c>
      <c r="BV128" s="287">
        <v>7030</v>
      </c>
      <c r="BW128" s="287">
        <v>7040</v>
      </c>
      <c r="BX128" s="287">
        <v>80020</v>
      </c>
      <c r="BY128" s="287">
        <v>8010</v>
      </c>
      <c r="BZ128" s="287">
        <v>80020</v>
      </c>
      <c r="CA128" s="287">
        <v>9080</v>
      </c>
      <c r="CB128" s="287">
        <v>63010</v>
      </c>
      <c r="CC128" s="287">
        <v>22040</v>
      </c>
      <c r="CD128" s="287">
        <v>22050</v>
      </c>
      <c r="CE128" s="287">
        <v>22060</v>
      </c>
      <c r="CF128" s="287">
        <v>23030</v>
      </c>
      <c r="CG128" s="287">
        <v>23040</v>
      </c>
      <c r="CH128" s="287">
        <v>90010</v>
      </c>
      <c r="CI128" s="287">
        <v>25010</v>
      </c>
      <c r="CJ128" s="287">
        <v>25030</v>
      </c>
      <c r="CK128" s="287" t="s">
        <v>1143</v>
      </c>
      <c r="CL128" s="287">
        <v>39060</v>
      </c>
      <c r="CM128" s="287">
        <v>39070</v>
      </c>
      <c r="CN128" s="287">
        <v>40010</v>
      </c>
      <c r="CO128" s="287">
        <v>40030</v>
      </c>
      <c r="CP128" s="287">
        <v>41010</v>
      </c>
      <c r="CQ128" s="287">
        <v>41020</v>
      </c>
      <c r="CR128" s="287">
        <v>41030</v>
      </c>
      <c r="CS128" s="287">
        <v>41050</v>
      </c>
      <c r="CT128" s="287">
        <v>58030</v>
      </c>
      <c r="CU128" s="287">
        <v>63010</v>
      </c>
      <c r="CV128" s="287">
        <v>63040</v>
      </c>
      <c r="CW128" s="287">
        <v>64010</v>
      </c>
      <c r="CX128" s="287">
        <v>64020</v>
      </c>
      <c r="CY128" s="287">
        <v>64030</v>
      </c>
      <c r="CZ128" s="289">
        <v>64040</v>
      </c>
      <c r="DA128" s="287">
        <v>64050</v>
      </c>
      <c r="DB128" s="287">
        <v>64060</v>
      </c>
      <c r="DC128" s="287"/>
      <c r="DD128" s="287"/>
      <c r="DE128" s="287"/>
      <c r="DF128" s="287"/>
      <c r="DG128" s="287"/>
      <c r="DH128" s="287"/>
      <c r="DI128" s="287"/>
      <c r="DJ128" s="287"/>
      <c r="DK128" s="287"/>
      <c r="DL128" s="287"/>
      <c r="DM128" s="287"/>
      <c r="DN128" s="287"/>
      <c r="DO128" s="287"/>
      <c r="DP128" s="287"/>
      <c r="DQ128" s="287"/>
      <c r="DR128" s="287"/>
      <c r="DS128" s="287"/>
      <c r="DT128" s="287"/>
      <c r="DU128" s="287"/>
      <c r="DV128" s="287"/>
      <c r="DW128" s="321"/>
      <c r="DX128" s="322"/>
      <c r="DY128" s="323"/>
      <c r="DZ128" s="323"/>
      <c r="EA128" s="323"/>
      <c r="EB128" s="324"/>
      <c r="EC128" s="324"/>
      <c r="ED128" s="324"/>
      <c r="EE128" s="324"/>
      <c r="EF128" s="324"/>
      <c r="EG128" s="324"/>
      <c r="EH128" s="324"/>
      <c r="EI128" s="324"/>
      <c r="EJ128" s="324"/>
      <c r="EK128" s="324"/>
      <c r="EL128" s="324"/>
      <c r="EM128" s="324"/>
      <c r="EN128" s="324"/>
      <c r="EO128" s="324"/>
      <c r="EP128" s="324"/>
      <c r="EQ128" s="324"/>
      <c r="ER128" s="324"/>
      <c r="ES128" s="324"/>
      <c r="ET128" s="324"/>
      <c r="EU128" s="324"/>
      <c r="EV128" s="324"/>
      <c r="EW128" s="324"/>
      <c r="EX128" s="324"/>
      <c r="EY128" s="324"/>
      <c r="EZ128" s="324"/>
      <c r="FA128" s="324"/>
      <c r="FB128" s="324"/>
      <c r="FC128" s="324"/>
      <c r="FD128" s="324"/>
      <c r="FE128" s="324"/>
      <c r="FF128" s="324"/>
      <c r="FG128" s="324"/>
      <c r="FH128" s="324"/>
      <c r="FI128" s="324"/>
      <c r="FJ128" s="324"/>
      <c r="FK128" s="324"/>
      <c r="FL128" s="324"/>
      <c r="FM128" s="324"/>
      <c r="FN128" s="324"/>
      <c r="FO128" s="324"/>
      <c r="FP128" s="324"/>
      <c r="FQ128" s="324"/>
      <c r="FR128" s="324"/>
      <c r="FS128" s="324"/>
      <c r="FT128" s="324"/>
      <c r="FU128" s="324"/>
      <c r="FV128" s="324"/>
      <c r="FW128" s="324"/>
      <c r="FX128" s="324"/>
      <c r="FY128" s="324"/>
      <c r="FZ128" s="324"/>
      <c r="GA128" s="324"/>
      <c r="GB128" s="324"/>
      <c r="GC128" s="324"/>
      <c r="GD128" s="324"/>
      <c r="GE128" s="324"/>
      <c r="GF128" s="324"/>
      <c r="GG128" s="324"/>
      <c r="GH128" s="324"/>
      <c r="GI128" s="324"/>
      <c r="GJ128" s="330"/>
      <c r="GK128" s="321"/>
      <c r="GL128" s="324"/>
      <c r="GM128" s="324"/>
      <c r="GN128" s="290" cm="1">
        <f t="array" ref="GN128">IF(OR(BK128:GM128='Annex.1　DeclarationDesired'!$F$27),ROW(),"")</f>
        <v>128</v>
      </c>
    </row>
    <row r="129" spans="1:196" s="290" customFormat="1" ht="20.85" customHeight="1">
      <c r="A129" s="333" t="s">
        <v>1144</v>
      </c>
      <c r="B129" s="334" t="s">
        <v>277</v>
      </c>
      <c r="C129" s="334" t="s">
        <v>278</v>
      </c>
      <c r="D129" s="334" t="s">
        <v>1145</v>
      </c>
      <c r="E129" s="334" t="s">
        <v>1083</v>
      </c>
      <c r="F129" s="334" t="s">
        <v>1083</v>
      </c>
      <c r="G129" s="341" t="s">
        <v>1093</v>
      </c>
      <c r="H129" s="337" t="s">
        <v>399</v>
      </c>
      <c r="I129" s="337" t="s">
        <v>1117</v>
      </c>
      <c r="J129" s="337" t="s">
        <v>421</v>
      </c>
      <c r="K129" s="337" t="s">
        <v>1118</v>
      </c>
      <c r="L129" s="338" t="s">
        <v>401</v>
      </c>
      <c r="M129" s="339" t="s">
        <v>1146</v>
      </c>
      <c r="N129" s="327" t="s">
        <v>1039</v>
      </c>
      <c r="O129" s="338" t="s">
        <v>1121</v>
      </c>
      <c r="P129" s="339" t="s">
        <v>1096</v>
      </c>
      <c r="Q129" s="287" t="s">
        <v>546</v>
      </c>
      <c r="R129" s="287" t="s">
        <v>547</v>
      </c>
      <c r="S129" s="287" t="s">
        <v>820</v>
      </c>
      <c r="T129" s="287" t="s">
        <v>735</v>
      </c>
      <c r="U129" s="287" t="s">
        <v>821</v>
      </c>
      <c r="V129" s="287" t="s">
        <v>1097</v>
      </c>
      <c r="W129" s="287" t="s">
        <v>490</v>
      </c>
      <c r="X129" s="287" t="s">
        <v>1140</v>
      </c>
      <c r="Y129" s="287" t="s">
        <v>479</v>
      </c>
      <c r="Z129" s="287" t="s">
        <v>1006</v>
      </c>
      <c r="AA129" s="287" t="s">
        <v>408</v>
      </c>
      <c r="AB129" s="287" t="s">
        <v>1141</v>
      </c>
      <c r="AC129" s="287" t="s">
        <v>446</v>
      </c>
      <c r="AD129" s="287" t="s">
        <v>730</v>
      </c>
      <c r="AE129" s="287" t="s">
        <v>476</v>
      </c>
      <c r="AF129" s="287" t="s">
        <v>897</v>
      </c>
      <c r="AG129" s="287" t="s">
        <v>415</v>
      </c>
      <c r="AH129" s="287" t="s">
        <v>1108</v>
      </c>
      <c r="AI129" s="287"/>
      <c r="AJ129" s="287"/>
      <c r="AK129" s="287"/>
      <c r="AL129" s="287"/>
      <c r="AM129" s="287"/>
      <c r="AN129" s="287"/>
      <c r="AO129" s="287"/>
      <c r="AP129" s="287"/>
      <c r="AQ129" s="287"/>
      <c r="AR129" s="287"/>
      <c r="AS129" s="287"/>
      <c r="AT129" s="287"/>
      <c r="AU129" s="287"/>
      <c r="AV129" s="287"/>
      <c r="AW129" s="287"/>
      <c r="AX129" s="287"/>
      <c r="AY129" s="287"/>
      <c r="AZ129" s="287"/>
      <c r="BA129" s="287"/>
      <c r="BB129" s="287"/>
      <c r="BC129" s="287"/>
      <c r="BD129" s="287"/>
      <c r="BE129" s="287"/>
      <c r="BF129" s="287"/>
      <c r="BG129" s="287"/>
      <c r="BH129" s="287"/>
      <c r="BI129" s="287"/>
      <c r="BJ129" s="327" t="s">
        <v>1147</v>
      </c>
      <c r="BK129" s="286">
        <v>1060</v>
      </c>
      <c r="BL129" s="288">
        <v>90010</v>
      </c>
      <c r="BM129" s="287">
        <v>3010</v>
      </c>
      <c r="BN129" s="287">
        <v>3020</v>
      </c>
      <c r="BO129" s="287">
        <v>3030</v>
      </c>
      <c r="BP129" s="287">
        <v>4010</v>
      </c>
      <c r="BQ129" s="287">
        <v>4020</v>
      </c>
      <c r="BR129" s="287">
        <v>4030</v>
      </c>
      <c r="BS129" s="287">
        <v>80010</v>
      </c>
      <c r="BT129" s="287">
        <v>80020</v>
      </c>
      <c r="BU129" s="287">
        <v>5070</v>
      </c>
      <c r="BV129" s="287">
        <v>80010</v>
      </c>
      <c r="BW129" s="287">
        <v>7030</v>
      </c>
      <c r="BX129" s="287">
        <v>7040</v>
      </c>
      <c r="BY129" s="287">
        <v>7070</v>
      </c>
      <c r="BZ129" s="287">
        <v>7080</v>
      </c>
      <c r="CA129" s="287">
        <v>7090</v>
      </c>
      <c r="CB129" s="287">
        <v>80020</v>
      </c>
      <c r="CC129" s="287">
        <v>8010</v>
      </c>
      <c r="CD129" s="287">
        <v>80020</v>
      </c>
      <c r="CE129" s="287">
        <v>9010</v>
      </c>
      <c r="CF129" s="287">
        <v>9020</v>
      </c>
      <c r="CG129" s="287">
        <v>9080</v>
      </c>
      <c r="CH129" s="287">
        <v>10010</v>
      </c>
      <c r="CI129" s="287">
        <v>10020</v>
      </c>
      <c r="CJ129" s="287">
        <v>10040</v>
      </c>
      <c r="CK129" s="287">
        <v>90030</v>
      </c>
      <c r="CL129" s="287">
        <v>63010</v>
      </c>
      <c r="CM129" s="287">
        <v>22040</v>
      </c>
      <c r="CN129" s="287">
        <v>22050</v>
      </c>
      <c r="CO129" s="287">
        <v>22060</v>
      </c>
      <c r="CP129" s="287">
        <v>23030</v>
      </c>
      <c r="CQ129" s="287">
        <v>23040</v>
      </c>
      <c r="CR129" s="287">
        <v>90010</v>
      </c>
      <c r="CS129" s="287">
        <v>25010</v>
      </c>
      <c r="CT129" s="287">
        <v>25030</v>
      </c>
      <c r="CU129" s="287">
        <v>63010</v>
      </c>
      <c r="CV129" s="287">
        <v>22060</v>
      </c>
      <c r="CW129" s="287">
        <v>31020</v>
      </c>
      <c r="CX129" s="287">
        <v>63040</v>
      </c>
      <c r="CY129" s="287">
        <v>64050</v>
      </c>
      <c r="CZ129" s="289">
        <v>64060</v>
      </c>
      <c r="DA129" s="287">
        <v>39060</v>
      </c>
      <c r="DB129" s="287">
        <v>39070</v>
      </c>
      <c r="DC129" s="287">
        <v>40010</v>
      </c>
      <c r="DD129" s="287">
        <v>40030</v>
      </c>
      <c r="DE129" s="287">
        <v>41010</v>
      </c>
      <c r="DF129" s="287">
        <v>41020</v>
      </c>
      <c r="DG129" s="287">
        <v>41030</v>
      </c>
      <c r="DH129" s="287">
        <v>41050</v>
      </c>
      <c r="DI129" s="287">
        <v>60030</v>
      </c>
      <c r="DJ129" s="287">
        <v>60080</v>
      </c>
      <c r="DK129" s="287">
        <v>90010</v>
      </c>
      <c r="DL129" s="287">
        <v>62020</v>
      </c>
      <c r="DM129" s="287">
        <v>63010</v>
      </c>
      <c r="DN129" s="287">
        <v>63040</v>
      </c>
      <c r="DO129" s="287">
        <v>64010</v>
      </c>
      <c r="DP129" s="287">
        <v>64020</v>
      </c>
      <c r="DQ129" s="287">
        <v>64030</v>
      </c>
      <c r="DR129" s="287">
        <v>64040</v>
      </c>
      <c r="DS129" s="287">
        <v>64050</v>
      </c>
      <c r="DT129" s="287">
        <v>64060</v>
      </c>
      <c r="DU129" s="287"/>
      <c r="DV129" s="287"/>
      <c r="DW129" s="321"/>
      <c r="DX129" s="322"/>
      <c r="DY129" s="323"/>
      <c r="DZ129" s="323"/>
      <c r="EA129" s="323"/>
      <c r="EB129" s="324"/>
      <c r="EC129" s="324"/>
      <c r="ED129" s="324"/>
      <c r="EE129" s="324"/>
      <c r="EF129" s="324"/>
      <c r="EG129" s="324"/>
      <c r="EH129" s="324"/>
      <c r="EI129" s="324"/>
      <c r="EJ129" s="324"/>
      <c r="EK129" s="324"/>
      <c r="EL129" s="324"/>
      <c r="EM129" s="324"/>
      <c r="EN129" s="324"/>
      <c r="EO129" s="324"/>
      <c r="EP129" s="324"/>
      <c r="EQ129" s="324"/>
      <c r="ER129" s="324"/>
      <c r="ES129" s="324"/>
      <c r="ET129" s="324"/>
      <c r="EU129" s="324"/>
      <c r="EV129" s="324"/>
      <c r="EW129" s="324"/>
      <c r="EX129" s="324"/>
      <c r="EY129" s="324"/>
      <c r="EZ129" s="324"/>
      <c r="FA129" s="324"/>
      <c r="FB129" s="324"/>
      <c r="FC129" s="324"/>
      <c r="FD129" s="324"/>
      <c r="FE129" s="324"/>
      <c r="FF129" s="324"/>
      <c r="FG129" s="324"/>
      <c r="FH129" s="324"/>
      <c r="FI129" s="324"/>
      <c r="FJ129" s="324"/>
      <c r="FK129" s="324"/>
      <c r="FL129" s="324"/>
      <c r="FM129" s="324"/>
      <c r="FN129" s="324"/>
      <c r="FO129" s="324"/>
      <c r="FP129" s="324"/>
      <c r="FQ129" s="324"/>
      <c r="FR129" s="324"/>
      <c r="FS129" s="324"/>
      <c r="FT129" s="324"/>
      <c r="FU129" s="324"/>
      <c r="FV129" s="324"/>
      <c r="FW129" s="324"/>
      <c r="FX129" s="324"/>
      <c r="FY129" s="324"/>
      <c r="FZ129" s="324"/>
      <c r="GA129" s="324"/>
      <c r="GB129" s="324"/>
      <c r="GC129" s="324"/>
      <c r="GD129" s="324"/>
      <c r="GE129" s="324"/>
      <c r="GF129" s="324"/>
      <c r="GG129" s="324"/>
      <c r="GH129" s="324"/>
      <c r="GI129" s="324"/>
      <c r="GJ129" s="330"/>
      <c r="GK129" s="321"/>
      <c r="GL129" s="324"/>
      <c r="GM129" s="324"/>
      <c r="GN129" s="290" cm="1">
        <f t="array" ref="GN129">IF(OR(BK129:GM129='Annex.1　DeclarationDesired'!$F$27),ROW(),"")</f>
        <v>129</v>
      </c>
    </row>
    <row r="130" spans="1:196" s="290" customFormat="1" ht="20.85" customHeight="1">
      <c r="A130" s="333" t="s">
        <v>1148</v>
      </c>
      <c r="B130" s="334" t="s">
        <v>1149</v>
      </c>
      <c r="C130" s="334" t="s">
        <v>1150</v>
      </c>
      <c r="D130" s="334"/>
      <c r="E130" s="334"/>
      <c r="F130" s="334"/>
      <c r="G130" s="335" t="s">
        <v>1151</v>
      </c>
      <c r="H130" s="337" t="s">
        <v>421</v>
      </c>
      <c r="I130" s="337" t="s">
        <v>1152</v>
      </c>
      <c r="J130" s="337" t="s">
        <v>421</v>
      </c>
      <c r="K130" s="337" t="s">
        <v>1152</v>
      </c>
      <c r="L130" s="338" t="s">
        <v>401</v>
      </c>
      <c r="M130" s="339" t="s">
        <v>1153</v>
      </c>
      <c r="N130" s="327" t="s">
        <v>475</v>
      </c>
      <c r="O130" s="338" t="s">
        <v>803</v>
      </c>
      <c r="P130" s="339" t="s">
        <v>804</v>
      </c>
      <c r="Q130" s="287"/>
      <c r="R130" s="287"/>
      <c r="S130" s="287"/>
      <c r="T130" s="287"/>
      <c r="U130" s="287"/>
      <c r="V130" s="287"/>
      <c r="W130" s="287"/>
      <c r="X130" s="287"/>
      <c r="Y130" s="287"/>
      <c r="Z130" s="287"/>
      <c r="AA130" s="287"/>
      <c r="AB130" s="287"/>
      <c r="AC130" s="287"/>
      <c r="AD130" s="287"/>
      <c r="AE130" s="287"/>
      <c r="AF130" s="287"/>
      <c r="AG130" s="287"/>
      <c r="AH130" s="287"/>
      <c r="AI130" s="287"/>
      <c r="AJ130" s="287"/>
      <c r="AK130" s="287"/>
      <c r="AL130" s="287"/>
      <c r="AM130" s="287"/>
      <c r="AN130" s="287"/>
      <c r="AO130" s="287"/>
      <c r="AP130" s="287"/>
      <c r="AQ130" s="287"/>
      <c r="AR130" s="287"/>
      <c r="AS130" s="287"/>
      <c r="AT130" s="287"/>
      <c r="AU130" s="287"/>
      <c r="AV130" s="287"/>
      <c r="AW130" s="287"/>
      <c r="AX130" s="287"/>
      <c r="AY130" s="287"/>
      <c r="AZ130" s="287"/>
      <c r="BA130" s="287"/>
      <c r="BB130" s="287"/>
      <c r="BC130" s="287"/>
      <c r="BD130" s="287"/>
      <c r="BE130" s="287"/>
      <c r="BF130" s="287"/>
      <c r="BG130" s="287"/>
      <c r="BH130" s="287"/>
      <c r="BI130" s="287"/>
      <c r="BJ130" s="327" t="s">
        <v>1154</v>
      </c>
      <c r="BK130" s="281">
        <v>60010</v>
      </c>
      <c r="BL130" s="288">
        <v>60020</v>
      </c>
      <c r="BM130" s="287">
        <v>60030</v>
      </c>
      <c r="BN130" s="287">
        <v>60040</v>
      </c>
      <c r="BO130" s="287">
        <v>60050</v>
      </c>
      <c r="BP130" s="287">
        <v>60060</v>
      </c>
      <c r="BQ130" s="287">
        <v>60070</v>
      </c>
      <c r="BR130" s="287">
        <v>60080</v>
      </c>
      <c r="BS130" s="287">
        <v>60090</v>
      </c>
      <c r="BT130" s="287">
        <v>60100</v>
      </c>
      <c r="BU130" s="287">
        <v>61010</v>
      </c>
      <c r="BV130" s="287">
        <v>61020</v>
      </c>
      <c r="BW130" s="287">
        <v>61030</v>
      </c>
      <c r="BX130" s="287">
        <v>61040</v>
      </c>
      <c r="BY130" s="287">
        <v>61050</v>
      </c>
      <c r="BZ130" s="287">
        <v>61060</v>
      </c>
      <c r="CA130" s="287" t="s">
        <v>1044</v>
      </c>
      <c r="CB130" s="287" t="s">
        <v>808</v>
      </c>
      <c r="CC130" s="287">
        <v>62010</v>
      </c>
      <c r="CD130" s="287">
        <v>62020</v>
      </c>
      <c r="CE130" s="287">
        <v>62030</v>
      </c>
      <c r="CF130" s="287">
        <v>62040</v>
      </c>
      <c r="CG130" s="287" t="s">
        <v>1155</v>
      </c>
      <c r="CH130" s="287"/>
      <c r="CI130" s="287"/>
      <c r="CJ130" s="287"/>
      <c r="CK130" s="287"/>
      <c r="CL130" s="287"/>
      <c r="CM130" s="287"/>
      <c r="CN130" s="287"/>
      <c r="CO130" s="287"/>
      <c r="CP130" s="287"/>
      <c r="CQ130" s="287"/>
      <c r="CR130" s="287"/>
      <c r="CS130" s="287"/>
      <c r="CT130" s="287"/>
      <c r="CU130" s="287"/>
      <c r="CV130" s="287"/>
      <c r="CW130" s="287"/>
      <c r="CX130" s="287"/>
      <c r="CY130" s="287"/>
      <c r="CZ130" s="289"/>
      <c r="DA130" s="287"/>
      <c r="DB130" s="287"/>
      <c r="DC130" s="287"/>
      <c r="DD130" s="287"/>
      <c r="DE130" s="287"/>
      <c r="DF130" s="287"/>
      <c r="DG130" s="287"/>
      <c r="DH130" s="287"/>
      <c r="DI130" s="287"/>
      <c r="DJ130" s="287"/>
      <c r="DK130" s="287"/>
      <c r="DL130" s="287"/>
      <c r="DM130" s="287"/>
      <c r="DN130" s="287"/>
      <c r="DO130" s="287"/>
      <c r="DP130" s="287"/>
      <c r="DQ130" s="287"/>
      <c r="DR130" s="287"/>
      <c r="DS130" s="287"/>
      <c r="DT130" s="287"/>
      <c r="DU130" s="287"/>
      <c r="DV130" s="287"/>
      <c r="DW130" s="321"/>
      <c r="DX130" s="322"/>
      <c r="DY130" s="323"/>
      <c r="DZ130" s="323"/>
      <c r="EA130" s="323"/>
      <c r="EB130" s="324"/>
      <c r="EC130" s="324"/>
      <c r="ED130" s="324"/>
      <c r="EE130" s="324"/>
      <c r="EF130" s="324"/>
      <c r="EG130" s="324"/>
      <c r="EH130" s="324"/>
      <c r="EI130" s="324"/>
      <c r="EJ130" s="324"/>
      <c r="EK130" s="324"/>
      <c r="EL130" s="324"/>
      <c r="EM130" s="324"/>
      <c r="EN130" s="324"/>
      <c r="EO130" s="324"/>
      <c r="EP130" s="324"/>
      <c r="EQ130" s="324"/>
      <c r="ER130" s="324"/>
      <c r="ES130" s="324"/>
      <c r="ET130" s="324"/>
      <c r="EU130" s="324"/>
      <c r="EV130" s="324"/>
      <c r="EW130" s="324"/>
      <c r="EX130" s="324"/>
      <c r="EY130" s="324"/>
      <c r="EZ130" s="324"/>
      <c r="FA130" s="324"/>
      <c r="FB130" s="324"/>
      <c r="FC130" s="324"/>
      <c r="FD130" s="324"/>
      <c r="FE130" s="324"/>
      <c r="FF130" s="324"/>
      <c r="FG130" s="324"/>
      <c r="FH130" s="324"/>
      <c r="FI130" s="324"/>
      <c r="FJ130" s="324"/>
      <c r="FK130" s="324"/>
      <c r="FL130" s="324"/>
      <c r="FM130" s="324"/>
      <c r="FN130" s="324"/>
      <c r="FO130" s="324"/>
      <c r="FP130" s="324"/>
      <c r="FQ130" s="324"/>
      <c r="FR130" s="324"/>
      <c r="FS130" s="324"/>
      <c r="FT130" s="324"/>
      <c r="FU130" s="324"/>
      <c r="FV130" s="324"/>
      <c r="FW130" s="324"/>
      <c r="FX130" s="324"/>
      <c r="FY130" s="324"/>
      <c r="FZ130" s="324"/>
      <c r="GA130" s="324"/>
      <c r="GB130" s="324"/>
      <c r="GC130" s="324"/>
      <c r="GD130" s="324"/>
      <c r="GE130" s="324"/>
      <c r="GF130" s="324"/>
      <c r="GG130" s="324"/>
      <c r="GH130" s="324"/>
      <c r="GI130" s="324"/>
      <c r="GJ130" s="330"/>
      <c r="GK130" s="321"/>
      <c r="GL130" s="324"/>
      <c r="GM130" s="324"/>
      <c r="GN130" s="290" cm="1">
        <f t="array" ref="GN130">IF(OR(BK130:GM130='Annex.1　DeclarationDesired'!$F$27),ROW(),"")</f>
        <v>130</v>
      </c>
    </row>
    <row r="131" spans="1:196" s="290" customFormat="1" ht="20.85" customHeight="1">
      <c r="A131" s="333" t="s">
        <v>1156</v>
      </c>
      <c r="B131" s="334" t="s">
        <v>1149</v>
      </c>
      <c r="C131" s="334" t="s">
        <v>1157</v>
      </c>
      <c r="D131" s="334" t="s">
        <v>1158</v>
      </c>
      <c r="E131" s="334"/>
      <c r="F131" s="334"/>
      <c r="G131" s="335" t="s">
        <v>1159</v>
      </c>
      <c r="H131" s="337" t="s">
        <v>421</v>
      </c>
      <c r="I131" s="337" t="s">
        <v>1160</v>
      </c>
      <c r="J131" s="337" t="s">
        <v>421</v>
      </c>
      <c r="K131" s="337" t="s">
        <v>1160</v>
      </c>
      <c r="L131" s="338" t="s">
        <v>401</v>
      </c>
      <c r="M131" s="339" t="s">
        <v>1161</v>
      </c>
      <c r="N131" s="327" t="s">
        <v>452</v>
      </c>
      <c r="O131" s="338" t="s">
        <v>453</v>
      </c>
      <c r="P131" s="339" t="s">
        <v>608</v>
      </c>
      <c r="Q131" s="287" t="s">
        <v>345</v>
      </c>
      <c r="R131" s="287" t="s">
        <v>772</v>
      </c>
      <c r="S131" s="287" t="s">
        <v>346</v>
      </c>
      <c r="T131" s="287" t="s">
        <v>773</v>
      </c>
      <c r="U131" s="287" t="s">
        <v>774</v>
      </c>
      <c r="V131" s="287"/>
      <c r="W131" s="287"/>
      <c r="X131" s="287"/>
      <c r="Y131" s="287"/>
      <c r="Z131" s="287"/>
      <c r="AA131" s="287"/>
      <c r="AB131" s="287"/>
      <c r="AC131" s="287"/>
      <c r="AD131" s="287"/>
      <c r="AE131" s="287"/>
      <c r="AF131" s="287"/>
      <c r="AG131" s="287"/>
      <c r="AH131" s="287"/>
      <c r="AI131" s="287"/>
      <c r="AJ131" s="287"/>
      <c r="AK131" s="287"/>
      <c r="AL131" s="287"/>
      <c r="AM131" s="287"/>
      <c r="AN131" s="287"/>
      <c r="AO131" s="287"/>
      <c r="AP131" s="287"/>
      <c r="AQ131" s="287"/>
      <c r="AR131" s="287"/>
      <c r="AS131" s="287"/>
      <c r="AT131" s="287"/>
      <c r="AU131" s="287"/>
      <c r="AV131" s="287"/>
      <c r="AW131" s="287"/>
      <c r="AX131" s="287"/>
      <c r="AY131" s="287"/>
      <c r="AZ131" s="287"/>
      <c r="BA131" s="287"/>
      <c r="BB131" s="287"/>
      <c r="BC131" s="287"/>
      <c r="BD131" s="287"/>
      <c r="BE131" s="287"/>
      <c r="BF131" s="287"/>
      <c r="BG131" s="287"/>
      <c r="BH131" s="287"/>
      <c r="BI131" s="287"/>
      <c r="BJ131" s="327" t="s">
        <v>1162</v>
      </c>
      <c r="BK131" s="286">
        <v>26010</v>
      </c>
      <c r="BL131" s="288">
        <v>26020</v>
      </c>
      <c r="BM131" s="287">
        <v>26030</v>
      </c>
      <c r="BN131" s="287">
        <v>26040</v>
      </c>
      <c r="BO131" s="287">
        <v>26050</v>
      </c>
      <c r="BP131" s="287">
        <v>27010</v>
      </c>
      <c r="BQ131" s="287">
        <v>27020</v>
      </c>
      <c r="BR131" s="287">
        <v>27030</v>
      </c>
      <c r="BS131" s="287">
        <v>28010</v>
      </c>
      <c r="BT131" s="287">
        <v>28020</v>
      </c>
      <c r="BU131" s="287">
        <v>28030</v>
      </c>
      <c r="BV131" s="287">
        <v>32010</v>
      </c>
      <c r="BW131" s="287">
        <v>32020</v>
      </c>
      <c r="BX131" s="287">
        <v>33010</v>
      </c>
      <c r="BY131" s="287">
        <v>33020</v>
      </c>
      <c r="BZ131" s="287">
        <v>34010</v>
      </c>
      <c r="CA131" s="287">
        <v>34020</v>
      </c>
      <c r="CB131" s="287">
        <v>34030</v>
      </c>
      <c r="CC131" s="287">
        <v>35010</v>
      </c>
      <c r="CD131" s="287">
        <v>35020</v>
      </c>
      <c r="CE131" s="287">
        <v>35020</v>
      </c>
      <c r="CF131" s="287">
        <v>35030</v>
      </c>
      <c r="CG131" s="287">
        <v>36010</v>
      </c>
      <c r="CH131" s="287">
        <v>36020</v>
      </c>
      <c r="CI131" s="287"/>
      <c r="CJ131" s="287"/>
      <c r="CK131" s="287"/>
      <c r="CL131" s="287"/>
      <c r="CM131" s="287"/>
      <c r="CN131" s="287"/>
      <c r="CO131" s="287"/>
      <c r="CP131" s="287"/>
      <c r="CQ131" s="287"/>
      <c r="CR131" s="287"/>
      <c r="CS131" s="287"/>
      <c r="CT131" s="287"/>
      <c r="CU131" s="287"/>
      <c r="CV131" s="287"/>
      <c r="CW131" s="287"/>
      <c r="CX131" s="287"/>
      <c r="CY131" s="287"/>
      <c r="CZ131" s="289"/>
      <c r="DA131" s="287"/>
      <c r="DB131" s="287"/>
      <c r="DC131" s="287"/>
      <c r="DD131" s="287"/>
      <c r="DE131" s="287"/>
      <c r="DF131" s="287"/>
      <c r="DG131" s="287"/>
      <c r="DH131" s="287"/>
      <c r="DI131" s="287"/>
      <c r="DJ131" s="287"/>
      <c r="DK131" s="287"/>
      <c r="DL131" s="287"/>
      <c r="DM131" s="287"/>
      <c r="DN131" s="287"/>
      <c r="DO131" s="287"/>
      <c r="DP131" s="287"/>
      <c r="DQ131" s="287"/>
      <c r="DR131" s="287"/>
      <c r="DS131" s="287"/>
      <c r="DT131" s="287"/>
      <c r="DU131" s="287"/>
      <c r="DV131" s="287"/>
      <c r="DW131" s="321"/>
      <c r="DX131" s="322"/>
      <c r="DY131" s="323"/>
      <c r="DZ131" s="323"/>
      <c r="EA131" s="323"/>
      <c r="EB131" s="324"/>
      <c r="EC131" s="324"/>
      <c r="ED131" s="324"/>
      <c r="EE131" s="324"/>
      <c r="EF131" s="324"/>
      <c r="EG131" s="324"/>
      <c r="EH131" s="324"/>
      <c r="EI131" s="324"/>
      <c r="EJ131" s="324"/>
      <c r="EK131" s="324"/>
      <c r="EL131" s="324"/>
      <c r="EM131" s="324"/>
      <c r="EN131" s="324"/>
      <c r="EO131" s="324"/>
      <c r="EP131" s="324"/>
      <c r="EQ131" s="324"/>
      <c r="ER131" s="324"/>
      <c r="ES131" s="324"/>
      <c r="ET131" s="324"/>
      <c r="EU131" s="324"/>
      <c r="EV131" s="324"/>
      <c r="EW131" s="324"/>
      <c r="EX131" s="324"/>
      <c r="EY131" s="324"/>
      <c r="EZ131" s="324"/>
      <c r="FA131" s="324"/>
      <c r="FB131" s="324"/>
      <c r="FC131" s="324"/>
      <c r="FD131" s="324"/>
      <c r="FE131" s="324"/>
      <c r="FF131" s="324"/>
      <c r="FG131" s="324"/>
      <c r="FH131" s="324"/>
      <c r="FI131" s="324"/>
      <c r="FJ131" s="324"/>
      <c r="FK131" s="324"/>
      <c r="FL131" s="324"/>
      <c r="FM131" s="324"/>
      <c r="FN131" s="324"/>
      <c r="FO131" s="324"/>
      <c r="FP131" s="324"/>
      <c r="FQ131" s="324"/>
      <c r="FR131" s="324"/>
      <c r="FS131" s="324"/>
      <c r="FT131" s="324"/>
      <c r="FU131" s="324"/>
      <c r="FV131" s="324"/>
      <c r="FW131" s="324"/>
      <c r="FX131" s="324"/>
      <c r="FY131" s="324"/>
      <c r="FZ131" s="324"/>
      <c r="GA131" s="324"/>
      <c r="GB131" s="324"/>
      <c r="GC131" s="324"/>
      <c r="GD131" s="324"/>
      <c r="GE131" s="324"/>
      <c r="GF131" s="324"/>
      <c r="GG131" s="324"/>
      <c r="GH131" s="324"/>
      <c r="GI131" s="324"/>
      <c r="GJ131" s="330"/>
      <c r="GK131" s="321"/>
      <c r="GL131" s="324"/>
      <c r="GM131" s="324"/>
      <c r="GN131" s="290" cm="1">
        <f t="array" ref="GN131">IF(OR(BK131:GM131='Annex.1　DeclarationDesired'!$F$27),ROW(),"")</f>
        <v>131</v>
      </c>
    </row>
    <row r="132" spans="1:196" s="290" customFormat="1" ht="20.85" customHeight="1">
      <c r="A132" s="333" t="s">
        <v>1163</v>
      </c>
      <c r="B132" s="334" t="s">
        <v>1149</v>
      </c>
      <c r="C132" s="334" t="s">
        <v>1157</v>
      </c>
      <c r="D132" s="334" t="s">
        <v>1164</v>
      </c>
      <c r="E132" s="334"/>
      <c r="F132" s="334"/>
      <c r="G132" s="335" t="s">
        <v>1159</v>
      </c>
      <c r="H132" s="337" t="s">
        <v>421</v>
      </c>
      <c r="I132" s="337" t="s">
        <v>1160</v>
      </c>
      <c r="J132" s="337" t="s">
        <v>421</v>
      </c>
      <c r="K132" s="337" t="s">
        <v>1160</v>
      </c>
      <c r="L132" s="338" t="s">
        <v>401</v>
      </c>
      <c r="M132" s="339" t="s">
        <v>1165</v>
      </c>
      <c r="N132" s="327" t="s">
        <v>453</v>
      </c>
      <c r="O132" s="338" t="s">
        <v>608</v>
      </c>
      <c r="P132" s="339" t="s">
        <v>774</v>
      </c>
      <c r="Q132" s="287" t="s">
        <v>573</v>
      </c>
      <c r="R132" s="287" t="s">
        <v>407</v>
      </c>
      <c r="S132" s="287" t="s">
        <v>427</v>
      </c>
      <c r="T132" s="287"/>
      <c r="U132" s="287"/>
      <c r="V132" s="287"/>
      <c r="W132" s="287"/>
      <c r="X132" s="287"/>
      <c r="Y132" s="287"/>
      <c r="Z132" s="287"/>
      <c r="AA132" s="287"/>
      <c r="AB132" s="287"/>
      <c r="AC132" s="287"/>
      <c r="AD132" s="287"/>
      <c r="AE132" s="287"/>
      <c r="AF132" s="287"/>
      <c r="AG132" s="287"/>
      <c r="AH132" s="287"/>
      <c r="AI132" s="287"/>
      <c r="AJ132" s="287"/>
      <c r="AK132" s="287"/>
      <c r="AL132" s="287"/>
      <c r="AM132" s="287"/>
      <c r="AN132" s="287"/>
      <c r="AO132" s="287"/>
      <c r="AP132" s="287"/>
      <c r="AQ132" s="287"/>
      <c r="AR132" s="287"/>
      <c r="AS132" s="287"/>
      <c r="AT132" s="287"/>
      <c r="AU132" s="287"/>
      <c r="AV132" s="287"/>
      <c r="AW132" s="287"/>
      <c r="AX132" s="287"/>
      <c r="AY132" s="287"/>
      <c r="AZ132" s="287"/>
      <c r="BA132" s="287"/>
      <c r="BB132" s="287"/>
      <c r="BC132" s="287"/>
      <c r="BD132" s="287"/>
      <c r="BE132" s="287"/>
      <c r="BF132" s="287"/>
      <c r="BG132" s="287"/>
      <c r="BH132" s="287"/>
      <c r="BI132" s="287"/>
      <c r="BJ132" s="327" t="s">
        <v>1166</v>
      </c>
      <c r="BK132" s="281">
        <v>27040</v>
      </c>
      <c r="BL132" s="288">
        <v>28040</v>
      </c>
      <c r="BM132" s="287">
        <v>37010</v>
      </c>
      <c r="BN132" s="287">
        <v>37020</v>
      </c>
      <c r="BO132" s="287">
        <v>37030</v>
      </c>
      <c r="BP132" s="287">
        <v>38010</v>
      </c>
      <c r="BQ132" s="287">
        <v>38020</v>
      </c>
      <c r="BR132" s="287">
        <v>38030</v>
      </c>
      <c r="BS132" s="287">
        <v>38040</v>
      </c>
      <c r="BT132" s="287">
        <v>38050</v>
      </c>
      <c r="BU132" s="287">
        <v>38060</v>
      </c>
      <c r="BV132" s="287">
        <v>43010</v>
      </c>
      <c r="BW132" s="287"/>
      <c r="BX132" s="287"/>
      <c r="BY132" s="287"/>
      <c r="BZ132" s="287"/>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9"/>
      <c r="DA132" s="287"/>
      <c r="DB132" s="287"/>
      <c r="DC132" s="287"/>
      <c r="DD132" s="287"/>
      <c r="DE132" s="287"/>
      <c r="DF132" s="287"/>
      <c r="DG132" s="287"/>
      <c r="DH132" s="287"/>
      <c r="DI132" s="287"/>
      <c r="DJ132" s="287"/>
      <c r="DK132" s="287"/>
      <c r="DL132" s="287"/>
      <c r="DM132" s="287"/>
      <c r="DN132" s="287"/>
      <c r="DO132" s="287"/>
      <c r="DP132" s="287"/>
      <c r="DQ132" s="287"/>
      <c r="DR132" s="287"/>
      <c r="DS132" s="287"/>
      <c r="DT132" s="287"/>
      <c r="DU132" s="287"/>
      <c r="DV132" s="287"/>
      <c r="DW132" s="321"/>
      <c r="DX132" s="322"/>
      <c r="DY132" s="323"/>
      <c r="DZ132" s="323"/>
      <c r="EA132" s="323"/>
      <c r="EB132" s="324"/>
      <c r="EC132" s="324"/>
      <c r="ED132" s="324"/>
      <c r="EE132" s="324"/>
      <c r="EF132" s="324"/>
      <c r="EG132" s="324"/>
      <c r="EH132" s="324"/>
      <c r="EI132" s="324"/>
      <c r="EJ132" s="324"/>
      <c r="EK132" s="324"/>
      <c r="EL132" s="324"/>
      <c r="EM132" s="324"/>
      <c r="EN132" s="324"/>
      <c r="EO132" s="324"/>
      <c r="EP132" s="324"/>
      <c r="EQ132" s="324"/>
      <c r="ER132" s="324"/>
      <c r="ES132" s="324"/>
      <c r="ET132" s="324"/>
      <c r="EU132" s="324"/>
      <c r="EV132" s="324"/>
      <c r="EW132" s="324"/>
      <c r="EX132" s="324"/>
      <c r="EY132" s="324"/>
      <c r="EZ132" s="324"/>
      <c r="FA132" s="324"/>
      <c r="FB132" s="324"/>
      <c r="FC132" s="324"/>
      <c r="FD132" s="324"/>
      <c r="FE132" s="324"/>
      <c r="FF132" s="324"/>
      <c r="FG132" s="324"/>
      <c r="FH132" s="324"/>
      <c r="FI132" s="324"/>
      <c r="FJ132" s="324"/>
      <c r="FK132" s="324"/>
      <c r="FL132" s="324"/>
      <c r="FM132" s="324"/>
      <c r="FN132" s="324"/>
      <c r="FO132" s="324"/>
      <c r="FP132" s="324"/>
      <c r="FQ132" s="324"/>
      <c r="FR132" s="324"/>
      <c r="FS132" s="324"/>
      <c r="FT132" s="324"/>
      <c r="FU132" s="324"/>
      <c r="FV132" s="324"/>
      <c r="FW132" s="324"/>
      <c r="FX132" s="324"/>
      <c r="FY132" s="324"/>
      <c r="FZ132" s="324"/>
      <c r="GA132" s="324"/>
      <c r="GB132" s="324"/>
      <c r="GC132" s="324"/>
      <c r="GD132" s="324"/>
      <c r="GE132" s="324"/>
      <c r="GF132" s="324"/>
      <c r="GG132" s="324"/>
      <c r="GH132" s="324"/>
      <c r="GI132" s="324"/>
      <c r="GJ132" s="330"/>
      <c r="GK132" s="321"/>
      <c r="GL132" s="324"/>
      <c r="GM132" s="324"/>
      <c r="GN132" s="290" cm="1">
        <f t="array" ref="GN132">IF(OR(BK132:GM132='Annex.1　DeclarationDesired'!$F$27),ROW(),"")</f>
        <v>132</v>
      </c>
    </row>
    <row r="133" spans="1:196" s="290" customFormat="1" ht="20.85" customHeight="1">
      <c r="A133" s="333" t="s">
        <v>1167</v>
      </c>
      <c r="B133" s="334" t="s">
        <v>1149</v>
      </c>
      <c r="C133" s="334" t="s">
        <v>1157</v>
      </c>
      <c r="D133" s="334" t="s">
        <v>1168</v>
      </c>
      <c r="E133" s="334"/>
      <c r="F133" s="334"/>
      <c r="G133" s="335" t="s">
        <v>1159</v>
      </c>
      <c r="H133" s="337" t="s">
        <v>421</v>
      </c>
      <c r="I133" s="337" t="s">
        <v>1160</v>
      </c>
      <c r="J133" s="337" t="s">
        <v>421</v>
      </c>
      <c r="K133" s="337" t="s">
        <v>1160</v>
      </c>
      <c r="L133" s="338" t="s">
        <v>401</v>
      </c>
      <c r="M133" s="339" t="s">
        <v>1169</v>
      </c>
      <c r="N133" s="327" t="s">
        <v>608</v>
      </c>
      <c r="O133" s="338" t="s">
        <v>345</v>
      </c>
      <c r="P133" s="339" t="s">
        <v>772</v>
      </c>
      <c r="Q133" s="287" t="s">
        <v>346</v>
      </c>
      <c r="R133" s="287" t="s">
        <v>773</v>
      </c>
      <c r="S133" s="287" t="s">
        <v>774</v>
      </c>
      <c r="T133" s="287" t="s">
        <v>573</v>
      </c>
      <c r="U133" s="287" t="s">
        <v>407</v>
      </c>
      <c r="V133" s="287" t="s">
        <v>427</v>
      </c>
      <c r="W133" s="287" t="s">
        <v>428</v>
      </c>
      <c r="X133" s="287" t="s">
        <v>574</v>
      </c>
      <c r="Y133" s="287"/>
      <c r="Z133" s="287"/>
      <c r="AA133" s="287"/>
      <c r="AB133" s="287"/>
      <c r="AC133" s="287"/>
      <c r="AD133" s="287"/>
      <c r="AE133" s="287"/>
      <c r="AF133" s="287"/>
      <c r="AG133" s="287"/>
      <c r="AH133" s="287"/>
      <c r="AI133" s="287"/>
      <c r="AJ133" s="287"/>
      <c r="AK133" s="287"/>
      <c r="AL133" s="287"/>
      <c r="AM133" s="287"/>
      <c r="AN133" s="287"/>
      <c r="AO133" s="287"/>
      <c r="AP133" s="287"/>
      <c r="AQ133" s="287"/>
      <c r="AR133" s="287"/>
      <c r="AS133" s="287"/>
      <c r="AT133" s="287"/>
      <c r="AU133" s="287"/>
      <c r="AV133" s="287"/>
      <c r="AW133" s="287"/>
      <c r="AX133" s="287"/>
      <c r="AY133" s="287"/>
      <c r="AZ133" s="287"/>
      <c r="BA133" s="287"/>
      <c r="BB133" s="287"/>
      <c r="BC133" s="287"/>
      <c r="BD133" s="287"/>
      <c r="BE133" s="287"/>
      <c r="BF133" s="287"/>
      <c r="BG133" s="287"/>
      <c r="BH133" s="287"/>
      <c r="BI133" s="287"/>
      <c r="BJ133" s="327" t="s">
        <v>1170</v>
      </c>
      <c r="BK133" s="286">
        <v>28040</v>
      </c>
      <c r="BL133" s="288">
        <v>28050</v>
      </c>
      <c r="BM133" s="287">
        <v>37010</v>
      </c>
      <c r="BN133" s="287">
        <v>37020</v>
      </c>
      <c r="BO133" s="287">
        <v>37030</v>
      </c>
      <c r="BP133" s="287">
        <v>38010</v>
      </c>
      <c r="BQ133" s="287">
        <v>38020</v>
      </c>
      <c r="BR133" s="287">
        <v>38030</v>
      </c>
      <c r="BS133" s="287">
        <v>38040</v>
      </c>
      <c r="BT133" s="287">
        <v>38050</v>
      </c>
      <c r="BU133" s="287">
        <v>38060</v>
      </c>
      <c r="BV133" s="287">
        <v>43010</v>
      </c>
      <c r="BW133" s="287">
        <v>43020</v>
      </c>
      <c r="BX133" s="287">
        <v>43030</v>
      </c>
      <c r="BY133" s="287">
        <v>43040</v>
      </c>
      <c r="BZ133" s="287">
        <v>43050</v>
      </c>
      <c r="CA133" s="287">
        <v>43060</v>
      </c>
      <c r="CB133" s="287">
        <v>44010</v>
      </c>
      <c r="CC133" s="287">
        <v>44020</v>
      </c>
      <c r="CD133" s="287">
        <v>44040</v>
      </c>
      <c r="CE133" s="287">
        <v>44050</v>
      </c>
      <c r="CF133" s="287">
        <v>49010</v>
      </c>
      <c r="CG133" s="287">
        <v>49020</v>
      </c>
      <c r="CH133" s="287">
        <v>49030</v>
      </c>
      <c r="CI133" s="287"/>
      <c r="CJ133" s="287"/>
      <c r="CK133" s="287"/>
      <c r="CL133" s="287"/>
      <c r="CM133" s="287"/>
      <c r="CN133" s="287"/>
      <c r="CO133" s="287"/>
      <c r="CP133" s="287"/>
      <c r="CQ133" s="287"/>
      <c r="CR133" s="287"/>
      <c r="CS133" s="287"/>
      <c r="CT133" s="287"/>
      <c r="CU133" s="287"/>
      <c r="CV133" s="287"/>
      <c r="CW133" s="287"/>
      <c r="CX133" s="287"/>
      <c r="CY133" s="287"/>
      <c r="CZ133" s="289"/>
      <c r="DA133" s="287"/>
      <c r="DB133" s="287"/>
      <c r="DC133" s="287"/>
      <c r="DD133" s="287"/>
      <c r="DE133" s="287"/>
      <c r="DF133" s="287"/>
      <c r="DG133" s="287"/>
      <c r="DH133" s="287"/>
      <c r="DI133" s="287"/>
      <c r="DJ133" s="287"/>
      <c r="DK133" s="287"/>
      <c r="DL133" s="287"/>
      <c r="DM133" s="287"/>
      <c r="DN133" s="287"/>
      <c r="DO133" s="287"/>
      <c r="DP133" s="287"/>
      <c r="DQ133" s="287"/>
      <c r="DR133" s="287"/>
      <c r="DS133" s="287"/>
      <c r="DT133" s="287"/>
      <c r="DU133" s="287"/>
      <c r="DV133" s="287"/>
      <c r="DW133" s="321"/>
      <c r="DX133" s="322"/>
      <c r="DY133" s="323"/>
      <c r="DZ133" s="323"/>
      <c r="EA133" s="323"/>
      <c r="EB133" s="324"/>
      <c r="EC133" s="324"/>
      <c r="ED133" s="324"/>
      <c r="EE133" s="324"/>
      <c r="EF133" s="324"/>
      <c r="EG133" s="324"/>
      <c r="EH133" s="324"/>
      <c r="EI133" s="324"/>
      <c r="EJ133" s="324"/>
      <c r="EK133" s="324"/>
      <c r="EL133" s="324"/>
      <c r="EM133" s="324"/>
      <c r="EN133" s="324"/>
      <c r="EO133" s="324"/>
      <c r="EP133" s="324"/>
      <c r="EQ133" s="324"/>
      <c r="ER133" s="324"/>
      <c r="ES133" s="324"/>
      <c r="ET133" s="324"/>
      <c r="EU133" s="324"/>
      <c r="EV133" s="324"/>
      <c r="EW133" s="324"/>
      <c r="EX133" s="324"/>
      <c r="EY133" s="324"/>
      <c r="EZ133" s="324"/>
      <c r="FA133" s="324"/>
      <c r="FB133" s="324"/>
      <c r="FC133" s="324"/>
      <c r="FD133" s="324"/>
      <c r="FE133" s="324"/>
      <c r="FF133" s="324"/>
      <c r="FG133" s="324"/>
      <c r="FH133" s="324"/>
      <c r="FI133" s="324"/>
      <c r="FJ133" s="324"/>
      <c r="FK133" s="324"/>
      <c r="FL133" s="324"/>
      <c r="FM133" s="324"/>
      <c r="FN133" s="324"/>
      <c r="FO133" s="324"/>
      <c r="FP133" s="324"/>
      <c r="FQ133" s="324"/>
      <c r="FR133" s="324"/>
      <c r="FS133" s="324"/>
      <c r="FT133" s="324"/>
      <c r="FU133" s="324"/>
      <c r="FV133" s="324"/>
      <c r="FW133" s="324"/>
      <c r="FX133" s="324"/>
      <c r="FY133" s="324"/>
      <c r="FZ133" s="324"/>
      <c r="GA133" s="324"/>
      <c r="GB133" s="324"/>
      <c r="GC133" s="324"/>
      <c r="GD133" s="324"/>
      <c r="GE133" s="324"/>
      <c r="GF133" s="324"/>
      <c r="GG133" s="324"/>
      <c r="GH133" s="324"/>
      <c r="GI133" s="324"/>
      <c r="GJ133" s="330"/>
      <c r="GK133" s="321"/>
      <c r="GL133" s="324"/>
      <c r="GM133" s="324"/>
      <c r="GN133" s="290" cm="1">
        <f t="array" ref="GN133">IF(OR(BK133:GM133='Annex.1　DeclarationDesired'!$F$27),ROW(),"")</f>
        <v>133</v>
      </c>
    </row>
    <row r="134" spans="1:196" s="290" customFormat="1" ht="20.85" customHeight="1">
      <c r="A134" s="333" t="s">
        <v>1171</v>
      </c>
      <c r="B134" s="334" t="s">
        <v>1149</v>
      </c>
      <c r="C134" s="334" t="s">
        <v>1157</v>
      </c>
      <c r="D134" s="334" t="s">
        <v>1172</v>
      </c>
      <c r="E134" s="334"/>
      <c r="F134" s="334"/>
      <c r="G134" s="335" t="s">
        <v>1159</v>
      </c>
      <c r="H134" s="337" t="s">
        <v>421</v>
      </c>
      <c r="I134" s="337" t="s">
        <v>1160</v>
      </c>
      <c r="J134" s="337" t="s">
        <v>421</v>
      </c>
      <c r="K134" s="337" t="s">
        <v>1160</v>
      </c>
      <c r="L134" s="338" t="s">
        <v>401</v>
      </c>
      <c r="M134" s="339" t="s">
        <v>1173</v>
      </c>
      <c r="N134" s="327" t="s">
        <v>427</v>
      </c>
      <c r="O134" s="338" t="s">
        <v>428</v>
      </c>
      <c r="P134" s="339" t="s">
        <v>574</v>
      </c>
      <c r="Q134" s="287" t="s">
        <v>1174</v>
      </c>
      <c r="R134" s="287"/>
      <c r="S134" s="287"/>
      <c r="T134" s="287"/>
      <c r="U134" s="287"/>
      <c r="V134" s="287"/>
      <c r="W134" s="287"/>
      <c r="X134" s="287"/>
      <c r="Y134" s="287"/>
      <c r="Z134" s="287"/>
      <c r="AA134" s="287"/>
      <c r="AB134" s="287"/>
      <c r="AC134" s="287"/>
      <c r="AD134" s="287"/>
      <c r="AE134" s="287"/>
      <c r="AF134" s="287"/>
      <c r="AG134" s="287"/>
      <c r="AH134" s="287"/>
      <c r="AI134" s="287"/>
      <c r="AJ134" s="287"/>
      <c r="AK134" s="287"/>
      <c r="AL134" s="287"/>
      <c r="AM134" s="287"/>
      <c r="AN134" s="287"/>
      <c r="AO134" s="287"/>
      <c r="AP134" s="287"/>
      <c r="AQ134" s="287"/>
      <c r="AR134" s="287"/>
      <c r="AS134" s="287"/>
      <c r="AT134" s="287"/>
      <c r="AU134" s="287"/>
      <c r="AV134" s="287"/>
      <c r="AW134" s="287"/>
      <c r="AX134" s="287"/>
      <c r="AY134" s="287"/>
      <c r="AZ134" s="287"/>
      <c r="BA134" s="287"/>
      <c r="BB134" s="287"/>
      <c r="BC134" s="287"/>
      <c r="BD134" s="287"/>
      <c r="BE134" s="287"/>
      <c r="BF134" s="287"/>
      <c r="BG134" s="287"/>
      <c r="BH134" s="287"/>
      <c r="BI134" s="287"/>
      <c r="BJ134" s="327" t="s">
        <v>1175</v>
      </c>
      <c r="BK134" s="286">
        <v>43010</v>
      </c>
      <c r="BL134" s="288">
        <v>43020</v>
      </c>
      <c r="BM134" s="287">
        <v>43030</v>
      </c>
      <c r="BN134" s="287">
        <v>43040</v>
      </c>
      <c r="BO134" s="287">
        <v>43050</v>
      </c>
      <c r="BP134" s="287">
        <v>43060</v>
      </c>
      <c r="BQ134" s="287">
        <v>44010</v>
      </c>
      <c r="BR134" s="287">
        <v>44020</v>
      </c>
      <c r="BS134" s="287">
        <v>44040</v>
      </c>
      <c r="BT134" s="287">
        <v>44050</v>
      </c>
      <c r="BU134" s="287">
        <v>49010</v>
      </c>
      <c r="BV134" s="287">
        <v>49020</v>
      </c>
      <c r="BW134" s="287">
        <v>49030</v>
      </c>
      <c r="BX134" s="287">
        <v>49040</v>
      </c>
      <c r="BY134" s="287">
        <v>49050</v>
      </c>
      <c r="BZ134" s="287">
        <v>49060</v>
      </c>
      <c r="CA134" s="287">
        <v>49070</v>
      </c>
      <c r="CB134" s="287">
        <v>54010</v>
      </c>
      <c r="CC134" s="287">
        <v>54020</v>
      </c>
      <c r="CD134" s="287">
        <v>54030</v>
      </c>
      <c r="CE134" s="287">
        <v>54040</v>
      </c>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9"/>
      <c r="DA134" s="287"/>
      <c r="DB134" s="287"/>
      <c r="DC134" s="287"/>
      <c r="DD134" s="287"/>
      <c r="DE134" s="287"/>
      <c r="DF134" s="287"/>
      <c r="DG134" s="287"/>
      <c r="DH134" s="287"/>
      <c r="DI134" s="287"/>
      <c r="DJ134" s="287"/>
      <c r="DK134" s="287"/>
      <c r="DL134" s="287"/>
      <c r="DM134" s="287"/>
      <c r="DN134" s="287"/>
      <c r="DO134" s="287"/>
      <c r="DP134" s="287"/>
      <c r="DQ134" s="287"/>
      <c r="DR134" s="287"/>
      <c r="DS134" s="287"/>
      <c r="DT134" s="287"/>
      <c r="DU134" s="287"/>
      <c r="DV134" s="287"/>
      <c r="DW134" s="321"/>
      <c r="DX134" s="322"/>
      <c r="DY134" s="323"/>
      <c r="DZ134" s="323"/>
      <c r="EA134" s="323"/>
      <c r="EB134" s="324"/>
      <c r="EC134" s="324"/>
      <c r="ED134" s="324"/>
      <c r="EE134" s="324"/>
      <c r="EF134" s="324"/>
      <c r="EG134" s="324"/>
      <c r="EH134" s="324"/>
      <c r="EI134" s="324"/>
      <c r="EJ134" s="324"/>
      <c r="EK134" s="324"/>
      <c r="EL134" s="324"/>
      <c r="EM134" s="324"/>
      <c r="EN134" s="324"/>
      <c r="EO134" s="324"/>
      <c r="EP134" s="324"/>
      <c r="EQ134" s="324"/>
      <c r="ER134" s="324"/>
      <c r="ES134" s="324"/>
      <c r="ET134" s="324"/>
      <c r="EU134" s="324"/>
      <c r="EV134" s="324"/>
      <c r="EW134" s="324"/>
      <c r="EX134" s="324"/>
      <c r="EY134" s="324"/>
      <c r="EZ134" s="324"/>
      <c r="FA134" s="324"/>
      <c r="FB134" s="324"/>
      <c r="FC134" s="324"/>
      <c r="FD134" s="324"/>
      <c r="FE134" s="324"/>
      <c r="FF134" s="324"/>
      <c r="FG134" s="324"/>
      <c r="FH134" s="324"/>
      <c r="FI134" s="324"/>
      <c r="FJ134" s="324"/>
      <c r="FK134" s="324"/>
      <c r="FL134" s="324"/>
      <c r="FM134" s="324"/>
      <c r="FN134" s="324"/>
      <c r="FO134" s="324"/>
      <c r="FP134" s="324"/>
      <c r="FQ134" s="324"/>
      <c r="FR134" s="324"/>
      <c r="FS134" s="324"/>
      <c r="FT134" s="324"/>
      <c r="FU134" s="324"/>
      <c r="FV134" s="324"/>
      <c r="FW134" s="324"/>
      <c r="FX134" s="324"/>
      <c r="FY134" s="324"/>
      <c r="FZ134" s="324"/>
      <c r="GA134" s="324"/>
      <c r="GB134" s="324"/>
      <c r="GC134" s="324"/>
      <c r="GD134" s="324"/>
      <c r="GE134" s="324"/>
      <c r="GF134" s="324"/>
      <c r="GG134" s="324"/>
      <c r="GH134" s="324"/>
      <c r="GI134" s="324"/>
      <c r="GJ134" s="330"/>
      <c r="GK134" s="321"/>
      <c r="GL134" s="324"/>
      <c r="GM134" s="324"/>
      <c r="GN134" s="290" cm="1">
        <f t="array" ref="GN134">IF(OR(BK134:GM134='Annex.1　DeclarationDesired'!$F$27),ROW(),"")</f>
        <v>134</v>
      </c>
    </row>
    <row r="135" spans="1:196" s="290" customFormat="1" ht="20.85" customHeight="1">
      <c r="A135" s="333" t="s">
        <v>1176</v>
      </c>
      <c r="B135" s="334" t="s">
        <v>1177</v>
      </c>
      <c r="C135" s="334" t="s">
        <v>1178</v>
      </c>
      <c r="D135" s="334" t="s">
        <v>1179</v>
      </c>
      <c r="E135" s="334"/>
      <c r="F135" s="334"/>
      <c r="G135" s="335" t="s">
        <v>1180</v>
      </c>
      <c r="H135" s="337" t="s">
        <v>399</v>
      </c>
      <c r="I135" s="337" t="s">
        <v>1181</v>
      </c>
      <c r="J135" s="337" t="s">
        <v>399</v>
      </c>
      <c r="K135" s="337" t="s">
        <v>1181</v>
      </c>
      <c r="L135" s="338" t="s">
        <v>401</v>
      </c>
      <c r="M135" s="339" t="s">
        <v>404</v>
      </c>
      <c r="N135" s="327" t="s">
        <v>404</v>
      </c>
      <c r="O135" s="338"/>
      <c r="P135" s="339"/>
      <c r="Q135" s="287"/>
      <c r="R135" s="287"/>
      <c r="S135" s="287"/>
      <c r="T135" s="287"/>
      <c r="U135" s="287"/>
      <c r="V135" s="287"/>
      <c r="W135" s="287"/>
      <c r="X135" s="287"/>
      <c r="Y135" s="287"/>
      <c r="Z135" s="287"/>
      <c r="AA135" s="287"/>
      <c r="AB135" s="287"/>
      <c r="AC135" s="287"/>
      <c r="AD135" s="287"/>
      <c r="AE135" s="287"/>
      <c r="AF135" s="287"/>
      <c r="AG135" s="287"/>
      <c r="AH135" s="287"/>
      <c r="AI135" s="287"/>
      <c r="AJ135" s="287"/>
      <c r="AK135" s="287"/>
      <c r="AL135" s="287"/>
      <c r="AM135" s="287"/>
      <c r="AN135" s="287"/>
      <c r="AO135" s="287"/>
      <c r="AP135" s="287"/>
      <c r="AQ135" s="287"/>
      <c r="AR135" s="287"/>
      <c r="AS135" s="287"/>
      <c r="AT135" s="287"/>
      <c r="AU135" s="287"/>
      <c r="AV135" s="287"/>
      <c r="AW135" s="287"/>
      <c r="AX135" s="287"/>
      <c r="AY135" s="287"/>
      <c r="AZ135" s="287"/>
      <c r="BA135" s="287"/>
      <c r="BB135" s="287"/>
      <c r="BC135" s="287"/>
      <c r="BD135" s="287"/>
      <c r="BE135" s="287"/>
      <c r="BF135" s="287"/>
      <c r="BG135" s="287"/>
      <c r="BH135" s="287"/>
      <c r="BI135" s="287"/>
      <c r="BJ135" s="327" t="s">
        <v>1182</v>
      </c>
      <c r="BK135" s="286">
        <v>22010</v>
      </c>
      <c r="BL135" s="288">
        <v>22020</v>
      </c>
      <c r="BM135" s="287">
        <v>22030</v>
      </c>
      <c r="BN135" s="287">
        <v>22040</v>
      </c>
      <c r="BO135" s="287">
        <v>22050</v>
      </c>
      <c r="BP135" s="287">
        <v>22060</v>
      </c>
      <c r="BQ135" s="287"/>
      <c r="BR135" s="287"/>
      <c r="BS135" s="287"/>
      <c r="BT135" s="287"/>
      <c r="BU135" s="287"/>
      <c r="BV135" s="287"/>
      <c r="BW135" s="287"/>
      <c r="BX135" s="287"/>
      <c r="BY135" s="287"/>
      <c r="BZ135" s="287"/>
      <c r="CA135" s="287"/>
      <c r="CB135" s="287"/>
      <c r="CC135" s="287"/>
      <c r="CD135" s="287"/>
      <c r="CE135" s="287"/>
      <c r="CF135" s="287"/>
      <c r="CG135" s="287"/>
      <c r="CH135" s="287"/>
      <c r="CI135" s="287"/>
      <c r="CJ135" s="287"/>
      <c r="CK135" s="287"/>
      <c r="CL135" s="287"/>
      <c r="CM135" s="287"/>
      <c r="CN135" s="287"/>
      <c r="CO135" s="287"/>
      <c r="CP135" s="287"/>
      <c r="CQ135" s="287"/>
      <c r="CR135" s="287"/>
      <c r="CS135" s="287"/>
      <c r="CT135" s="287"/>
      <c r="CU135" s="287"/>
      <c r="CV135" s="287"/>
      <c r="CW135" s="287"/>
      <c r="CX135" s="287"/>
      <c r="CY135" s="287"/>
      <c r="CZ135" s="289"/>
      <c r="DA135" s="287"/>
      <c r="DB135" s="287"/>
      <c r="DC135" s="287"/>
      <c r="DD135" s="287"/>
      <c r="DE135" s="287"/>
      <c r="DF135" s="287"/>
      <c r="DG135" s="287"/>
      <c r="DH135" s="287"/>
      <c r="DI135" s="287"/>
      <c r="DJ135" s="287"/>
      <c r="DK135" s="287"/>
      <c r="DL135" s="287"/>
      <c r="DM135" s="287"/>
      <c r="DN135" s="287"/>
      <c r="DO135" s="287"/>
      <c r="DP135" s="287"/>
      <c r="DQ135" s="287"/>
      <c r="DR135" s="287"/>
      <c r="DS135" s="287"/>
      <c r="DT135" s="287"/>
      <c r="DU135" s="287"/>
      <c r="DV135" s="287"/>
      <c r="DW135" s="321"/>
      <c r="DX135" s="322"/>
      <c r="DY135" s="323"/>
      <c r="DZ135" s="323"/>
      <c r="EA135" s="323"/>
      <c r="EB135" s="324"/>
      <c r="EC135" s="324"/>
      <c r="ED135" s="324"/>
      <c r="EE135" s="324"/>
      <c r="EF135" s="324"/>
      <c r="EG135" s="324"/>
      <c r="EH135" s="324"/>
      <c r="EI135" s="324"/>
      <c r="EJ135" s="324"/>
      <c r="EK135" s="324"/>
      <c r="EL135" s="324"/>
      <c r="EM135" s="324"/>
      <c r="EN135" s="324"/>
      <c r="EO135" s="324"/>
      <c r="EP135" s="324"/>
      <c r="EQ135" s="324"/>
      <c r="ER135" s="324"/>
      <c r="ES135" s="324"/>
      <c r="ET135" s="324"/>
      <c r="EU135" s="324"/>
      <c r="EV135" s="324"/>
      <c r="EW135" s="324"/>
      <c r="EX135" s="324"/>
      <c r="EY135" s="324"/>
      <c r="EZ135" s="324"/>
      <c r="FA135" s="324"/>
      <c r="FB135" s="324"/>
      <c r="FC135" s="324"/>
      <c r="FD135" s="324"/>
      <c r="FE135" s="324"/>
      <c r="FF135" s="324"/>
      <c r="FG135" s="324"/>
      <c r="FH135" s="324"/>
      <c r="FI135" s="324"/>
      <c r="FJ135" s="324"/>
      <c r="FK135" s="324"/>
      <c r="FL135" s="324"/>
      <c r="FM135" s="324"/>
      <c r="FN135" s="324"/>
      <c r="FO135" s="324"/>
      <c r="FP135" s="324"/>
      <c r="FQ135" s="324"/>
      <c r="FR135" s="324"/>
      <c r="FS135" s="324"/>
      <c r="FT135" s="324"/>
      <c r="FU135" s="324"/>
      <c r="FV135" s="324"/>
      <c r="FW135" s="324"/>
      <c r="FX135" s="324"/>
      <c r="FY135" s="324"/>
      <c r="FZ135" s="324"/>
      <c r="GA135" s="324"/>
      <c r="GB135" s="324"/>
      <c r="GC135" s="324"/>
      <c r="GD135" s="324"/>
      <c r="GE135" s="324"/>
      <c r="GF135" s="324"/>
      <c r="GG135" s="324"/>
      <c r="GH135" s="324"/>
      <c r="GI135" s="324"/>
      <c r="GJ135" s="330"/>
      <c r="GK135" s="321"/>
      <c r="GL135" s="324"/>
      <c r="GM135" s="324"/>
      <c r="GN135" s="290" cm="1">
        <f t="array" ref="GN135">IF(OR(BK135:GM135='Annex.1　DeclarationDesired'!$F$27),ROW(),"")</f>
        <v>135</v>
      </c>
    </row>
    <row r="136" spans="1:196" s="290" customFormat="1" ht="20.85" customHeight="1">
      <c r="A136" s="333" t="s">
        <v>1183</v>
      </c>
      <c r="B136" s="334" t="s">
        <v>1184</v>
      </c>
      <c r="C136" s="334" t="s">
        <v>1185</v>
      </c>
      <c r="D136" s="334" t="s">
        <v>1186</v>
      </c>
      <c r="E136" s="334"/>
      <c r="F136" s="334" t="s">
        <v>1187</v>
      </c>
      <c r="G136" s="335" t="s">
        <v>1188</v>
      </c>
      <c r="H136" s="337" t="s">
        <v>421</v>
      </c>
      <c r="I136" s="337" t="s">
        <v>1189</v>
      </c>
      <c r="J136" s="337" t="s">
        <v>421</v>
      </c>
      <c r="K136" s="337" t="s">
        <v>1189</v>
      </c>
      <c r="L136" s="338" t="s">
        <v>401</v>
      </c>
      <c r="M136" s="339" t="s">
        <v>538</v>
      </c>
      <c r="N136" s="327" t="s">
        <v>538</v>
      </c>
      <c r="O136" s="338"/>
      <c r="P136" s="339"/>
      <c r="Q136" s="287"/>
      <c r="R136" s="287"/>
      <c r="S136" s="287"/>
      <c r="T136" s="287"/>
      <c r="U136" s="287"/>
      <c r="V136" s="287"/>
      <c r="W136" s="287"/>
      <c r="X136" s="287"/>
      <c r="Y136" s="287"/>
      <c r="Z136" s="287"/>
      <c r="AA136" s="287"/>
      <c r="AB136" s="287"/>
      <c r="AC136" s="287"/>
      <c r="AD136" s="287"/>
      <c r="AE136" s="287"/>
      <c r="AF136" s="287"/>
      <c r="AG136" s="287"/>
      <c r="AH136" s="287"/>
      <c r="AI136" s="287"/>
      <c r="AJ136" s="287"/>
      <c r="AK136" s="287"/>
      <c r="AL136" s="287"/>
      <c r="AM136" s="287"/>
      <c r="AN136" s="287"/>
      <c r="AO136" s="287"/>
      <c r="AP136" s="287"/>
      <c r="AQ136" s="287"/>
      <c r="AR136" s="287"/>
      <c r="AS136" s="287"/>
      <c r="AT136" s="287"/>
      <c r="AU136" s="287"/>
      <c r="AV136" s="287"/>
      <c r="AW136" s="287"/>
      <c r="AX136" s="287"/>
      <c r="AY136" s="287"/>
      <c r="AZ136" s="287"/>
      <c r="BA136" s="287"/>
      <c r="BB136" s="287"/>
      <c r="BC136" s="287"/>
      <c r="BD136" s="287"/>
      <c r="BE136" s="287"/>
      <c r="BF136" s="287"/>
      <c r="BG136" s="287"/>
      <c r="BH136" s="287"/>
      <c r="BI136" s="287"/>
      <c r="BJ136" s="327" t="s">
        <v>1190</v>
      </c>
      <c r="BK136" s="286">
        <v>9010</v>
      </c>
      <c r="BL136" s="288">
        <v>9020</v>
      </c>
      <c r="BM136" s="287"/>
      <c r="BN136" s="287"/>
      <c r="BO136" s="287"/>
      <c r="BP136" s="287"/>
      <c r="BQ136" s="287"/>
      <c r="BR136" s="287"/>
      <c r="BS136" s="287"/>
      <c r="BT136" s="287"/>
      <c r="BU136" s="287"/>
      <c r="BV136" s="287"/>
      <c r="BW136" s="287"/>
      <c r="BX136" s="287"/>
      <c r="BY136" s="287"/>
      <c r="BZ136" s="287"/>
      <c r="CA136" s="287"/>
      <c r="CB136" s="287"/>
      <c r="CC136" s="287"/>
      <c r="CD136" s="287"/>
      <c r="CE136" s="287"/>
      <c r="CF136" s="287"/>
      <c r="CG136" s="287"/>
      <c r="CH136" s="287"/>
      <c r="CI136" s="287"/>
      <c r="CJ136" s="287"/>
      <c r="CK136" s="287"/>
      <c r="CL136" s="320"/>
      <c r="CM136" s="287"/>
      <c r="CN136" s="287"/>
      <c r="CO136" s="287"/>
      <c r="CP136" s="287"/>
      <c r="CQ136" s="287"/>
      <c r="CR136" s="287"/>
      <c r="CS136" s="287"/>
      <c r="CT136" s="287"/>
      <c r="CU136" s="287"/>
      <c r="CV136" s="287"/>
      <c r="CW136" s="287"/>
      <c r="CX136" s="287"/>
      <c r="CY136" s="287"/>
      <c r="CZ136" s="289"/>
      <c r="DA136" s="287"/>
      <c r="DB136" s="287"/>
      <c r="DC136" s="287"/>
      <c r="DD136" s="287"/>
      <c r="DE136" s="287"/>
      <c r="DF136" s="287"/>
      <c r="DG136" s="287"/>
      <c r="DH136" s="287"/>
      <c r="DI136" s="287"/>
      <c r="DJ136" s="287"/>
      <c r="DK136" s="287"/>
      <c r="DL136" s="287"/>
      <c r="DM136" s="287"/>
      <c r="DN136" s="287"/>
      <c r="DO136" s="287"/>
      <c r="DP136" s="287"/>
      <c r="DQ136" s="287"/>
      <c r="DR136" s="287"/>
      <c r="DS136" s="287"/>
      <c r="DT136" s="287"/>
      <c r="DU136" s="287"/>
      <c r="DV136" s="287"/>
      <c r="DW136" s="321"/>
      <c r="DX136" s="322"/>
      <c r="DY136" s="323"/>
      <c r="DZ136" s="323"/>
      <c r="EA136" s="323"/>
      <c r="EB136" s="324"/>
      <c r="EC136" s="324"/>
      <c r="ED136" s="324"/>
      <c r="EE136" s="324"/>
      <c r="EF136" s="324"/>
      <c r="EG136" s="324"/>
      <c r="EH136" s="324"/>
      <c r="EI136" s="324"/>
      <c r="EJ136" s="324"/>
      <c r="EK136" s="324"/>
      <c r="EL136" s="324"/>
      <c r="EM136" s="324"/>
      <c r="EN136" s="324"/>
      <c r="EO136" s="324"/>
      <c r="EP136" s="324"/>
      <c r="EQ136" s="324"/>
      <c r="ER136" s="324"/>
      <c r="ES136" s="324"/>
      <c r="ET136" s="324"/>
      <c r="EU136" s="324"/>
      <c r="EV136" s="324"/>
      <c r="EW136" s="324"/>
      <c r="EX136" s="324"/>
      <c r="EY136" s="324"/>
      <c r="EZ136" s="324"/>
      <c r="FA136" s="324"/>
      <c r="FB136" s="324"/>
      <c r="FC136" s="324"/>
      <c r="FD136" s="324"/>
      <c r="FE136" s="324"/>
      <c r="FF136" s="324"/>
      <c r="FG136" s="324"/>
      <c r="FH136" s="324"/>
      <c r="FI136" s="324"/>
      <c r="FJ136" s="324"/>
      <c r="FK136" s="324"/>
      <c r="FL136" s="324"/>
      <c r="FM136" s="324"/>
      <c r="FN136" s="324"/>
      <c r="FO136" s="324"/>
      <c r="FP136" s="324"/>
      <c r="FQ136" s="324"/>
      <c r="FR136" s="324"/>
      <c r="FS136" s="324"/>
      <c r="FT136" s="324"/>
      <c r="FU136" s="324"/>
      <c r="FV136" s="324"/>
      <c r="FW136" s="324"/>
      <c r="FX136" s="324"/>
      <c r="FY136" s="324"/>
      <c r="FZ136" s="324"/>
      <c r="GA136" s="324"/>
      <c r="GB136" s="324"/>
      <c r="GC136" s="324"/>
      <c r="GD136" s="324"/>
      <c r="GE136" s="324"/>
      <c r="GF136" s="324"/>
      <c r="GG136" s="324"/>
      <c r="GH136" s="324"/>
      <c r="GI136" s="324"/>
      <c r="GJ136" s="330"/>
      <c r="GK136" s="321"/>
      <c r="GL136" s="324"/>
      <c r="GM136" s="324"/>
      <c r="GN136" s="290" cm="1">
        <f t="array" ref="GN136">IF(OR(BK136:GM136='Annex.1　DeclarationDesired'!$F$27),ROW(),"")</f>
        <v>136</v>
      </c>
    </row>
    <row r="137" spans="1:196" s="290" customFormat="1" ht="20.85" customHeight="1">
      <c r="A137" s="333" t="s">
        <v>1191</v>
      </c>
      <c r="B137" s="334" t="s">
        <v>1192</v>
      </c>
      <c r="C137" s="334" t="s">
        <v>1193</v>
      </c>
      <c r="D137" s="334" t="s">
        <v>1194</v>
      </c>
      <c r="E137" s="334"/>
      <c r="F137" s="334"/>
      <c r="G137" s="335" t="s">
        <v>1195</v>
      </c>
      <c r="H137" s="337" t="s">
        <v>420</v>
      </c>
      <c r="I137" s="337"/>
      <c r="J137" s="337" t="s">
        <v>421</v>
      </c>
      <c r="K137" s="337" t="s">
        <v>1196</v>
      </c>
      <c r="L137" s="338" t="s">
        <v>401</v>
      </c>
      <c r="M137" s="339" t="s">
        <v>771</v>
      </c>
      <c r="N137" s="327" t="s">
        <v>345</v>
      </c>
      <c r="O137" s="338" t="s">
        <v>772</v>
      </c>
      <c r="P137" s="339" t="s">
        <v>346</v>
      </c>
      <c r="Q137" s="287" t="s">
        <v>773</v>
      </c>
      <c r="R137" s="287" t="s">
        <v>774</v>
      </c>
      <c r="S137" s="287" t="s">
        <v>573</v>
      </c>
      <c r="T137" s="287"/>
      <c r="U137" s="287"/>
      <c r="V137" s="287"/>
      <c r="W137" s="287"/>
      <c r="X137" s="287"/>
      <c r="Y137" s="287"/>
      <c r="Z137" s="287"/>
      <c r="AA137" s="287"/>
      <c r="AB137" s="287"/>
      <c r="AC137" s="287"/>
      <c r="AD137" s="287"/>
      <c r="AE137" s="287"/>
      <c r="AF137" s="287"/>
      <c r="AG137" s="287"/>
      <c r="AH137" s="287"/>
      <c r="AI137" s="287"/>
      <c r="AJ137" s="287"/>
      <c r="AK137" s="287"/>
      <c r="AL137" s="287"/>
      <c r="AM137" s="287"/>
      <c r="AN137" s="287"/>
      <c r="AO137" s="287"/>
      <c r="AP137" s="287"/>
      <c r="AQ137" s="287"/>
      <c r="AR137" s="287"/>
      <c r="AS137" s="287"/>
      <c r="AT137" s="287"/>
      <c r="AU137" s="287"/>
      <c r="AV137" s="287"/>
      <c r="AW137" s="287"/>
      <c r="AX137" s="287"/>
      <c r="AY137" s="287"/>
      <c r="AZ137" s="287"/>
      <c r="BA137" s="287"/>
      <c r="BB137" s="287"/>
      <c r="BC137" s="287"/>
      <c r="BD137" s="287"/>
      <c r="BE137" s="287"/>
      <c r="BF137" s="287"/>
      <c r="BG137" s="287"/>
      <c r="BH137" s="287"/>
      <c r="BI137" s="287"/>
      <c r="BJ137" s="327"/>
      <c r="BK137" s="286"/>
      <c r="BL137" s="288"/>
      <c r="BM137" s="287"/>
      <c r="BN137" s="287"/>
      <c r="BO137" s="287"/>
      <c r="BP137" s="287"/>
      <c r="BQ137" s="287"/>
      <c r="BR137" s="287"/>
      <c r="BS137" s="287"/>
      <c r="BT137" s="287"/>
      <c r="BU137" s="287"/>
      <c r="BV137" s="287"/>
      <c r="BW137" s="287"/>
      <c r="BX137" s="287"/>
      <c r="BY137" s="287"/>
      <c r="BZ137" s="287"/>
      <c r="CA137" s="287"/>
      <c r="CB137" s="287"/>
      <c r="CC137" s="287"/>
      <c r="CD137" s="287"/>
      <c r="CE137" s="287"/>
      <c r="CF137" s="287"/>
      <c r="CG137" s="287"/>
      <c r="CH137" s="287"/>
      <c r="CI137" s="287"/>
      <c r="CJ137" s="287"/>
      <c r="CK137" s="287"/>
      <c r="CL137" s="287"/>
      <c r="CM137" s="287"/>
      <c r="CN137" s="287"/>
      <c r="CO137" s="287"/>
      <c r="CP137" s="287"/>
      <c r="CQ137" s="287"/>
      <c r="CR137" s="287"/>
      <c r="CS137" s="287"/>
      <c r="CT137" s="287"/>
      <c r="CU137" s="287"/>
      <c r="CV137" s="287"/>
      <c r="CW137" s="287"/>
      <c r="CX137" s="287"/>
      <c r="CY137" s="287"/>
      <c r="CZ137" s="289"/>
      <c r="DA137" s="287"/>
      <c r="DB137" s="321"/>
      <c r="DC137" s="322"/>
      <c r="DD137" s="323"/>
      <c r="DE137" s="323"/>
      <c r="DF137" s="323"/>
      <c r="DG137" s="324"/>
      <c r="DH137" s="324"/>
      <c r="DI137" s="324"/>
      <c r="DJ137" s="324"/>
      <c r="DK137" s="324"/>
      <c r="DL137" s="324"/>
      <c r="DM137" s="324"/>
      <c r="DN137" s="324"/>
      <c r="DO137" s="324"/>
      <c r="DP137" s="324"/>
      <c r="DQ137" s="324"/>
      <c r="DR137" s="324"/>
      <c r="DS137" s="324"/>
      <c r="DT137" s="324"/>
      <c r="DU137" s="324"/>
      <c r="DV137" s="324"/>
      <c r="DW137" s="321"/>
      <c r="DX137" s="324"/>
      <c r="DY137" s="324"/>
      <c r="DZ137" s="324"/>
      <c r="EA137" s="324"/>
      <c r="EB137" s="324"/>
      <c r="EC137" s="324"/>
      <c r="ED137" s="324"/>
      <c r="EE137" s="324"/>
      <c r="EF137" s="324"/>
      <c r="EG137" s="324"/>
      <c r="EH137" s="324"/>
      <c r="EI137" s="324"/>
      <c r="EJ137" s="324"/>
      <c r="EK137" s="324"/>
      <c r="EL137" s="324"/>
      <c r="EM137" s="324"/>
      <c r="EN137" s="324"/>
      <c r="EO137" s="324"/>
      <c r="EP137" s="324"/>
      <c r="EQ137" s="324"/>
      <c r="ER137" s="324"/>
      <c r="ES137" s="324"/>
      <c r="ET137" s="324"/>
      <c r="EU137" s="324"/>
      <c r="EV137" s="324"/>
      <c r="EW137" s="324"/>
      <c r="EX137" s="324"/>
      <c r="EY137" s="324"/>
      <c r="EZ137" s="324"/>
      <c r="FA137" s="324"/>
      <c r="FB137" s="324"/>
      <c r="FC137" s="324"/>
      <c r="FD137" s="324"/>
      <c r="FE137" s="324"/>
      <c r="FF137" s="324"/>
      <c r="FG137" s="324"/>
      <c r="FH137" s="324"/>
      <c r="FI137" s="324"/>
      <c r="FJ137" s="324"/>
      <c r="FK137" s="324"/>
      <c r="FL137" s="324"/>
      <c r="FM137" s="324"/>
      <c r="FN137" s="324"/>
      <c r="FO137" s="324"/>
      <c r="FP137" s="324"/>
      <c r="FQ137" s="324"/>
      <c r="FR137" s="324"/>
      <c r="FS137" s="324"/>
      <c r="FT137" s="324"/>
      <c r="FU137" s="324"/>
      <c r="FV137" s="324"/>
      <c r="FW137" s="324"/>
      <c r="FX137" s="324"/>
      <c r="FY137" s="324"/>
      <c r="FZ137" s="324"/>
      <c r="GA137" s="324"/>
      <c r="GB137" s="324"/>
      <c r="GC137" s="324"/>
      <c r="GD137" s="324"/>
      <c r="GE137" s="324"/>
      <c r="GF137" s="324"/>
      <c r="GG137" s="324"/>
      <c r="GH137" s="324"/>
      <c r="GI137" s="324"/>
      <c r="GJ137" s="330"/>
      <c r="GK137" s="321"/>
      <c r="GL137" s="324"/>
      <c r="GM137" s="324"/>
      <c r="GN137" s="290" cm="1">
        <f t="array" ref="GN137">IF(OR(BK137:GM137='Annex.1　DeclarationDesired'!$F$27),ROW(),"")</f>
        <v>137</v>
      </c>
    </row>
    <row r="138" spans="1:196" s="290" customFormat="1" ht="20.85" customHeight="1">
      <c r="A138" s="333" t="s">
        <v>1197</v>
      </c>
      <c r="B138" s="334" t="s">
        <v>1198</v>
      </c>
      <c r="C138" s="334" t="s">
        <v>1199</v>
      </c>
      <c r="D138" s="334" t="s">
        <v>1200</v>
      </c>
      <c r="E138" s="334"/>
      <c r="F138" s="334" t="s">
        <v>1201</v>
      </c>
      <c r="G138" s="335" t="s">
        <v>1202</v>
      </c>
      <c r="H138" s="337" t="s">
        <v>399</v>
      </c>
      <c r="I138" s="337" t="s">
        <v>1203</v>
      </c>
      <c r="J138" s="337" t="s">
        <v>421</v>
      </c>
      <c r="K138" s="337" t="s">
        <v>1203</v>
      </c>
      <c r="L138" s="338" t="s">
        <v>401</v>
      </c>
      <c r="M138" s="339" t="s">
        <v>1204</v>
      </c>
      <c r="N138" s="327" t="s">
        <v>288</v>
      </c>
      <c r="O138" s="338" t="s">
        <v>547</v>
      </c>
      <c r="P138" s="339" t="s">
        <v>479</v>
      </c>
      <c r="Q138" s="287" t="s">
        <v>407</v>
      </c>
      <c r="R138" s="287" t="s">
        <v>424</v>
      </c>
      <c r="S138" s="287" t="s">
        <v>425</v>
      </c>
      <c r="T138" s="287" t="s">
        <v>410</v>
      </c>
      <c r="U138" s="287" t="s">
        <v>1108</v>
      </c>
      <c r="V138" s="287"/>
      <c r="W138" s="287"/>
      <c r="X138" s="287"/>
      <c r="Y138" s="287"/>
      <c r="Z138" s="287"/>
      <c r="AA138" s="287"/>
      <c r="AB138" s="287"/>
      <c r="AC138" s="287"/>
      <c r="AD138" s="287"/>
      <c r="AE138" s="287"/>
      <c r="AF138" s="287"/>
      <c r="AG138" s="287"/>
      <c r="AH138" s="287"/>
      <c r="AI138" s="287"/>
      <c r="AJ138" s="287"/>
      <c r="AK138" s="287"/>
      <c r="AL138" s="287"/>
      <c r="AM138" s="287"/>
      <c r="AN138" s="287"/>
      <c r="AO138" s="287"/>
      <c r="AP138" s="287"/>
      <c r="AQ138" s="287"/>
      <c r="AR138" s="287"/>
      <c r="AS138" s="287"/>
      <c r="AT138" s="287"/>
      <c r="AU138" s="287"/>
      <c r="AV138" s="287"/>
      <c r="AW138" s="287"/>
      <c r="AX138" s="287"/>
      <c r="AY138" s="287"/>
      <c r="AZ138" s="287"/>
      <c r="BA138" s="287"/>
      <c r="BB138" s="287"/>
      <c r="BC138" s="287"/>
      <c r="BD138" s="287"/>
      <c r="BE138" s="287"/>
      <c r="BF138" s="287"/>
      <c r="BG138" s="287"/>
      <c r="BH138" s="287"/>
      <c r="BI138" s="287"/>
      <c r="BJ138" s="327" t="s">
        <v>1205</v>
      </c>
      <c r="BK138" s="286">
        <v>38010</v>
      </c>
      <c r="BL138" s="288">
        <v>39010</v>
      </c>
      <c r="BM138" s="287">
        <v>39020</v>
      </c>
      <c r="BN138" s="287">
        <v>40010</v>
      </c>
      <c r="BO138" s="287">
        <v>41010</v>
      </c>
      <c r="BP138" s="287">
        <v>4010</v>
      </c>
      <c r="BQ138" s="287">
        <v>4020</v>
      </c>
      <c r="BR138" s="287" t="s">
        <v>550</v>
      </c>
      <c r="BS138" s="287">
        <v>6020</v>
      </c>
      <c r="BT138" s="287">
        <v>25030</v>
      </c>
      <c r="BU138" s="287">
        <v>39060</v>
      </c>
      <c r="BV138" s="287">
        <v>39070</v>
      </c>
      <c r="BW138" s="287">
        <v>40010</v>
      </c>
      <c r="BX138" s="287">
        <v>41010</v>
      </c>
      <c r="BY138" s="287">
        <v>41030</v>
      </c>
      <c r="BZ138" s="287">
        <v>64040</v>
      </c>
      <c r="CA138" s="287">
        <v>64060</v>
      </c>
      <c r="CB138" s="287"/>
      <c r="CC138" s="287"/>
      <c r="CD138" s="287"/>
      <c r="CE138" s="287"/>
      <c r="CF138" s="287"/>
      <c r="CG138" s="287"/>
      <c r="CH138" s="287"/>
      <c r="CI138" s="287"/>
      <c r="CJ138" s="287"/>
      <c r="CK138" s="287"/>
      <c r="CL138" s="287"/>
      <c r="CM138" s="287"/>
      <c r="CN138" s="287"/>
      <c r="CO138" s="287"/>
      <c r="CP138" s="287"/>
      <c r="CQ138" s="287"/>
      <c r="CR138" s="287"/>
      <c r="CS138" s="287"/>
      <c r="CT138" s="287"/>
      <c r="CU138" s="287"/>
      <c r="CV138" s="287"/>
      <c r="CW138" s="287"/>
      <c r="CX138" s="287"/>
      <c r="CY138" s="287"/>
      <c r="CZ138" s="289"/>
      <c r="DA138" s="287"/>
      <c r="DB138" s="287"/>
      <c r="DC138" s="287"/>
      <c r="DD138" s="287"/>
      <c r="DE138" s="287"/>
      <c r="DF138" s="287"/>
      <c r="DG138" s="287"/>
      <c r="DH138" s="287"/>
      <c r="DI138" s="287"/>
      <c r="DJ138" s="287"/>
      <c r="DK138" s="287"/>
      <c r="DL138" s="287"/>
      <c r="DM138" s="287"/>
      <c r="DN138" s="287"/>
      <c r="DO138" s="287"/>
      <c r="DP138" s="287"/>
      <c r="DQ138" s="287"/>
      <c r="DR138" s="287"/>
      <c r="DS138" s="287"/>
      <c r="DT138" s="287"/>
      <c r="DU138" s="287"/>
      <c r="DV138" s="287"/>
      <c r="DW138" s="321"/>
      <c r="DX138" s="322"/>
      <c r="DY138" s="323"/>
      <c r="DZ138" s="323"/>
      <c r="EA138" s="323"/>
      <c r="EB138" s="324"/>
      <c r="EC138" s="324"/>
      <c r="ED138" s="324"/>
      <c r="EE138" s="324"/>
      <c r="EF138" s="324"/>
      <c r="EG138" s="324"/>
      <c r="EH138" s="324"/>
      <c r="EI138" s="324"/>
      <c r="EJ138" s="324"/>
      <c r="EK138" s="324"/>
      <c r="EL138" s="324"/>
      <c r="EM138" s="324"/>
      <c r="EN138" s="324"/>
      <c r="EO138" s="324"/>
      <c r="EP138" s="324"/>
      <c r="EQ138" s="324"/>
      <c r="ER138" s="324"/>
      <c r="ES138" s="324"/>
      <c r="ET138" s="324"/>
      <c r="EU138" s="324"/>
      <c r="EV138" s="324"/>
      <c r="EW138" s="324"/>
      <c r="EX138" s="324"/>
      <c r="EY138" s="324"/>
      <c r="EZ138" s="324"/>
      <c r="FA138" s="324"/>
      <c r="FB138" s="324"/>
      <c r="FC138" s="324"/>
      <c r="FD138" s="324"/>
      <c r="FE138" s="324"/>
      <c r="FF138" s="324"/>
      <c r="FG138" s="324"/>
      <c r="FH138" s="324"/>
      <c r="FI138" s="324"/>
      <c r="FJ138" s="324"/>
      <c r="FK138" s="324"/>
      <c r="FL138" s="324"/>
      <c r="FM138" s="324"/>
      <c r="FN138" s="324"/>
      <c r="FO138" s="324"/>
      <c r="FP138" s="324"/>
      <c r="FQ138" s="324"/>
      <c r="FR138" s="324"/>
      <c r="FS138" s="324"/>
      <c r="FT138" s="324"/>
      <c r="FU138" s="324"/>
      <c r="FV138" s="324"/>
      <c r="FW138" s="324"/>
      <c r="FX138" s="324"/>
      <c r="FY138" s="324"/>
      <c r="FZ138" s="324"/>
      <c r="GA138" s="324"/>
      <c r="GB138" s="324"/>
      <c r="GC138" s="324"/>
      <c r="GD138" s="324"/>
      <c r="GE138" s="324"/>
      <c r="GF138" s="324"/>
      <c r="GG138" s="324"/>
      <c r="GH138" s="324"/>
      <c r="GI138" s="324"/>
      <c r="GJ138" s="330"/>
      <c r="GK138" s="321"/>
      <c r="GL138" s="324"/>
      <c r="GM138" s="324"/>
      <c r="GN138" s="290" cm="1">
        <f t="array" ref="GN138">IF(OR(BK138:GM138='Annex.1　DeclarationDesired'!$F$27),ROW(),"")</f>
        <v>138</v>
      </c>
    </row>
    <row r="139" spans="1:196" s="290" customFormat="1" ht="20.85" customHeight="1">
      <c r="A139" s="333" t="s">
        <v>1206</v>
      </c>
      <c r="B139" s="334" t="s">
        <v>1198</v>
      </c>
      <c r="C139" s="334" t="s">
        <v>1199</v>
      </c>
      <c r="D139" s="334" t="s">
        <v>1207</v>
      </c>
      <c r="E139" s="334"/>
      <c r="F139" s="334" t="s">
        <v>1208</v>
      </c>
      <c r="G139" s="335" t="s">
        <v>1202</v>
      </c>
      <c r="H139" s="337" t="s">
        <v>421</v>
      </c>
      <c r="I139" s="337" t="s">
        <v>1209</v>
      </c>
      <c r="J139" s="337" t="s">
        <v>421</v>
      </c>
      <c r="K139" s="337" t="s">
        <v>1209</v>
      </c>
      <c r="L139" s="338" t="s">
        <v>401</v>
      </c>
      <c r="M139" s="339" t="s">
        <v>1210</v>
      </c>
      <c r="N139" s="327" t="s">
        <v>288</v>
      </c>
      <c r="O139" s="338" t="s">
        <v>684</v>
      </c>
      <c r="P139" s="339" t="s">
        <v>518</v>
      </c>
      <c r="Q139" s="287" t="s">
        <v>407</v>
      </c>
      <c r="R139" s="287" t="s">
        <v>408</v>
      </c>
      <c r="S139" s="287" t="s">
        <v>425</v>
      </c>
      <c r="T139" s="287" t="s">
        <v>446</v>
      </c>
      <c r="U139" s="287" t="s">
        <v>416</v>
      </c>
      <c r="V139" s="287"/>
      <c r="W139" s="287"/>
      <c r="X139" s="287"/>
      <c r="Y139" s="287"/>
      <c r="Z139" s="287"/>
      <c r="AA139" s="287"/>
      <c r="AB139" s="287"/>
      <c r="AC139" s="287"/>
      <c r="AD139" s="287"/>
      <c r="AE139" s="287"/>
      <c r="AF139" s="287"/>
      <c r="AG139" s="287"/>
      <c r="AH139" s="287"/>
      <c r="AI139" s="287"/>
      <c r="AJ139" s="287"/>
      <c r="AK139" s="287"/>
      <c r="AL139" s="287"/>
      <c r="AM139" s="287"/>
      <c r="AN139" s="287"/>
      <c r="AO139" s="287"/>
      <c r="AP139" s="287"/>
      <c r="AQ139" s="287"/>
      <c r="AR139" s="287"/>
      <c r="AS139" s="287"/>
      <c r="AT139" s="287"/>
      <c r="AU139" s="287"/>
      <c r="AV139" s="287"/>
      <c r="AW139" s="287"/>
      <c r="AX139" s="287"/>
      <c r="AY139" s="287"/>
      <c r="AZ139" s="287"/>
      <c r="BA139" s="287"/>
      <c r="BB139" s="287"/>
      <c r="BC139" s="287"/>
      <c r="BD139" s="287"/>
      <c r="BE139" s="287"/>
      <c r="BF139" s="287"/>
      <c r="BG139" s="287"/>
      <c r="BH139" s="287"/>
      <c r="BI139" s="287"/>
      <c r="BJ139" s="327" t="s">
        <v>1211</v>
      </c>
      <c r="BK139" s="286">
        <v>39020</v>
      </c>
      <c r="BL139" s="288">
        <v>40010</v>
      </c>
      <c r="BM139" s="287">
        <v>41010</v>
      </c>
      <c r="BN139" s="287">
        <v>4010</v>
      </c>
      <c r="BO139" s="287">
        <v>4020</v>
      </c>
      <c r="BP139" s="287" t="s">
        <v>550</v>
      </c>
      <c r="BQ139" s="287">
        <v>6020</v>
      </c>
      <c r="BR139" s="287">
        <v>25030</v>
      </c>
      <c r="BS139" s="287">
        <v>39060</v>
      </c>
      <c r="BT139" s="287">
        <v>39070</v>
      </c>
      <c r="BU139" s="287">
        <v>40010</v>
      </c>
      <c r="BV139" s="287">
        <v>41010</v>
      </c>
      <c r="BW139" s="287">
        <v>41030</v>
      </c>
      <c r="BX139" s="287">
        <v>64040</v>
      </c>
      <c r="BY139" s="287">
        <v>64060</v>
      </c>
      <c r="BZ139" s="287"/>
      <c r="CA139" s="287"/>
      <c r="CB139" s="287"/>
      <c r="CC139" s="287"/>
      <c r="CD139" s="287"/>
      <c r="CE139" s="287"/>
      <c r="CF139" s="287"/>
      <c r="CG139" s="287"/>
      <c r="CH139" s="287"/>
      <c r="CI139" s="287"/>
      <c r="CJ139" s="287"/>
      <c r="CK139" s="287"/>
      <c r="CL139" s="287"/>
      <c r="CM139" s="287"/>
      <c r="CN139" s="287"/>
      <c r="CO139" s="287"/>
      <c r="CP139" s="287"/>
      <c r="CQ139" s="287"/>
      <c r="CR139" s="287"/>
      <c r="CS139" s="287"/>
      <c r="CT139" s="287"/>
      <c r="CU139" s="287"/>
      <c r="CV139" s="287"/>
      <c r="CW139" s="287"/>
      <c r="CX139" s="287"/>
      <c r="CY139" s="287"/>
      <c r="CZ139" s="289"/>
      <c r="DA139" s="287"/>
      <c r="DB139" s="287"/>
      <c r="DC139" s="287"/>
      <c r="DD139" s="287"/>
      <c r="DE139" s="287"/>
      <c r="DF139" s="287"/>
      <c r="DG139" s="287"/>
      <c r="DH139" s="287"/>
      <c r="DI139" s="287"/>
      <c r="DJ139" s="287"/>
      <c r="DK139" s="287"/>
      <c r="DL139" s="287"/>
      <c r="DM139" s="287"/>
      <c r="DN139" s="287"/>
      <c r="DO139" s="287"/>
      <c r="DP139" s="287"/>
      <c r="DQ139" s="287"/>
      <c r="DR139" s="287"/>
      <c r="DS139" s="287"/>
      <c r="DT139" s="287"/>
      <c r="DU139" s="287"/>
      <c r="DV139" s="287"/>
      <c r="DW139" s="321"/>
      <c r="DX139" s="322"/>
      <c r="DY139" s="323"/>
      <c r="DZ139" s="323"/>
      <c r="EA139" s="323"/>
      <c r="EB139" s="324"/>
      <c r="EC139" s="324"/>
      <c r="ED139" s="324"/>
      <c r="EE139" s="324"/>
      <c r="EF139" s="324"/>
      <c r="EG139" s="324"/>
      <c r="EH139" s="324"/>
      <c r="EI139" s="324"/>
      <c r="EJ139" s="324"/>
      <c r="EK139" s="324"/>
      <c r="EL139" s="324"/>
      <c r="EM139" s="324"/>
      <c r="EN139" s="324"/>
      <c r="EO139" s="324"/>
      <c r="EP139" s="324"/>
      <c r="EQ139" s="324"/>
      <c r="ER139" s="324"/>
      <c r="ES139" s="324"/>
      <c r="ET139" s="324"/>
      <c r="EU139" s="324"/>
      <c r="EV139" s="324"/>
      <c r="EW139" s="324"/>
      <c r="EX139" s="324"/>
      <c r="EY139" s="324"/>
      <c r="EZ139" s="324"/>
      <c r="FA139" s="324"/>
      <c r="FB139" s="324"/>
      <c r="FC139" s="324"/>
      <c r="FD139" s="324"/>
      <c r="FE139" s="324"/>
      <c r="FF139" s="324"/>
      <c r="FG139" s="324"/>
      <c r="FH139" s="324"/>
      <c r="FI139" s="324"/>
      <c r="FJ139" s="324"/>
      <c r="FK139" s="324"/>
      <c r="FL139" s="324"/>
      <c r="FM139" s="324"/>
      <c r="FN139" s="324"/>
      <c r="FO139" s="324"/>
      <c r="FP139" s="324"/>
      <c r="FQ139" s="324"/>
      <c r="FR139" s="324"/>
      <c r="FS139" s="324"/>
      <c r="FT139" s="324"/>
      <c r="FU139" s="324"/>
      <c r="FV139" s="324"/>
      <c r="FW139" s="324"/>
      <c r="FX139" s="324"/>
      <c r="FY139" s="324"/>
      <c r="FZ139" s="324"/>
      <c r="GA139" s="324"/>
      <c r="GB139" s="324"/>
      <c r="GC139" s="324"/>
      <c r="GD139" s="324"/>
      <c r="GE139" s="324"/>
      <c r="GF139" s="324"/>
      <c r="GG139" s="324"/>
      <c r="GH139" s="324"/>
      <c r="GI139" s="324"/>
      <c r="GJ139" s="330"/>
      <c r="GK139" s="321"/>
      <c r="GL139" s="324"/>
      <c r="GM139" s="324"/>
      <c r="GN139" s="290" cm="1">
        <f t="array" ref="GN139">IF(OR(BK139:GM139='Annex.1　DeclarationDesired'!$F$27),ROW(),"")</f>
        <v>139</v>
      </c>
    </row>
    <row r="140" spans="1:196" s="290" customFormat="1" ht="20.85" customHeight="1">
      <c r="A140" s="333" t="s">
        <v>1212</v>
      </c>
      <c r="B140" s="334" t="s">
        <v>1198</v>
      </c>
      <c r="C140" s="334" t="s">
        <v>1199</v>
      </c>
      <c r="D140" s="334" t="s">
        <v>1213</v>
      </c>
      <c r="E140" s="334"/>
      <c r="F140" s="334" t="s">
        <v>1214</v>
      </c>
      <c r="G140" s="335" t="s">
        <v>1202</v>
      </c>
      <c r="H140" s="337" t="s">
        <v>421</v>
      </c>
      <c r="I140" s="337" t="s">
        <v>1215</v>
      </c>
      <c r="J140" s="337" t="s">
        <v>421</v>
      </c>
      <c r="K140" s="337" t="s">
        <v>1215</v>
      </c>
      <c r="L140" s="338" t="s">
        <v>401</v>
      </c>
      <c r="M140" s="339" t="s">
        <v>410</v>
      </c>
      <c r="N140" s="327" t="s">
        <v>410</v>
      </c>
      <c r="O140" s="338"/>
      <c r="P140" s="339"/>
      <c r="Q140" s="287"/>
      <c r="R140" s="287"/>
      <c r="S140" s="287"/>
      <c r="T140" s="287"/>
      <c r="U140" s="287"/>
      <c r="V140" s="287"/>
      <c r="W140" s="287"/>
      <c r="X140" s="287"/>
      <c r="Y140" s="287"/>
      <c r="Z140" s="287"/>
      <c r="AA140" s="287"/>
      <c r="AB140" s="287"/>
      <c r="AC140" s="287"/>
      <c r="AD140" s="287"/>
      <c r="AE140" s="287"/>
      <c r="AF140" s="287"/>
      <c r="AG140" s="287"/>
      <c r="AH140" s="287"/>
      <c r="AI140" s="287"/>
      <c r="AJ140" s="287"/>
      <c r="AK140" s="287"/>
      <c r="AL140" s="287"/>
      <c r="AM140" s="287"/>
      <c r="AN140" s="287"/>
      <c r="AO140" s="287"/>
      <c r="AP140" s="287"/>
      <c r="AQ140" s="287"/>
      <c r="AR140" s="287"/>
      <c r="AS140" s="287"/>
      <c r="AT140" s="287"/>
      <c r="AU140" s="287"/>
      <c r="AV140" s="287"/>
      <c r="AW140" s="287"/>
      <c r="AX140" s="287"/>
      <c r="AY140" s="287"/>
      <c r="AZ140" s="287"/>
      <c r="BA140" s="287"/>
      <c r="BB140" s="287"/>
      <c r="BC140" s="287"/>
      <c r="BD140" s="287"/>
      <c r="BE140" s="287"/>
      <c r="BF140" s="287"/>
      <c r="BG140" s="287"/>
      <c r="BH140" s="287"/>
      <c r="BI140" s="287"/>
      <c r="BJ140" s="327" t="s">
        <v>1216</v>
      </c>
      <c r="BK140" s="286">
        <v>41010</v>
      </c>
      <c r="BL140" s="288">
        <v>41020</v>
      </c>
      <c r="BM140" s="287">
        <v>41030</v>
      </c>
      <c r="BN140" s="287"/>
      <c r="BO140" s="287"/>
      <c r="BP140" s="287"/>
      <c r="BQ140" s="287"/>
      <c r="BR140" s="287"/>
      <c r="BS140" s="287"/>
      <c r="BT140" s="287"/>
      <c r="BU140" s="287"/>
      <c r="BV140" s="287"/>
      <c r="BW140" s="287"/>
      <c r="BX140" s="287"/>
      <c r="BY140" s="287"/>
      <c r="BZ140" s="287"/>
      <c r="CA140" s="287"/>
      <c r="CB140" s="287"/>
      <c r="CC140" s="287"/>
      <c r="CD140" s="287"/>
      <c r="CE140" s="287"/>
      <c r="CF140" s="287"/>
      <c r="CG140" s="287"/>
      <c r="CH140" s="287"/>
      <c r="CI140" s="287"/>
      <c r="CJ140" s="287"/>
      <c r="CK140" s="287"/>
      <c r="CL140" s="287"/>
      <c r="CM140" s="287"/>
      <c r="CN140" s="287"/>
      <c r="CO140" s="287"/>
      <c r="CP140" s="287"/>
      <c r="CQ140" s="287"/>
      <c r="CR140" s="287"/>
      <c r="CS140" s="287"/>
      <c r="CT140" s="287"/>
      <c r="CU140" s="287"/>
      <c r="CV140" s="287"/>
      <c r="CW140" s="287"/>
      <c r="CX140" s="287"/>
      <c r="CY140" s="287"/>
      <c r="CZ140" s="289"/>
      <c r="DA140" s="287"/>
      <c r="DB140" s="287"/>
      <c r="DC140" s="287"/>
      <c r="DD140" s="287"/>
      <c r="DE140" s="287"/>
      <c r="DF140" s="287"/>
      <c r="DG140" s="287"/>
      <c r="DH140" s="287"/>
      <c r="DI140" s="287"/>
      <c r="DJ140" s="287"/>
      <c r="DK140" s="287"/>
      <c r="DL140" s="287"/>
      <c r="DM140" s="287"/>
      <c r="DN140" s="287"/>
      <c r="DO140" s="287"/>
      <c r="DP140" s="287"/>
      <c r="DQ140" s="287"/>
      <c r="DR140" s="287"/>
      <c r="DS140" s="287"/>
      <c r="DT140" s="287"/>
      <c r="DU140" s="287"/>
      <c r="DV140" s="287"/>
      <c r="DW140" s="321"/>
      <c r="DX140" s="322"/>
      <c r="DY140" s="323"/>
      <c r="DZ140" s="323"/>
      <c r="EA140" s="323"/>
      <c r="EB140" s="324"/>
      <c r="EC140" s="324"/>
      <c r="ED140" s="324"/>
      <c r="EE140" s="324"/>
      <c r="EF140" s="324"/>
      <c r="EG140" s="324"/>
      <c r="EH140" s="324"/>
      <c r="EI140" s="324"/>
      <c r="EJ140" s="324"/>
      <c r="EK140" s="324"/>
      <c r="EL140" s="324"/>
      <c r="EM140" s="324"/>
      <c r="EN140" s="324"/>
      <c r="EO140" s="324"/>
      <c r="EP140" s="324"/>
      <c r="EQ140" s="324"/>
      <c r="ER140" s="324"/>
      <c r="ES140" s="324"/>
      <c r="ET140" s="324"/>
      <c r="EU140" s="324"/>
      <c r="EV140" s="324"/>
      <c r="EW140" s="324"/>
      <c r="EX140" s="324"/>
      <c r="EY140" s="324"/>
      <c r="EZ140" s="324"/>
      <c r="FA140" s="324"/>
      <c r="FB140" s="324"/>
      <c r="FC140" s="324"/>
      <c r="FD140" s="324"/>
      <c r="FE140" s="324"/>
      <c r="FF140" s="324"/>
      <c r="FG140" s="324"/>
      <c r="FH140" s="324"/>
      <c r="FI140" s="324"/>
      <c r="FJ140" s="324"/>
      <c r="FK140" s="324"/>
      <c r="FL140" s="324"/>
      <c r="FM140" s="324"/>
      <c r="FN140" s="324"/>
      <c r="FO140" s="324"/>
      <c r="FP140" s="324"/>
      <c r="FQ140" s="324"/>
      <c r="FR140" s="324"/>
      <c r="FS140" s="324"/>
      <c r="FT140" s="324"/>
      <c r="FU140" s="324"/>
      <c r="FV140" s="324"/>
      <c r="FW140" s="324"/>
      <c r="FX140" s="324"/>
      <c r="FY140" s="324"/>
      <c r="FZ140" s="324"/>
      <c r="GA140" s="324"/>
      <c r="GB140" s="324"/>
      <c r="GC140" s="324"/>
      <c r="GD140" s="324"/>
      <c r="GE140" s="324"/>
      <c r="GF140" s="324"/>
      <c r="GG140" s="324"/>
      <c r="GH140" s="324"/>
      <c r="GI140" s="324"/>
      <c r="GJ140" s="330"/>
      <c r="GK140" s="321"/>
      <c r="GL140" s="324"/>
      <c r="GM140" s="324"/>
      <c r="GN140" s="290" cm="1">
        <f t="array" ref="GN140">IF(OR(BK140:GM140='Annex.1　DeclarationDesired'!$F$27),ROW(),"")</f>
        <v>140</v>
      </c>
    </row>
    <row r="141" spans="1:196" s="290" customFormat="1" ht="20.85" customHeight="1">
      <c r="A141" s="333" t="s">
        <v>1217</v>
      </c>
      <c r="B141" s="334" t="s">
        <v>1198</v>
      </c>
      <c r="C141" s="334" t="s">
        <v>1218</v>
      </c>
      <c r="D141" s="334" t="s">
        <v>1219</v>
      </c>
      <c r="E141" s="334" t="s">
        <v>931</v>
      </c>
      <c r="F141" s="334" t="s">
        <v>931</v>
      </c>
      <c r="G141" s="335" t="s">
        <v>1220</v>
      </c>
      <c r="H141" s="337" t="s">
        <v>399</v>
      </c>
      <c r="I141" s="337" t="s">
        <v>931</v>
      </c>
      <c r="J141" s="337" t="s">
        <v>400</v>
      </c>
      <c r="K141" s="337" t="s">
        <v>931</v>
      </c>
      <c r="L141" s="338" t="s">
        <v>401</v>
      </c>
      <c r="M141" s="339" t="s">
        <v>1221</v>
      </c>
      <c r="N141" s="327" t="s">
        <v>692</v>
      </c>
      <c r="O141" s="338" t="s">
        <v>547</v>
      </c>
      <c r="P141" s="339" t="s">
        <v>820</v>
      </c>
      <c r="Q141" s="287"/>
      <c r="R141" s="287"/>
      <c r="S141" s="287"/>
      <c r="T141" s="287"/>
      <c r="U141" s="287"/>
      <c r="V141" s="287"/>
      <c r="W141" s="287"/>
      <c r="X141" s="287"/>
      <c r="Y141" s="287"/>
      <c r="Z141" s="287"/>
      <c r="AA141" s="287"/>
      <c r="AB141" s="287"/>
      <c r="AC141" s="287"/>
      <c r="AD141" s="287"/>
      <c r="AE141" s="287"/>
      <c r="AF141" s="287"/>
      <c r="AG141" s="287"/>
      <c r="AH141" s="287"/>
      <c r="AI141" s="287"/>
      <c r="AJ141" s="287"/>
      <c r="AK141" s="287"/>
      <c r="AL141" s="287"/>
      <c r="AM141" s="287"/>
      <c r="AN141" s="287"/>
      <c r="AO141" s="287"/>
      <c r="AP141" s="287"/>
      <c r="AQ141" s="287"/>
      <c r="AR141" s="287"/>
      <c r="AS141" s="287"/>
      <c r="AT141" s="287"/>
      <c r="AU141" s="287"/>
      <c r="AV141" s="287"/>
      <c r="AW141" s="287"/>
      <c r="AX141" s="287"/>
      <c r="AY141" s="287"/>
      <c r="AZ141" s="287"/>
      <c r="BA141" s="287"/>
      <c r="BB141" s="287"/>
      <c r="BC141" s="287"/>
      <c r="BD141" s="287"/>
      <c r="BE141" s="287"/>
      <c r="BF141" s="287"/>
      <c r="BG141" s="287"/>
      <c r="BH141" s="287"/>
      <c r="BI141" s="287"/>
      <c r="BJ141" s="327" t="s">
        <v>1222</v>
      </c>
      <c r="BK141" s="286">
        <v>5030</v>
      </c>
      <c r="BL141" s="288">
        <v>5040</v>
      </c>
      <c r="BM141" s="287">
        <v>6010</v>
      </c>
      <c r="BN141" s="287">
        <v>6020</v>
      </c>
      <c r="BO141" s="287" t="s">
        <v>943</v>
      </c>
      <c r="BP141" s="287">
        <v>7010</v>
      </c>
      <c r="BQ141" s="287">
        <v>7030</v>
      </c>
      <c r="BR141" s="287">
        <v>7040</v>
      </c>
      <c r="BS141" s="287">
        <v>7050</v>
      </c>
      <c r="BT141" s="287">
        <v>7060</v>
      </c>
      <c r="BU141" s="287"/>
      <c r="BV141" s="287"/>
      <c r="BW141" s="287"/>
      <c r="BX141" s="287"/>
      <c r="BY141" s="287"/>
      <c r="BZ141" s="287"/>
      <c r="CA141" s="287"/>
      <c r="CB141" s="287"/>
      <c r="CC141" s="287"/>
      <c r="CD141" s="287"/>
      <c r="CE141" s="287"/>
      <c r="CF141" s="287"/>
      <c r="CG141" s="287"/>
      <c r="CH141" s="287"/>
      <c r="CI141" s="287"/>
      <c r="CJ141" s="287"/>
      <c r="CK141" s="287"/>
      <c r="CL141" s="287"/>
      <c r="CM141" s="287"/>
      <c r="CN141" s="287"/>
      <c r="CO141" s="287"/>
      <c r="CP141" s="287"/>
      <c r="CQ141" s="287"/>
      <c r="CR141" s="287"/>
      <c r="CS141" s="287"/>
      <c r="CT141" s="287"/>
      <c r="CU141" s="287"/>
      <c r="CV141" s="287"/>
      <c r="CW141" s="287"/>
      <c r="CX141" s="287"/>
      <c r="CY141" s="287"/>
      <c r="CZ141" s="289"/>
      <c r="DA141" s="287"/>
      <c r="DB141" s="287"/>
      <c r="DC141" s="287"/>
      <c r="DD141" s="287"/>
      <c r="DE141" s="287"/>
      <c r="DF141" s="287"/>
      <c r="DG141" s="287"/>
      <c r="DH141" s="287"/>
      <c r="DI141" s="287"/>
      <c r="DJ141" s="287"/>
      <c r="DK141" s="287"/>
      <c r="DL141" s="287"/>
      <c r="DM141" s="287"/>
      <c r="DN141" s="287"/>
      <c r="DO141" s="287"/>
      <c r="DP141" s="287"/>
      <c r="DQ141" s="287"/>
      <c r="DR141" s="287"/>
      <c r="DS141" s="287"/>
      <c r="DT141" s="287"/>
      <c r="DU141" s="287"/>
      <c r="DV141" s="287"/>
      <c r="DW141" s="321"/>
      <c r="DX141" s="322"/>
      <c r="DY141" s="323"/>
      <c r="DZ141" s="323"/>
      <c r="EA141" s="323"/>
      <c r="EB141" s="324"/>
      <c r="EC141" s="324"/>
      <c r="ED141" s="324"/>
      <c r="EE141" s="324"/>
      <c r="EF141" s="324"/>
      <c r="EG141" s="324"/>
      <c r="EH141" s="324"/>
      <c r="EI141" s="324"/>
      <c r="EJ141" s="324"/>
      <c r="EK141" s="324"/>
      <c r="EL141" s="324"/>
      <c r="EM141" s="324"/>
      <c r="EN141" s="324"/>
      <c r="EO141" s="324"/>
      <c r="EP141" s="324"/>
      <c r="EQ141" s="324"/>
      <c r="ER141" s="324"/>
      <c r="ES141" s="324"/>
      <c r="ET141" s="324"/>
      <c r="EU141" s="324"/>
      <c r="EV141" s="324"/>
      <c r="EW141" s="324"/>
      <c r="EX141" s="324"/>
      <c r="EY141" s="324"/>
      <c r="EZ141" s="324"/>
      <c r="FA141" s="324"/>
      <c r="FB141" s="324"/>
      <c r="FC141" s="324"/>
      <c r="FD141" s="324"/>
      <c r="FE141" s="324"/>
      <c r="FF141" s="324"/>
      <c r="FG141" s="324"/>
      <c r="FH141" s="324"/>
      <c r="FI141" s="324"/>
      <c r="FJ141" s="324"/>
      <c r="FK141" s="324"/>
      <c r="FL141" s="324"/>
      <c r="FM141" s="324"/>
      <c r="FN141" s="324"/>
      <c r="FO141" s="324"/>
      <c r="FP141" s="324"/>
      <c r="FQ141" s="324"/>
      <c r="FR141" s="324"/>
      <c r="FS141" s="324"/>
      <c r="FT141" s="324"/>
      <c r="FU141" s="324"/>
      <c r="FV141" s="324"/>
      <c r="FW141" s="324"/>
      <c r="FX141" s="324"/>
      <c r="FY141" s="324"/>
      <c r="FZ141" s="324"/>
      <c r="GA141" s="324"/>
      <c r="GB141" s="324"/>
      <c r="GC141" s="324"/>
      <c r="GD141" s="324"/>
      <c r="GE141" s="324"/>
      <c r="GF141" s="324"/>
      <c r="GG141" s="324"/>
      <c r="GH141" s="324"/>
      <c r="GI141" s="324"/>
      <c r="GJ141" s="330"/>
      <c r="GK141" s="321"/>
      <c r="GL141" s="324"/>
      <c r="GM141" s="324"/>
      <c r="GN141" s="290" cm="1">
        <f t="array" ref="GN141">IF(OR(BK141:GM141='Annex.1　DeclarationDesired'!$F$27),ROW(),"")</f>
        <v>141</v>
      </c>
    </row>
    <row r="142" spans="1:196" s="290" customFormat="1" ht="20.85" customHeight="1">
      <c r="A142" s="333" t="s">
        <v>1223</v>
      </c>
      <c r="B142" s="334" t="s">
        <v>1224</v>
      </c>
      <c r="C142" s="334" t="s">
        <v>829</v>
      </c>
      <c r="D142" s="334" t="s">
        <v>1225</v>
      </c>
      <c r="E142" s="334"/>
      <c r="F142" s="334"/>
      <c r="G142" s="335" t="s">
        <v>1226</v>
      </c>
      <c r="H142" s="337" t="s">
        <v>421</v>
      </c>
      <c r="I142" s="337" t="s">
        <v>1227</v>
      </c>
      <c r="J142" s="337" t="s">
        <v>421</v>
      </c>
      <c r="K142" s="337" t="s">
        <v>1227</v>
      </c>
      <c r="L142" s="338" t="s">
        <v>401</v>
      </c>
      <c r="M142" s="339" t="s">
        <v>404</v>
      </c>
      <c r="N142" s="327" t="s">
        <v>404</v>
      </c>
      <c r="O142" s="338"/>
      <c r="P142" s="339"/>
      <c r="Q142" s="287"/>
      <c r="R142" s="287"/>
      <c r="S142" s="287"/>
      <c r="T142" s="287"/>
      <c r="U142" s="287"/>
      <c r="V142" s="287"/>
      <c r="W142" s="287"/>
      <c r="X142" s="287"/>
      <c r="Y142" s="287"/>
      <c r="Z142" s="287"/>
      <c r="AA142" s="287"/>
      <c r="AB142" s="287"/>
      <c r="AC142" s="287"/>
      <c r="AD142" s="287"/>
      <c r="AE142" s="287"/>
      <c r="AF142" s="287"/>
      <c r="AG142" s="287"/>
      <c r="AH142" s="287"/>
      <c r="AI142" s="287"/>
      <c r="AJ142" s="287"/>
      <c r="AK142" s="287"/>
      <c r="AL142" s="287"/>
      <c r="AM142" s="287"/>
      <c r="AN142" s="287"/>
      <c r="AO142" s="287"/>
      <c r="AP142" s="287"/>
      <c r="AQ142" s="287"/>
      <c r="AR142" s="287"/>
      <c r="AS142" s="287"/>
      <c r="AT142" s="287"/>
      <c r="AU142" s="287"/>
      <c r="AV142" s="287"/>
      <c r="AW142" s="287"/>
      <c r="AX142" s="287"/>
      <c r="AY142" s="287"/>
      <c r="AZ142" s="287"/>
      <c r="BA142" s="287"/>
      <c r="BB142" s="287"/>
      <c r="BC142" s="287"/>
      <c r="BD142" s="287"/>
      <c r="BE142" s="287"/>
      <c r="BF142" s="287"/>
      <c r="BG142" s="287"/>
      <c r="BH142" s="287"/>
      <c r="BI142" s="287"/>
      <c r="BJ142" s="327" t="s">
        <v>1228</v>
      </c>
      <c r="BK142" s="286">
        <v>22010</v>
      </c>
      <c r="BL142" s="288">
        <v>22020</v>
      </c>
      <c r="BM142" s="287">
        <v>22030</v>
      </c>
      <c r="BN142" s="287">
        <v>22040</v>
      </c>
      <c r="BO142" s="287">
        <v>22050</v>
      </c>
      <c r="BP142" s="287">
        <v>22060</v>
      </c>
      <c r="BQ142" s="287"/>
      <c r="BR142" s="287"/>
      <c r="BS142" s="287"/>
      <c r="BT142" s="287"/>
      <c r="BU142" s="287"/>
      <c r="BV142" s="287"/>
      <c r="BW142" s="287"/>
      <c r="BX142" s="287"/>
      <c r="BY142" s="287"/>
      <c r="BZ142" s="287"/>
      <c r="CA142" s="287"/>
      <c r="CB142" s="287"/>
      <c r="CC142" s="287"/>
      <c r="CD142" s="287"/>
      <c r="CE142" s="287"/>
      <c r="CF142" s="287"/>
      <c r="CG142" s="287"/>
      <c r="CH142" s="287"/>
      <c r="CI142" s="287"/>
      <c r="CJ142" s="287"/>
      <c r="CK142" s="287"/>
      <c r="CL142" s="287"/>
      <c r="CM142" s="287"/>
      <c r="CN142" s="287"/>
      <c r="CO142" s="287"/>
      <c r="CP142" s="287"/>
      <c r="CQ142" s="287"/>
      <c r="CR142" s="287"/>
      <c r="CS142" s="287"/>
      <c r="CT142" s="287"/>
      <c r="CU142" s="287"/>
      <c r="CV142" s="287"/>
      <c r="CW142" s="287"/>
      <c r="CX142" s="287"/>
      <c r="CY142" s="287"/>
      <c r="CZ142" s="289"/>
      <c r="DA142" s="287"/>
      <c r="DB142" s="287"/>
      <c r="DC142" s="287"/>
      <c r="DD142" s="287"/>
      <c r="DE142" s="287"/>
      <c r="DF142" s="287"/>
      <c r="DG142" s="287"/>
      <c r="DH142" s="287"/>
      <c r="DI142" s="287"/>
      <c r="DJ142" s="287"/>
      <c r="DK142" s="287"/>
      <c r="DL142" s="287"/>
      <c r="DM142" s="287"/>
      <c r="DN142" s="287"/>
      <c r="DO142" s="287"/>
      <c r="DP142" s="287"/>
      <c r="DQ142" s="287"/>
      <c r="DR142" s="287"/>
      <c r="DS142" s="287"/>
      <c r="DT142" s="287"/>
      <c r="DU142" s="287"/>
      <c r="DV142" s="287"/>
      <c r="DW142" s="321"/>
      <c r="DX142" s="322"/>
      <c r="DY142" s="323"/>
      <c r="DZ142" s="323"/>
      <c r="EA142" s="323"/>
      <c r="EB142" s="324"/>
      <c r="EC142" s="324"/>
      <c r="ED142" s="324"/>
      <c r="EE142" s="324"/>
      <c r="EF142" s="324"/>
      <c r="EG142" s="324"/>
      <c r="EH142" s="324"/>
      <c r="EI142" s="324"/>
      <c r="EJ142" s="324"/>
      <c r="EK142" s="324"/>
      <c r="EL142" s="324"/>
      <c r="EM142" s="324"/>
      <c r="EN142" s="324"/>
      <c r="EO142" s="324"/>
      <c r="EP142" s="324"/>
      <c r="EQ142" s="324"/>
      <c r="ER142" s="324"/>
      <c r="ES142" s="324"/>
      <c r="ET142" s="324"/>
      <c r="EU142" s="324"/>
      <c r="EV142" s="324"/>
      <c r="EW142" s="324"/>
      <c r="EX142" s="324"/>
      <c r="EY142" s="324"/>
      <c r="EZ142" s="324"/>
      <c r="FA142" s="324"/>
      <c r="FB142" s="324"/>
      <c r="FC142" s="324"/>
      <c r="FD142" s="324"/>
      <c r="FE142" s="324"/>
      <c r="FF142" s="324"/>
      <c r="FG142" s="324"/>
      <c r="FH142" s="324"/>
      <c r="FI142" s="324"/>
      <c r="FJ142" s="324"/>
      <c r="FK142" s="324"/>
      <c r="FL142" s="324"/>
      <c r="FM142" s="324"/>
      <c r="FN142" s="324"/>
      <c r="FO142" s="324"/>
      <c r="FP142" s="324"/>
      <c r="FQ142" s="324"/>
      <c r="FR142" s="324"/>
      <c r="FS142" s="324"/>
      <c r="FT142" s="324"/>
      <c r="FU142" s="324"/>
      <c r="FV142" s="324"/>
      <c r="FW142" s="324"/>
      <c r="FX142" s="324"/>
      <c r="FY142" s="324"/>
      <c r="FZ142" s="324"/>
      <c r="GA142" s="324"/>
      <c r="GB142" s="324"/>
      <c r="GC142" s="324"/>
      <c r="GD142" s="324"/>
      <c r="GE142" s="324"/>
      <c r="GF142" s="324"/>
      <c r="GG142" s="324"/>
      <c r="GH142" s="324"/>
      <c r="GI142" s="324"/>
      <c r="GJ142" s="330"/>
      <c r="GK142" s="321"/>
      <c r="GL142" s="324"/>
      <c r="GM142" s="324"/>
      <c r="GN142" s="290" cm="1">
        <f t="array" ref="GN142">IF(OR(BK142:GM142='Annex.1　DeclarationDesired'!$F$27),ROW(),"")</f>
        <v>142</v>
      </c>
    </row>
    <row r="143" spans="1:196" s="290" customFormat="1" ht="20.85" customHeight="1">
      <c r="A143" s="333" t="s">
        <v>1229</v>
      </c>
      <c r="B143" s="334" t="s">
        <v>1224</v>
      </c>
      <c r="C143" s="334" t="s">
        <v>829</v>
      </c>
      <c r="D143" s="334" t="s">
        <v>1230</v>
      </c>
      <c r="E143" s="334" t="s">
        <v>1231</v>
      </c>
      <c r="F143" s="334" t="s">
        <v>1232</v>
      </c>
      <c r="G143" s="335" t="s">
        <v>1226</v>
      </c>
      <c r="H143" s="337" t="s">
        <v>420</v>
      </c>
      <c r="I143" s="337"/>
      <c r="J143" s="337" t="s">
        <v>421</v>
      </c>
      <c r="K143" s="337" t="s">
        <v>1233</v>
      </c>
      <c r="L143" s="338" t="s">
        <v>401</v>
      </c>
      <c r="M143" s="339" t="s">
        <v>517</v>
      </c>
      <c r="N143" s="327" t="s">
        <v>517</v>
      </c>
      <c r="O143" s="338"/>
      <c r="P143" s="339"/>
      <c r="Q143" s="287"/>
      <c r="R143" s="287"/>
      <c r="S143" s="287"/>
      <c r="T143" s="287"/>
      <c r="U143" s="287"/>
      <c r="V143" s="287"/>
      <c r="W143" s="287"/>
      <c r="X143" s="287"/>
      <c r="Y143" s="287"/>
      <c r="Z143" s="287"/>
      <c r="AA143" s="287"/>
      <c r="AB143" s="287"/>
      <c r="AC143" s="287"/>
      <c r="AD143" s="287"/>
      <c r="AE143" s="287"/>
      <c r="AF143" s="287"/>
      <c r="AG143" s="287"/>
      <c r="AH143" s="287"/>
      <c r="AI143" s="287"/>
      <c r="AJ143" s="287"/>
      <c r="AK143" s="287"/>
      <c r="AL143" s="287"/>
      <c r="AM143" s="287"/>
      <c r="AN143" s="287"/>
      <c r="AO143" s="287"/>
      <c r="AP143" s="287"/>
      <c r="AQ143" s="287"/>
      <c r="AR143" s="287"/>
      <c r="AS143" s="287"/>
      <c r="AT143" s="287"/>
      <c r="AU143" s="287"/>
      <c r="AV143" s="287"/>
      <c r="AW143" s="287"/>
      <c r="AX143" s="287"/>
      <c r="AY143" s="287"/>
      <c r="AZ143" s="287"/>
      <c r="BA143" s="287"/>
      <c r="BB143" s="287"/>
      <c r="BC143" s="287"/>
      <c r="BD143" s="287"/>
      <c r="BE143" s="287"/>
      <c r="BF143" s="287"/>
      <c r="BG143" s="287"/>
      <c r="BH143" s="287"/>
      <c r="BI143" s="287"/>
      <c r="BJ143" s="327" t="s">
        <v>1234</v>
      </c>
      <c r="BK143" s="286">
        <v>23020</v>
      </c>
      <c r="BL143" s="288"/>
      <c r="BM143" s="287"/>
      <c r="BN143" s="287"/>
      <c r="BO143" s="287"/>
      <c r="BP143" s="287"/>
      <c r="BQ143" s="287"/>
      <c r="BR143" s="287"/>
      <c r="BS143" s="287"/>
      <c r="BT143" s="287"/>
      <c r="BU143" s="287"/>
      <c r="BV143" s="287"/>
      <c r="BW143" s="287"/>
      <c r="BX143" s="287"/>
      <c r="BY143" s="287"/>
      <c r="BZ143" s="287"/>
      <c r="CA143" s="287"/>
      <c r="CB143" s="287"/>
      <c r="CC143" s="287"/>
      <c r="CD143" s="287"/>
      <c r="CE143" s="287"/>
      <c r="CF143" s="287"/>
      <c r="CG143" s="287"/>
      <c r="CH143" s="287"/>
      <c r="CI143" s="287"/>
      <c r="CJ143" s="287"/>
      <c r="CK143" s="287"/>
      <c r="CL143" s="287"/>
      <c r="CM143" s="287"/>
      <c r="CN143" s="287"/>
      <c r="CO143" s="287"/>
      <c r="CP143" s="287"/>
      <c r="CQ143" s="287"/>
      <c r="CR143" s="287"/>
      <c r="CS143" s="287"/>
      <c r="CT143" s="287"/>
      <c r="CU143" s="287"/>
      <c r="CV143" s="287"/>
      <c r="CW143" s="287"/>
      <c r="CX143" s="287"/>
      <c r="CY143" s="287"/>
      <c r="CZ143" s="289"/>
      <c r="DA143" s="287"/>
      <c r="DB143" s="287"/>
      <c r="DC143" s="287"/>
      <c r="DD143" s="287"/>
      <c r="DE143" s="287"/>
      <c r="DF143" s="287"/>
      <c r="DG143" s="287"/>
      <c r="DH143" s="287"/>
      <c r="DI143" s="287"/>
      <c r="DJ143" s="287"/>
      <c r="DK143" s="287"/>
      <c r="DL143" s="287"/>
      <c r="DM143" s="287"/>
      <c r="DN143" s="287"/>
      <c r="DO143" s="287"/>
      <c r="DP143" s="287"/>
      <c r="DQ143" s="287"/>
      <c r="DR143" s="287"/>
      <c r="DS143" s="287"/>
      <c r="DT143" s="287"/>
      <c r="DU143" s="287"/>
      <c r="DV143" s="287"/>
      <c r="DW143" s="321"/>
      <c r="DX143" s="322"/>
      <c r="DY143" s="323"/>
      <c r="DZ143" s="323"/>
      <c r="EA143" s="323"/>
      <c r="EB143" s="324"/>
      <c r="EC143" s="324"/>
      <c r="ED143" s="324"/>
      <c r="EE143" s="324"/>
      <c r="EF143" s="324"/>
      <c r="EG143" s="324"/>
      <c r="EH143" s="324"/>
      <c r="EI143" s="324"/>
      <c r="EJ143" s="324"/>
      <c r="EK143" s="324"/>
      <c r="EL143" s="324"/>
      <c r="EM143" s="324"/>
      <c r="EN143" s="324"/>
      <c r="EO143" s="324"/>
      <c r="EP143" s="324"/>
      <c r="EQ143" s="324"/>
      <c r="ER143" s="324"/>
      <c r="ES143" s="324"/>
      <c r="ET143" s="324"/>
      <c r="EU143" s="324"/>
      <c r="EV143" s="324"/>
      <c r="EW143" s="324"/>
      <c r="EX143" s="324"/>
      <c r="EY143" s="324"/>
      <c r="EZ143" s="324"/>
      <c r="FA143" s="324"/>
      <c r="FB143" s="324"/>
      <c r="FC143" s="324"/>
      <c r="FD143" s="324"/>
      <c r="FE143" s="324"/>
      <c r="FF143" s="324"/>
      <c r="FG143" s="324"/>
      <c r="FH143" s="324"/>
      <c r="FI143" s="324"/>
      <c r="FJ143" s="324"/>
      <c r="FK143" s="324"/>
      <c r="FL143" s="324"/>
      <c r="FM143" s="324"/>
      <c r="FN143" s="324"/>
      <c r="FO143" s="324"/>
      <c r="FP143" s="324"/>
      <c r="FQ143" s="324"/>
      <c r="FR143" s="324"/>
      <c r="FS143" s="324"/>
      <c r="FT143" s="324"/>
      <c r="FU143" s="324"/>
      <c r="FV143" s="324"/>
      <c r="FW143" s="324"/>
      <c r="FX143" s="324"/>
      <c r="FY143" s="324"/>
      <c r="FZ143" s="324"/>
      <c r="GA143" s="324"/>
      <c r="GB143" s="324"/>
      <c r="GC143" s="324"/>
      <c r="GD143" s="324"/>
      <c r="GE143" s="324"/>
      <c r="GF143" s="324"/>
      <c r="GG143" s="324"/>
      <c r="GH143" s="324"/>
      <c r="GI143" s="324"/>
      <c r="GJ143" s="330"/>
      <c r="GK143" s="321"/>
      <c r="GL143" s="324"/>
      <c r="GM143" s="324"/>
      <c r="GN143" s="290" cm="1">
        <f t="array" ref="GN143">IF(OR(BK143:GM143='Annex.1　DeclarationDesired'!$F$27),ROW(),"")</f>
        <v>143</v>
      </c>
    </row>
    <row r="144" spans="1:196" s="290" customFormat="1" ht="20.85" customHeight="1">
      <c r="A144" s="333" t="s">
        <v>1235</v>
      </c>
      <c r="B144" s="334" t="s">
        <v>1224</v>
      </c>
      <c r="C144" s="334" t="s">
        <v>829</v>
      </c>
      <c r="D144" s="334" t="s">
        <v>1230</v>
      </c>
      <c r="E144" s="334" t="s">
        <v>1236</v>
      </c>
      <c r="F144" s="334" t="s">
        <v>1237</v>
      </c>
      <c r="G144" s="335" t="s">
        <v>1226</v>
      </c>
      <c r="H144" s="337" t="s">
        <v>420</v>
      </c>
      <c r="I144" s="337"/>
      <c r="J144" s="337" t="s">
        <v>421</v>
      </c>
      <c r="K144" s="337" t="s">
        <v>1238</v>
      </c>
      <c r="L144" s="338" t="s">
        <v>401</v>
      </c>
      <c r="M144" s="339" t="s">
        <v>517</v>
      </c>
      <c r="N144" s="327" t="s">
        <v>517</v>
      </c>
      <c r="O144" s="338"/>
      <c r="P144" s="339"/>
      <c r="Q144" s="287"/>
      <c r="R144" s="287"/>
      <c r="S144" s="287"/>
      <c r="T144" s="287"/>
      <c r="U144" s="287"/>
      <c r="V144" s="287"/>
      <c r="W144" s="287"/>
      <c r="X144" s="287"/>
      <c r="Y144" s="287"/>
      <c r="Z144" s="287"/>
      <c r="AA144" s="287"/>
      <c r="AB144" s="287"/>
      <c r="AC144" s="287"/>
      <c r="AD144" s="287"/>
      <c r="AE144" s="287"/>
      <c r="AF144" s="287"/>
      <c r="AG144" s="287"/>
      <c r="AH144" s="287"/>
      <c r="AI144" s="287"/>
      <c r="AJ144" s="287"/>
      <c r="AK144" s="287"/>
      <c r="AL144" s="287"/>
      <c r="AM144" s="287"/>
      <c r="AN144" s="287"/>
      <c r="AO144" s="287"/>
      <c r="AP144" s="287"/>
      <c r="AQ144" s="287"/>
      <c r="AR144" s="287"/>
      <c r="AS144" s="287"/>
      <c r="AT144" s="287"/>
      <c r="AU144" s="287"/>
      <c r="AV144" s="287"/>
      <c r="AW144" s="287"/>
      <c r="AX144" s="287"/>
      <c r="AY144" s="287"/>
      <c r="AZ144" s="287"/>
      <c r="BA144" s="287"/>
      <c r="BB144" s="287"/>
      <c r="BC144" s="287"/>
      <c r="BD144" s="287"/>
      <c r="BE144" s="287"/>
      <c r="BF144" s="287"/>
      <c r="BG144" s="287"/>
      <c r="BH144" s="287"/>
      <c r="BI144" s="287"/>
      <c r="BJ144" s="327" t="s">
        <v>1239</v>
      </c>
      <c r="BK144" s="286">
        <v>23010</v>
      </c>
      <c r="BL144" s="288"/>
      <c r="BM144" s="287"/>
      <c r="BN144" s="287"/>
      <c r="BO144" s="287"/>
      <c r="BP144" s="287"/>
      <c r="BQ144" s="287"/>
      <c r="BR144" s="287"/>
      <c r="BS144" s="287"/>
      <c r="BT144" s="287"/>
      <c r="BU144" s="287"/>
      <c r="BV144" s="287"/>
      <c r="BW144" s="287"/>
      <c r="BX144" s="287"/>
      <c r="BY144" s="287"/>
      <c r="BZ144" s="287"/>
      <c r="CA144" s="287"/>
      <c r="CB144" s="287"/>
      <c r="CC144" s="287"/>
      <c r="CD144" s="287"/>
      <c r="CE144" s="287"/>
      <c r="CF144" s="287"/>
      <c r="CG144" s="287"/>
      <c r="CH144" s="287"/>
      <c r="CI144" s="287"/>
      <c r="CJ144" s="287"/>
      <c r="CK144" s="287"/>
      <c r="CL144" s="287"/>
      <c r="CM144" s="287"/>
      <c r="CN144" s="287"/>
      <c r="CO144" s="287"/>
      <c r="CP144" s="287"/>
      <c r="CQ144" s="287"/>
      <c r="CR144" s="287"/>
      <c r="CS144" s="287"/>
      <c r="CT144" s="287"/>
      <c r="CU144" s="287"/>
      <c r="CV144" s="287"/>
      <c r="CW144" s="287"/>
      <c r="CX144" s="287"/>
      <c r="CY144" s="287"/>
      <c r="CZ144" s="289"/>
      <c r="DA144" s="287"/>
      <c r="DB144" s="287"/>
      <c r="DC144" s="287"/>
      <c r="DD144" s="287"/>
      <c r="DE144" s="287"/>
      <c r="DF144" s="287"/>
      <c r="DG144" s="287"/>
      <c r="DH144" s="287"/>
      <c r="DI144" s="287"/>
      <c r="DJ144" s="287"/>
      <c r="DK144" s="287"/>
      <c r="DL144" s="287"/>
      <c r="DM144" s="287"/>
      <c r="DN144" s="287"/>
      <c r="DO144" s="287"/>
      <c r="DP144" s="287"/>
      <c r="DQ144" s="287"/>
      <c r="DR144" s="287"/>
      <c r="DS144" s="287"/>
      <c r="DT144" s="287"/>
      <c r="DU144" s="287"/>
      <c r="DV144" s="287"/>
      <c r="DW144" s="321"/>
      <c r="DX144" s="322"/>
      <c r="DY144" s="323"/>
      <c r="DZ144" s="323"/>
      <c r="EA144" s="323"/>
      <c r="EB144" s="324"/>
      <c r="EC144" s="324"/>
      <c r="ED144" s="324"/>
      <c r="EE144" s="324"/>
      <c r="EF144" s="324"/>
      <c r="EG144" s="324"/>
      <c r="EH144" s="324"/>
      <c r="EI144" s="324"/>
      <c r="EJ144" s="324"/>
      <c r="EK144" s="324"/>
      <c r="EL144" s="324"/>
      <c r="EM144" s="324"/>
      <c r="EN144" s="324"/>
      <c r="EO144" s="324"/>
      <c r="EP144" s="324"/>
      <c r="EQ144" s="324"/>
      <c r="ER144" s="324"/>
      <c r="ES144" s="324"/>
      <c r="ET144" s="324"/>
      <c r="EU144" s="324"/>
      <c r="EV144" s="324"/>
      <c r="EW144" s="324"/>
      <c r="EX144" s="324"/>
      <c r="EY144" s="324"/>
      <c r="EZ144" s="324"/>
      <c r="FA144" s="324"/>
      <c r="FB144" s="324"/>
      <c r="FC144" s="324"/>
      <c r="FD144" s="324"/>
      <c r="FE144" s="324"/>
      <c r="FF144" s="324"/>
      <c r="FG144" s="324"/>
      <c r="FH144" s="324"/>
      <c r="FI144" s="324"/>
      <c r="FJ144" s="324"/>
      <c r="FK144" s="324"/>
      <c r="FL144" s="324"/>
      <c r="FM144" s="324"/>
      <c r="FN144" s="324"/>
      <c r="FO144" s="324"/>
      <c r="FP144" s="324"/>
      <c r="FQ144" s="324"/>
      <c r="FR144" s="324"/>
      <c r="FS144" s="324"/>
      <c r="FT144" s="324"/>
      <c r="FU144" s="324"/>
      <c r="FV144" s="324"/>
      <c r="FW144" s="324"/>
      <c r="FX144" s="324"/>
      <c r="FY144" s="324"/>
      <c r="FZ144" s="324"/>
      <c r="GA144" s="324"/>
      <c r="GB144" s="324"/>
      <c r="GC144" s="324"/>
      <c r="GD144" s="324"/>
      <c r="GE144" s="324"/>
      <c r="GF144" s="324"/>
      <c r="GG144" s="324"/>
      <c r="GH144" s="324"/>
      <c r="GI144" s="324"/>
      <c r="GJ144" s="330"/>
      <c r="GK144" s="321"/>
      <c r="GL144" s="324"/>
      <c r="GM144" s="324"/>
      <c r="GN144" s="290" cm="1">
        <f t="array" ref="GN144">IF(OR(BK144:GM144='Annex.1　DeclarationDesired'!$F$27),ROW(),"")</f>
        <v>144</v>
      </c>
    </row>
    <row r="145" spans="1:196" s="290" customFormat="1" ht="20.85" customHeight="1">
      <c r="A145" s="333" t="s">
        <v>1240</v>
      </c>
      <c r="B145" s="334" t="s">
        <v>1224</v>
      </c>
      <c r="C145" s="334" t="s">
        <v>829</v>
      </c>
      <c r="D145" s="334" t="s">
        <v>1230</v>
      </c>
      <c r="E145" s="334" t="s">
        <v>1241</v>
      </c>
      <c r="F145" s="334" t="s">
        <v>1242</v>
      </c>
      <c r="G145" s="335" t="s">
        <v>1243</v>
      </c>
      <c r="H145" s="337" t="s">
        <v>420</v>
      </c>
      <c r="I145" s="337"/>
      <c r="J145" s="337" t="s">
        <v>421</v>
      </c>
      <c r="K145" s="337" t="s">
        <v>1244</v>
      </c>
      <c r="L145" s="338" t="s">
        <v>401</v>
      </c>
      <c r="M145" s="339" t="s">
        <v>517</v>
      </c>
      <c r="N145" s="327" t="s">
        <v>517</v>
      </c>
      <c r="O145" s="338"/>
      <c r="P145" s="339"/>
      <c r="Q145" s="287"/>
      <c r="R145" s="287"/>
      <c r="S145" s="287"/>
      <c r="T145" s="287"/>
      <c r="U145" s="287"/>
      <c r="V145" s="287"/>
      <c r="W145" s="287"/>
      <c r="X145" s="287"/>
      <c r="Y145" s="287"/>
      <c r="Z145" s="287"/>
      <c r="AA145" s="287"/>
      <c r="AB145" s="287"/>
      <c r="AC145" s="287"/>
      <c r="AD145" s="287"/>
      <c r="AE145" s="287"/>
      <c r="AF145" s="287"/>
      <c r="AG145" s="287"/>
      <c r="AH145" s="287"/>
      <c r="AI145" s="287"/>
      <c r="AJ145" s="287"/>
      <c r="AK145" s="287"/>
      <c r="AL145" s="287"/>
      <c r="AM145" s="287"/>
      <c r="AN145" s="287"/>
      <c r="AO145" s="287"/>
      <c r="AP145" s="287"/>
      <c r="AQ145" s="287"/>
      <c r="AR145" s="287"/>
      <c r="AS145" s="287"/>
      <c r="AT145" s="287"/>
      <c r="AU145" s="287"/>
      <c r="AV145" s="287"/>
      <c r="AW145" s="287"/>
      <c r="AX145" s="287"/>
      <c r="AY145" s="287"/>
      <c r="AZ145" s="287"/>
      <c r="BA145" s="287"/>
      <c r="BB145" s="287"/>
      <c r="BC145" s="287"/>
      <c r="BD145" s="287"/>
      <c r="BE145" s="287"/>
      <c r="BF145" s="287"/>
      <c r="BG145" s="287"/>
      <c r="BH145" s="287"/>
      <c r="BI145" s="287"/>
      <c r="BJ145" s="327" t="s">
        <v>1245</v>
      </c>
      <c r="BK145" s="286">
        <v>23030</v>
      </c>
      <c r="BL145" s="288"/>
      <c r="BM145" s="287"/>
      <c r="BN145" s="287"/>
      <c r="BO145" s="287"/>
      <c r="BP145" s="287"/>
      <c r="BQ145" s="287"/>
      <c r="BR145" s="287"/>
      <c r="BS145" s="287"/>
      <c r="BT145" s="287"/>
      <c r="BU145" s="287"/>
      <c r="BV145" s="287"/>
      <c r="BW145" s="287"/>
      <c r="BX145" s="287"/>
      <c r="BY145" s="287"/>
      <c r="BZ145" s="287"/>
      <c r="CA145" s="287"/>
      <c r="CB145" s="287"/>
      <c r="CC145" s="287"/>
      <c r="CD145" s="287"/>
      <c r="CE145" s="287"/>
      <c r="CF145" s="287"/>
      <c r="CG145" s="287"/>
      <c r="CH145" s="287"/>
      <c r="CI145" s="287"/>
      <c r="CJ145" s="287"/>
      <c r="CK145" s="287"/>
      <c r="CL145" s="287"/>
      <c r="CM145" s="287"/>
      <c r="CN145" s="287"/>
      <c r="CO145" s="287"/>
      <c r="CP145" s="287"/>
      <c r="CQ145" s="287"/>
      <c r="CR145" s="287"/>
      <c r="CS145" s="287"/>
      <c r="CT145" s="287"/>
      <c r="CU145" s="287"/>
      <c r="CV145" s="287"/>
      <c r="CW145" s="287"/>
      <c r="CX145" s="287"/>
      <c r="CY145" s="287"/>
      <c r="CZ145" s="289"/>
      <c r="DA145" s="287"/>
      <c r="DB145" s="287"/>
      <c r="DC145" s="287"/>
      <c r="DD145" s="287"/>
      <c r="DE145" s="287"/>
      <c r="DF145" s="287"/>
      <c r="DG145" s="287"/>
      <c r="DH145" s="287"/>
      <c r="DI145" s="287"/>
      <c r="DJ145" s="287"/>
      <c r="DK145" s="287"/>
      <c r="DL145" s="287"/>
      <c r="DM145" s="287"/>
      <c r="DN145" s="287"/>
      <c r="DO145" s="287"/>
      <c r="DP145" s="287"/>
      <c r="DQ145" s="287"/>
      <c r="DR145" s="287"/>
      <c r="DS145" s="287"/>
      <c r="DT145" s="287"/>
      <c r="DU145" s="287"/>
      <c r="DV145" s="287"/>
      <c r="DW145" s="321"/>
      <c r="DX145" s="322"/>
      <c r="DY145" s="323"/>
      <c r="DZ145" s="323"/>
      <c r="EA145" s="323"/>
      <c r="EB145" s="324"/>
      <c r="EC145" s="324"/>
      <c r="ED145" s="324"/>
      <c r="EE145" s="324"/>
      <c r="EF145" s="324"/>
      <c r="EG145" s="324"/>
      <c r="EH145" s="324"/>
      <c r="EI145" s="324"/>
      <c r="EJ145" s="324"/>
      <c r="EK145" s="324"/>
      <c r="EL145" s="324"/>
      <c r="EM145" s="324"/>
      <c r="EN145" s="324"/>
      <c r="EO145" s="324"/>
      <c r="EP145" s="324"/>
      <c r="EQ145" s="324"/>
      <c r="ER145" s="324"/>
      <c r="ES145" s="324"/>
      <c r="ET145" s="324"/>
      <c r="EU145" s="324"/>
      <c r="EV145" s="324"/>
      <c r="EW145" s="324"/>
      <c r="EX145" s="324"/>
      <c r="EY145" s="324"/>
      <c r="EZ145" s="324"/>
      <c r="FA145" s="324"/>
      <c r="FB145" s="324"/>
      <c r="FC145" s="324"/>
      <c r="FD145" s="324"/>
      <c r="FE145" s="324"/>
      <c r="FF145" s="324"/>
      <c r="FG145" s="324"/>
      <c r="FH145" s="324"/>
      <c r="FI145" s="324"/>
      <c r="FJ145" s="324"/>
      <c r="FK145" s="324"/>
      <c r="FL145" s="324"/>
      <c r="FM145" s="324"/>
      <c r="FN145" s="324"/>
      <c r="FO145" s="324"/>
      <c r="FP145" s="324"/>
      <c r="FQ145" s="324"/>
      <c r="FR145" s="324"/>
      <c r="FS145" s="324"/>
      <c r="FT145" s="324"/>
      <c r="FU145" s="324"/>
      <c r="FV145" s="324"/>
      <c r="FW145" s="324"/>
      <c r="FX145" s="324"/>
      <c r="FY145" s="324"/>
      <c r="FZ145" s="324"/>
      <c r="GA145" s="324"/>
      <c r="GB145" s="324"/>
      <c r="GC145" s="324"/>
      <c r="GD145" s="324"/>
      <c r="GE145" s="324"/>
      <c r="GF145" s="324"/>
      <c r="GG145" s="324"/>
      <c r="GH145" s="324"/>
      <c r="GI145" s="324"/>
      <c r="GJ145" s="330"/>
      <c r="GK145" s="321"/>
      <c r="GL145" s="324"/>
      <c r="GM145" s="324"/>
      <c r="GN145" s="290" cm="1">
        <f t="array" ref="GN145">IF(OR(BK145:GM145='Annex.1　DeclarationDesired'!$F$27),ROW(),"")</f>
        <v>145</v>
      </c>
    </row>
    <row r="146" spans="1:196" s="290" customFormat="1" ht="20.85" customHeight="1">
      <c r="A146" s="333" t="s">
        <v>1246</v>
      </c>
      <c r="B146" s="334" t="s">
        <v>1224</v>
      </c>
      <c r="C146" s="334" t="s">
        <v>960</v>
      </c>
      <c r="D146" s="334" t="s">
        <v>1247</v>
      </c>
      <c r="E146" s="334"/>
      <c r="F146" s="334"/>
      <c r="G146" s="335" t="s">
        <v>1248</v>
      </c>
      <c r="H146" s="337" t="s">
        <v>421</v>
      </c>
      <c r="I146" s="337" t="s">
        <v>1249</v>
      </c>
      <c r="J146" s="337" t="s">
        <v>421</v>
      </c>
      <c r="K146" s="337" t="s">
        <v>1249</v>
      </c>
      <c r="L146" s="338" t="s">
        <v>401</v>
      </c>
      <c r="M146" s="339" t="s">
        <v>1250</v>
      </c>
      <c r="N146" s="327" t="s">
        <v>288</v>
      </c>
      <c r="O146" s="338" t="s">
        <v>502</v>
      </c>
      <c r="P146" s="339" t="s">
        <v>404</v>
      </c>
      <c r="Q146" s="287" t="s">
        <v>518</v>
      </c>
      <c r="R146" s="287" t="s">
        <v>429</v>
      </c>
      <c r="S146" s="287"/>
      <c r="T146" s="287"/>
      <c r="U146" s="287"/>
      <c r="V146" s="287"/>
      <c r="W146" s="287"/>
      <c r="X146" s="287"/>
      <c r="Y146" s="287"/>
      <c r="Z146" s="287"/>
      <c r="AA146" s="287"/>
      <c r="AB146" s="287"/>
      <c r="AC146" s="287"/>
      <c r="AD146" s="287"/>
      <c r="AE146" s="287"/>
      <c r="AF146" s="287"/>
      <c r="AG146" s="287"/>
      <c r="AH146" s="287"/>
      <c r="AI146" s="287"/>
      <c r="AJ146" s="287"/>
      <c r="AK146" s="287"/>
      <c r="AL146" s="287"/>
      <c r="AM146" s="287"/>
      <c r="AN146" s="287"/>
      <c r="AO146" s="287"/>
      <c r="AP146" s="287"/>
      <c r="AQ146" s="287"/>
      <c r="AR146" s="287"/>
      <c r="AS146" s="287"/>
      <c r="AT146" s="287"/>
      <c r="AU146" s="287"/>
      <c r="AV146" s="287"/>
      <c r="AW146" s="287"/>
      <c r="AX146" s="287"/>
      <c r="AY146" s="287"/>
      <c r="AZ146" s="287"/>
      <c r="BA146" s="287"/>
      <c r="BB146" s="287"/>
      <c r="BC146" s="287"/>
      <c r="BD146" s="287"/>
      <c r="BE146" s="287"/>
      <c r="BF146" s="287"/>
      <c r="BG146" s="287"/>
      <c r="BH146" s="287"/>
      <c r="BI146" s="287"/>
      <c r="BJ146" s="327" t="s">
        <v>1251</v>
      </c>
      <c r="BK146" s="286">
        <v>4010</v>
      </c>
      <c r="BL146" s="288">
        <v>4020</v>
      </c>
      <c r="BM146" s="287">
        <v>17020</v>
      </c>
      <c r="BN146" s="287">
        <v>17030</v>
      </c>
      <c r="BO146" s="287">
        <v>22020</v>
      </c>
      <c r="BP146" s="287">
        <v>22040</v>
      </c>
      <c r="BQ146" s="287">
        <v>25030</v>
      </c>
      <c r="BR146" s="287">
        <v>63010</v>
      </c>
      <c r="BS146" s="287"/>
      <c r="BT146" s="287"/>
      <c r="BU146" s="287"/>
      <c r="BV146" s="287"/>
      <c r="BW146" s="287"/>
      <c r="BX146" s="287"/>
      <c r="BY146" s="287"/>
      <c r="BZ146" s="287"/>
      <c r="CA146" s="287"/>
      <c r="CB146" s="287"/>
      <c r="CC146" s="287"/>
      <c r="CD146" s="287"/>
      <c r="CE146" s="287"/>
      <c r="CF146" s="287"/>
      <c r="CG146" s="287"/>
      <c r="CH146" s="287"/>
      <c r="CI146" s="287"/>
      <c r="CJ146" s="287"/>
      <c r="CK146" s="287"/>
      <c r="CL146" s="287"/>
      <c r="CM146" s="287"/>
      <c r="CN146" s="287"/>
      <c r="CO146" s="287"/>
      <c r="CP146" s="287"/>
      <c r="CQ146" s="287"/>
      <c r="CR146" s="287"/>
      <c r="CS146" s="287"/>
      <c r="CT146" s="287"/>
      <c r="CU146" s="287"/>
      <c r="CV146" s="287"/>
      <c r="CW146" s="287"/>
      <c r="CX146" s="287"/>
      <c r="CY146" s="287"/>
      <c r="CZ146" s="289"/>
      <c r="DA146" s="287"/>
      <c r="DB146" s="287"/>
      <c r="DC146" s="287"/>
      <c r="DD146" s="287"/>
      <c r="DE146" s="287"/>
      <c r="DF146" s="287"/>
      <c r="DG146" s="287"/>
      <c r="DH146" s="287"/>
      <c r="DI146" s="287"/>
      <c r="DJ146" s="287"/>
      <c r="DK146" s="287"/>
      <c r="DL146" s="287"/>
      <c r="DM146" s="287"/>
      <c r="DN146" s="287"/>
      <c r="DO146" s="287"/>
      <c r="DP146" s="287"/>
      <c r="DQ146" s="287"/>
      <c r="DR146" s="287"/>
      <c r="DS146" s="287"/>
      <c r="DT146" s="287"/>
      <c r="DU146" s="287"/>
      <c r="DV146" s="287"/>
      <c r="DW146" s="321"/>
      <c r="DX146" s="322"/>
      <c r="DY146" s="323"/>
      <c r="DZ146" s="323"/>
      <c r="EA146" s="323"/>
      <c r="EB146" s="324"/>
      <c r="EC146" s="324"/>
      <c r="ED146" s="324"/>
      <c r="EE146" s="324"/>
      <c r="EF146" s="324"/>
      <c r="EG146" s="324"/>
      <c r="EH146" s="324"/>
      <c r="EI146" s="324"/>
      <c r="EJ146" s="324"/>
      <c r="EK146" s="324"/>
      <c r="EL146" s="324"/>
      <c r="EM146" s="324"/>
      <c r="EN146" s="324"/>
      <c r="EO146" s="324"/>
      <c r="EP146" s="324"/>
      <c r="EQ146" s="324"/>
      <c r="ER146" s="324"/>
      <c r="ES146" s="324"/>
      <c r="ET146" s="324"/>
      <c r="EU146" s="324"/>
      <c r="EV146" s="324"/>
      <c r="EW146" s="324"/>
      <c r="EX146" s="324"/>
      <c r="EY146" s="324"/>
      <c r="EZ146" s="324"/>
      <c r="FA146" s="324"/>
      <c r="FB146" s="324"/>
      <c r="FC146" s="324"/>
      <c r="FD146" s="324"/>
      <c r="FE146" s="324"/>
      <c r="FF146" s="324"/>
      <c r="FG146" s="324"/>
      <c r="FH146" s="324"/>
      <c r="FI146" s="324"/>
      <c r="FJ146" s="324"/>
      <c r="FK146" s="324"/>
      <c r="FL146" s="324"/>
      <c r="FM146" s="324"/>
      <c r="FN146" s="324"/>
      <c r="FO146" s="324"/>
      <c r="FP146" s="324"/>
      <c r="FQ146" s="324"/>
      <c r="FR146" s="324"/>
      <c r="FS146" s="324"/>
      <c r="FT146" s="324"/>
      <c r="FU146" s="324"/>
      <c r="FV146" s="324"/>
      <c r="FW146" s="324"/>
      <c r="FX146" s="324"/>
      <c r="FY146" s="324"/>
      <c r="FZ146" s="324"/>
      <c r="GA146" s="324"/>
      <c r="GB146" s="324"/>
      <c r="GC146" s="324"/>
      <c r="GD146" s="324"/>
      <c r="GE146" s="324"/>
      <c r="GF146" s="324"/>
      <c r="GG146" s="324"/>
      <c r="GH146" s="324"/>
      <c r="GI146" s="324"/>
      <c r="GJ146" s="330"/>
      <c r="GK146" s="321"/>
      <c r="GL146" s="324"/>
      <c r="GM146" s="324"/>
      <c r="GN146" s="290" cm="1">
        <f t="array" ref="GN146">IF(OR(BK146:GM146='Annex.1　DeclarationDesired'!$F$27),ROW(),"")</f>
        <v>146</v>
      </c>
    </row>
    <row r="147" spans="1:196" s="290" customFormat="1" ht="20.85" customHeight="1">
      <c r="A147" s="333" t="s">
        <v>1252</v>
      </c>
      <c r="B147" s="334" t="s">
        <v>1253</v>
      </c>
      <c r="C147" s="334" t="s">
        <v>829</v>
      </c>
      <c r="D147" s="334" t="s">
        <v>358</v>
      </c>
      <c r="E147" s="334"/>
      <c r="F147" s="334"/>
      <c r="G147" s="335" t="s">
        <v>1254</v>
      </c>
      <c r="H147" s="337" t="s">
        <v>420</v>
      </c>
      <c r="I147" s="337"/>
      <c r="J147" s="337" t="s">
        <v>421</v>
      </c>
      <c r="K147" s="337" t="s">
        <v>1255</v>
      </c>
      <c r="L147" s="338" t="s">
        <v>401</v>
      </c>
      <c r="M147" s="339" t="s">
        <v>1256</v>
      </c>
      <c r="N147" s="327" t="s">
        <v>496</v>
      </c>
      <c r="O147" s="338" t="s">
        <v>497</v>
      </c>
      <c r="P147" s="339" t="s">
        <v>438</v>
      </c>
      <c r="Q147" s="287" t="s">
        <v>508</v>
      </c>
      <c r="R147" s="287" t="s">
        <v>509</v>
      </c>
      <c r="S147" s="287" t="s">
        <v>767</v>
      </c>
      <c r="T147" s="287" t="s">
        <v>502</v>
      </c>
      <c r="U147" s="287" t="s">
        <v>461</v>
      </c>
      <c r="V147" s="287" t="s">
        <v>635</v>
      </c>
      <c r="W147" s="287" t="s">
        <v>889</v>
      </c>
      <c r="X147" s="287" t="s">
        <v>489</v>
      </c>
      <c r="Y147" s="287" t="s">
        <v>404</v>
      </c>
      <c r="Z147" s="287" t="s">
        <v>517</v>
      </c>
      <c r="AA147" s="287" t="s">
        <v>620</v>
      </c>
      <c r="AB147" s="287" t="s">
        <v>518</v>
      </c>
      <c r="AC147" s="287" t="s">
        <v>452</v>
      </c>
      <c r="AD147" s="287" t="s">
        <v>453</v>
      </c>
      <c r="AE147" s="287" t="s">
        <v>608</v>
      </c>
      <c r="AF147" s="287" t="s">
        <v>609</v>
      </c>
      <c r="AG147" s="287" t="s">
        <v>610</v>
      </c>
      <c r="AH147" s="287" t="s">
        <v>636</v>
      </c>
      <c r="AI147" s="287" t="s">
        <v>345</v>
      </c>
      <c r="AJ147" s="287" t="s">
        <v>772</v>
      </c>
      <c r="AK147" s="287" t="s">
        <v>346</v>
      </c>
      <c r="AL147" s="287" t="s">
        <v>773</v>
      </c>
      <c r="AM147" s="287" t="s">
        <v>774</v>
      </c>
      <c r="AN147" s="287" t="s">
        <v>573</v>
      </c>
      <c r="AO147" s="287" t="s">
        <v>427</v>
      </c>
      <c r="AP147" s="287" t="s">
        <v>428</v>
      </c>
      <c r="AQ147" s="287" t="s">
        <v>413</v>
      </c>
      <c r="AR147" s="287" t="s">
        <v>475</v>
      </c>
      <c r="AS147" s="287" t="s">
        <v>803</v>
      </c>
      <c r="AT147" s="287" t="s">
        <v>804</v>
      </c>
      <c r="AU147" s="287" t="s">
        <v>805</v>
      </c>
      <c r="AV147" s="287"/>
      <c r="AW147" s="287"/>
      <c r="AX147" s="287"/>
      <c r="AY147" s="287"/>
      <c r="AZ147" s="287"/>
      <c r="BA147" s="287"/>
      <c r="BB147" s="287"/>
      <c r="BC147" s="287"/>
      <c r="BD147" s="287"/>
      <c r="BE147" s="287"/>
      <c r="BF147" s="287"/>
      <c r="BG147" s="287"/>
      <c r="BH147" s="287"/>
      <c r="BI147" s="287"/>
      <c r="BJ147" s="327"/>
      <c r="BK147" s="286"/>
      <c r="BL147" s="288"/>
      <c r="BM147" s="287"/>
      <c r="BN147" s="287"/>
      <c r="BO147" s="287"/>
      <c r="BP147" s="287"/>
      <c r="BQ147" s="287"/>
      <c r="BR147" s="287"/>
      <c r="BS147" s="287"/>
      <c r="BT147" s="287"/>
      <c r="BU147" s="287"/>
      <c r="BV147" s="287"/>
      <c r="BW147" s="287"/>
      <c r="BX147" s="287"/>
      <c r="BY147" s="287"/>
      <c r="BZ147" s="287"/>
      <c r="CA147" s="287"/>
      <c r="CB147" s="287"/>
      <c r="CC147" s="287"/>
      <c r="CD147" s="287"/>
      <c r="CE147" s="287"/>
      <c r="CF147" s="287"/>
      <c r="CG147" s="287"/>
      <c r="CH147" s="287"/>
      <c r="CI147" s="287"/>
      <c r="CJ147" s="287"/>
      <c r="CK147" s="287"/>
      <c r="CL147" s="287"/>
      <c r="CM147" s="287"/>
      <c r="CN147" s="287"/>
      <c r="CO147" s="287"/>
      <c r="CP147" s="287"/>
      <c r="CQ147" s="287"/>
      <c r="CR147" s="287"/>
      <c r="CS147" s="287"/>
      <c r="CT147" s="287"/>
      <c r="CU147" s="287"/>
      <c r="CV147" s="287"/>
      <c r="CW147" s="287"/>
      <c r="CX147" s="287"/>
      <c r="CY147" s="287"/>
      <c r="CZ147" s="289"/>
      <c r="DA147" s="287"/>
      <c r="DB147" s="287"/>
      <c r="DC147" s="287"/>
      <c r="DD147" s="287"/>
      <c r="DE147" s="287"/>
      <c r="DF147" s="287"/>
      <c r="DG147" s="287"/>
      <c r="DH147" s="287"/>
      <c r="DI147" s="287"/>
      <c r="DJ147" s="287"/>
      <c r="DK147" s="287"/>
      <c r="DL147" s="287"/>
      <c r="DM147" s="287"/>
      <c r="DN147" s="287"/>
      <c r="DO147" s="287"/>
      <c r="DP147" s="287"/>
      <c r="DQ147" s="287"/>
      <c r="DR147" s="287"/>
      <c r="DS147" s="287"/>
      <c r="DT147" s="287"/>
      <c r="DU147" s="287"/>
      <c r="DV147" s="287"/>
      <c r="DW147" s="321"/>
      <c r="DX147" s="322"/>
      <c r="DY147" s="323"/>
      <c r="DZ147" s="323"/>
      <c r="EA147" s="323"/>
      <c r="EB147" s="324"/>
      <c r="EC147" s="324"/>
      <c r="ED147" s="324"/>
      <c r="EE147" s="324"/>
      <c r="EF147" s="324"/>
      <c r="EG147" s="324"/>
      <c r="EH147" s="324"/>
      <c r="EI147" s="324"/>
      <c r="EJ147" s="324"/>
      <c r="EK147" s="324"/>
      <c r="EL147" s="324"/>
      <c r="EM147" s="324"/>
      <c r="EN147" s="324"/>
      <c r="EO147" s="324"/>
      <c r="EP147" s="324"/>
      <c r="EQ147" s="324"/>
      <c r="ER147" s="324"/>
      <c r="ES147" s="324"/>
      <c r="ET147" s="324"/>
      <c r="EU147" s="324"/>
      <c r="EV147" s="324"/>
      <c r="EW147" s="324"/>
      <c r="EX147" s="324"/>
      <c r="EY147" s="324"/>
      <c r="EZ147" s="324"/>
      <c r="FA147" s="324"/>
      <c r="FB147" s="324"/>
      <c r="FC147" s="324"/>
      <c r="FD147" s="324"/>
      <c r="FE147" s="324"/>
      <c r="FF147" s="324"/>
      <c r="FG147" s="324"/>
      <c r="FH147" s="324"/>
      <c r="FI147" s="324"/>
      <c r="FJ147" s="324"/>
      <c r="FK147" s="324"/>
      <c r="FL147" s="324"/>
      <c r="FM147" s="324"/>
      <c r="FN147" s="324"/>
      <c r="FO147" s="324"/>
      <c r="FP147" s="324"/>
      <c r="FQ147" s="324"/>
      <c r="FR147" s="324"/>
      <c r="FS147" s="324"/>
      <c r="FT147" s="324"/>
      <c r="FU147" s="324"/>
      <c r="FV147" s="324"/>
      <c r="FW147" s="324"/>
      <c r="FX147" s="324"/>
      <c r="FY147" s="324"/>
      <c r="FZ147" s="324"/>
      <c r="GA147" s="324"/>
      <c r="GB147" s="324"/>
      <c r="GC147" s="324"/>
      <c r="GD147" s="324"/>
      <c r="GE147" s="324"/>
      <c r="GF147" s="324"/>
      <c r="GG147" s="324"/>
      <c r="GH147" s="324"/>
      <c r="GI147" s="324"/>
      <c r="GJ147" s="330"/>
      <c r="GK147" s="321"/>
      <c r="GL147" s="324"/>
      <c r="GM147" s="324"/>
      <c r="GN147" s="290" cm="1">
        <f t="array" ref="GN147">IF(OR(BK147:GM147='Annex.1　DeclarationDesired'!$F$27),ROW(),"")</f>
        <v>147</v>
      </c>
    </row>
    <row r="148" spans="1:196" s="290" customFormat="1" ht="20.85" customHeight="1">
      <c r="A148" s="333" t="s">
        <v>1257</v>
      </c>
      <c r="B148" s="334" t="s">
        <v>1258</v>
      </c>
      <c r="C148" s="334" t="s">
        <v>1259</v>
      </c>
      <c r="D148" s="334" t="s">
        <v>1260</v>
      </c>
      <c r="E148" s="334"/>
      <c r="F148" s="334"/>
      <c r="G148" s="335" t="s">
        <v>1261</v>
      </c>
      <c r="H148" s="337" t="s">
        <v>421</v>
      </c>
      <c r="I148" s="337" t="s">
        <v>1261</v>
      </c>
      <c r="J148" s="337" t="s">
        <v>421</v>
      </c>
      <c r="K148" s="337" t="s">
        <v>1261</v>
      </c>
      <c r="L148" s="338" t="s">
        <v>401</v>
      </c>
      <c r="M148" s="339" t="s">
        <v>1262</v>
      </c>
      <c r="N148" s="327" t="s">
        <v>288</v>
      </c>
      <c r="O148" s="338" t="s">
        <v>684</v>
      </c>
      <c r="P148" s="339" t="s">
        <v>403</v>
      </c>
      <c r="Q148" s="287" t="s">
        <v>548</v>
      </c>
      <c r="R148" s="287" t="s">
        <v>538</v>
      </c>
      <c r="S148" s="287" t="s">
        <v>404</v>
      </c>
      <c r="T148" s="287" t="s">
        <v>517</v>
      </c>
      <c r="U148" s="287" t="s">
        <v>518</v>
      </c>
      <c r="V148" s="287" t="s">
        <v>410</v>
      </c>
      <c r="W148" s="287" t="s">
        <v>429</v>
      </c>
      <c r="X148" s="287" t="s">
        <v>416</v>
      </c>
      <c r="Y148" s="287"/>
      <c r="Z148" s="287"/>
      <c r="AA148" s="287"/>
      <c r="AB148" s="287"/>
      <c r="AC148" s="287"/>
      <c r="AD148" s="287"/>
      <c r="AE148" s="287"/>
      <c r="AF148" s="287"/>
      <c r="AG148" s="287"/>
      <c r="AH148" s="287"/>
      <c r="AI148" s="287"/>
      <c r="AJ148" s="287"/>
      <c r="AK148" s="287"/>
      <c r="AL148" s="287"/>
      <c r="AM148" s="287"/>
      <c r="AN148" s="287"/>
      <c r="AO148" s="287"/>
      <c r="AP148" s="287"/>
      <c r="AQ148" s="287"/>
      <c r="AR148" s="287"/>
      <c r="AS148" s="287"/>
      <c r="AT148" s="287"/>
      <c r="AU148" s="287"/>
      <c r="AV148" s="287"/>
      <c r="AW148" s="287"/>
      <c r="AX148" s="287"/>
      <c r="AY148" s="287"/>
      <c r="AZ148" s="287"/>
      <c r="BA148" s="287"/>
      <c r="BB148" s="287"/>
      <c r="BC148" s="287"/>
      <c r="BD148" s="287"/>
      <c r="BE148" s="287"/>
      <c r="BF148" s="287"/>
      <c r="BG148" s="287"/>
      <c r="BH148" s="287"/>
      <c r="BI148" s="287"/>
      <c r="BJ148" s="327" t="s">
        <v>1263</v>
      </c>
      <c r="BK148" s="286">
        <v>4020</v>
      </c>
      <c r="BL148" s="288">
        <v>4030</v>
      </c>
      <c r="BM148" s="287" t="s">
        <v>261</v>
      </c>
      <c r="BN148" s="287" t="s">
        <v>550</v>
      </c>
      <c r="BO148" s="287" t="s">
        <v>261</v>
      </c>
      <c r="BP148" s="287" t="s">
        <v>551</v>
      </c>
      <c r="BQ148" s="287" t="s">
        <v>261</v>
      </c>
      <c r="BR148" s="287" t="s">
        <v>552</v>
      </c>
      <c r="BS148" s="287" t="s">
        <v>261</v>
      </c>
      <c r="BT148" s="287">
        <v>6010</v>
      </c>
      <c r="BU148" s="287">
        <v>6020</v>
      </c>
      <c r="BV148" s="287" t="s">
        <v>261</v>
      </c>
      <c r="BW148" s="287" t="s">
        <v>553</v>
      </c>
      <c r="BX148" s="287" t="s">
        <v>261</v>
      </c>
      <c r="BY148" s="287" t="s">
        <v>554</v>
      </c>
      <c r="BZ148" s="287" t="s">
        <v>261</v>
      </c>
      <c r="CA148" s="287">
        <v>7010</v>
      </c>
      <c r="CB148" s="287">
        <v>7040</v>
      </c>
      <c r="CC148" s="287">
        <v>7050</v>
      </c>
      <c r="CD148" s="287" t="s">
        <v>991</v>
      </c>
      <c r="CE148" s="287" t="s">
        <v>261</v>
      </c>
      <c r="CF148" s="287">
        <v>8010</v>
      </c>
      <c r="CG148" s="287">
        <v>8020</v>
      </c>
      <c r="CH148" s="287" t="s">
        <v>944</v>
      </c>
      <c r="CI148" s="287" t="s">
        <v>261</v>
      </c>
      <c r="CJ148" s="287" t="s">
        <v>555</v>
      </c>
      <c r="CK148" s="287" t="s">
        <v>261</v>
      </c>
      <c r="CL148" s="287">
        <v>9020</v>
      </c>
      <c r="CM148" s="287" t="s">
        <v>261</v>
      </c>
      <c r="CN148" s="287">
        <v>22050</v>
      </c>
      <c r="CO148" s="287">
        <v>22060</v>
      </c>
      <c r="CP148" s="287">
        <v>23030</v>
      </c>
      <c r="CQ148" s="287" t="s">
        <v>261</v>
      </c>
      <c r="CR148" s="287">
        <v>25030</v>
      </c>
      <c r="CS148" s="287" t="s">
        <v>261</v>
      </c>
      <c r="CT148" s="287">
        <v>41010</v>
      </c>
      <c r="CU148" s="287">
        <v>41030</v>
      </c>
      <c r="CV148" s="287">
        <v>41050</v>
      </c>
      <c r="CW148" s="287" t="s">
        <v>261</v>
      </c>
      <c r="CX148" s="287">
        <v>63010</v>
      </c>
      <c r="CY148" s="287">
        <v>63040</v>
      </c>
      <c r="CZ148" s="289" t="s">
        <v>261</v>
      </c>
      <c r="DA148" s="287">
        <v>64020</v>
      </c>
      <c r="DB148" s="287">
        <v>64050</v>
      </c>
      <c r="DC148" s="287">
        <v>64060</v>
      </c>
      <c r="DD148" s="287"/>
      <c r="DE148" s="287"/>
      <c r="DF148" s="287"/>
      <c r="DG148" s="287"/>
      <c r="DH148" s="287"/>
      <c r="DI148" s="287"/>
      <c r="DJ148" s="287"/>
      <c r="DK148" s="287"/>
      <c r="DL148" s="287"/>
      <c r="DM148" s="287"/>
      <c r="DN148" s="287"/>
      <c r="DO148" s="287"/>
      <c r="DP148" s="287"/>
      <c r="DQ148" s="287"/>
      <c r="DR148" s="287"/>
      <c r="DS148" s="287"/>
      <c r="DT148" s="287"/>
      <c r="DU148" s="287"/>
      <c r="DV148" s="287"/>
      <c r="DW148" s="321"/>
      <c r="DX148" s="322"/>
      <c r="DY148" s="323"/>
      <c r="DZ148" s="323"/>
      <c r="EA148" s="323"/>
      <c r="EB148" s="324"/>
      <c r="EC148" s="324"/>
      <c r="ED148" s="324"/>
      <c r="EE148" s="324"/>
      <c r="EF148" s="324"/>
      <c r="EG148" s="324"/>
      <c r="EH148" s="324"/>
      <c r="EI148" s="324"/>
      <c r="EJ148" s="324"/>
      <c r="EK148" s="324"/>
      <c r="EL148" s="324"/>
      <c r="EM148" s="324"/>
      <c r="EN148" s="324"/>
      <c r="EO148" s="324"/>
      <c r="EP148" s="324"/>
      <c r="EQ148" s="324"/>
      <c r="ER148" s="324"/>
      <c r="ES148" s="324"/>
      <c r="ET148" s="324"/>
      <c r="EU148" s="324"/>
      <c r="EV148" s="324"/>
      <c r="EW148" s="324"/>
      <c r="EX148" s="324"/>
      <c r="EY148" s="324"/>
      <c r="EZ148" s="324"/>
      <c r="FA148" s="324"/>
      <c r="FB148" s="324"/>
      <c r="FC148" s="324"/>
      <c r="FD148" s="324"/>
      <c r="FE148" s="324"/>
      <c r="FF148" s="324"/>
      <c r="FG148" s="324"/>
      <c r="FH148" s="324"/>
      <c r="FI148" s="324"/>
      <c r="FJ148" s="324"/>
      <c r="FK148" s="324"/>
      <c r="FL148" s="324"/>
      <c r="FM148" s="324"/>
      <c r="FN148" s="324"/>
      <c r="FO148" s="324"/>
      <c r="FP148" s="324"/>
      <c r="FQ148" s="324"/>
      <c r="FR148" s="324"/>
      <c r="FS148" s="324"/>
      <c r="FT148" s="324"/>
      <c r="FU148" s="324"/>
      <c r="FV148" s="324"/>
      <c r="FW148" s="324"/>
      <c r="FX148" s="324"/>
      <c r="FY148" s="324"/>
      <c r="FZ148" s="324"/>
      <c r="GA148" s="324"/>
      <c r="GB148" s="324"/>
      <c r="GC148" s="324"/>
      <c r="GD148" s="324"/>
      <c r="GE148" s="324"/>
      <c r="GF148" s="324"/>
      <c r="GG148" s="324"/>
      <c r="GH148" s="324"/>
      <c r="GI148" s="324"/>
      <c r="GJ148" s="330"/>
      <c r="GK148" s="321"/>
      <c r="GL148" s="324"/>
      <c r="GM148" s="324"/>
      <c r="GN148" s="290" cm="1">
        <f t="array" ref="GN148">IF(OR(BK148:GM148='Annex.1　DeclarationDesired'!$F$27),ROW(),"")</f>
        <v>148</v>
      </c>
    </row>
    <row r="149" spans="1:196" s="290" customFormat="1" ht="20.85" customHeight="1">
      <c r="A149" s="333" t="s">
        <v>1264</v>
      </c>
      <c r="B149" s="334" t="s">
        <v>1265</v>
      </c>
      <c r="C149" s="334" t="s">
        <v>365</v>
      </c>
      <c r="D149" s="334" t="s">
        <v>830</v>
      </c>
      <c r="E149" s="334"/>
      <c r="F149" s="334"/>
      <c r="G149" s="335" t="s">
        <v>1266</v>
      </c>
      <c r="H149" s="337" t="s">
        <v>421</v>
      </c>
      <c r="I149" s="337" t="s">
        <v>1267</v>
      </c>
      <c r="J149" s="337" t="s">
        <v>421</v>
      </c>
      <c r="K149" s="337" t="s">
        <v>1267</v>
      </c>
      <c r="L149" s="338" t="s">
        <v>401</v>
      </c>
      <c r="M149" s="339" t="s">
        <v>1268</v>
      </c>
      <c r="N149" s="327" t="s">
        <v>461</v>
      </c>
      <c r="O149" s="338" t="s">
        <v>635</v>
      </c>
      <c r="P149" s="339" t="s">
        <v>889</v>
      </c>
      <c r="Q149" s="287" t="s">
        <v>518</v>
      </c>
      <c r="R149" s="287" t="s">
        <v>1269</v>
      </c>
      <c r="S149" s="287" t="s">
        <v>1270</v>
      </c>
      <c r="T149" s="287"/>
      <c r="U149" s="287"/>
      <c r="V149" s="287"/>
      <c r="W149" s="287"/>
      <c r="X149" s="287"/>
      <c r="Y149" s="287"/>
      <c r="Z149" s="287"/>
      <c r="AA149" s="287"/>
      <c r="AB149" s="287"/>
      <c r="AC149" s="287"/>
      <c r="AD149" s="287"/>
      <c r="AE149" s="287"/>
      <c r="AF149" s="287"/>
      <c r="AG149" s="287"/>
      <c r="AH149" s="287"/>
      <c r="AI149" s="287"/>
      <c r="AJ149" s="287"/>
      <c r="AK149" s="287"/>
      <c r="AL149" s="287"/>
      <c r="AM149" s="287"/>
      <c r="AN149" s="287"/>
      <c r="AO149" s="287"/>
      <c r="AP149" s="287"/>
      <c r="AQ149" s="287"/>
      <c r="AR149" s="287"/>
      <c r="AS149" s="287"/>
      <c r="AT149" s="287"/>
      <c r="AU149" s="287"/>
      <c r="AV149" s="287"/>
      <c r="AW149" s="287"/>
      <c r="AX149" s="287"/>
      <c r="AY149" s="287"/>
      <c r="AZ149" s="287"/>
      <c r="BA149" s="287"/>
      <c r="BB149" s="287"/>
      <c r="BC149" s="287"/>
      <c r="BD149" s="287"/>
      <c r="BE149" s="287"/>
      <c r="BF149" s="287"/>
      <c r="BG149" s="287"/>
      <c r="BH149" s="287"/>
      <c r="BI149" s="287"/>
      <c r="BJ149" s="327"/>
      <c r="BK149" s="286"/>
      <c r="BL149" s="288"/>
      <c r="BM149" s="287"/>
      <c r="BN149" s="287"/>
      <c r="BO149" s="287"/>
      <c r="BP149" s="287"/>
      <c r="BQ149" s="287"/>
      <c r="BR149" s="287"/>
      <c r="BS149" s="287"/>
      <c r="BT149" s="287"/>
      <c r="BU149" s="287"/>
      <c r="BV149" s="287"/>
      <c r="BW149" s="287"/>
      <c r="BX149" s="287"/>
      <c r="BY149" s="287"/>
      <c r="BZ149" s="287"/>
      <c r="CA149" s="287"/>
      <c r="CB149" s="287"/>
      <c r="CC149" s="287"/>
      <c r="CD149" s="287"/>
      <c r="CE149" s="287"/>
      <c r="CF149" s="287"/>
      <c r="CG149" s="287"/>
      <c r="CH149" s="287"/>
      <c r="CI149" s="287"/>
      <c r="CJ149" s="287"/>
      <c r="CK149" s="287"/>
      <c r="CL149" s="287"/>
      <c r="CM149" s="287"/>
      <c r="CN149" s="287"/>
      <c r="CO149" s="287"/>
      <c r="CP149" s="287"/>
      <c r="CQ149" s="287"/>
      <c r="CR149" s="287"/>
      <c r="CS149" s="287"/>
      <c r="CT149" s="287"/>
      <c r="CU149" s="287"/>
      <c r="CV149" s="287"/>
      <c r="CW149" s="287"/>
      <c r="CX149" s="287"/>
      <c r="CY149" s="287"/>
      <c r="CZ149" s="289"/>
      <c r="DA149" s="287"/>
      <c r="DB149" s="287"/>
      <c r="DC149" s="287"/>
      <c r="DD149" s="287"/>
      <c r="DE149" s="287"/>
      <c r="DF149" s="287"/>
      <c r="DG149" s="287"/>
      <c r="DH149" s="287"/>
      <c r="DI149" s="287"/>
      <c r="DJ149" s="287"/>
      <c r="DK149" s="287"/>
      <c r="DL149" s="287"/>
      <c r="DM149" s="287"/>
      <c r="DN149" s="287"/>
      <c r="DO149" s="287"/>
      <c r="DP149" s="287"/>
      <c r="DQ149" s="287"/>
      <c r="DR149" s="287"/>
      <c r="DS149" s="287"/>
      <c r="DT149" s="287"/>
      <c r="DU149" s="287"/>
      <c r="DV149" s="287"/>
      <c r="DW149" s="321"/>
      <c r="DX149" s="322"/>
      <c r="DY149" s="323"/>
      <c r="DZ149" s="323"/>
      <c r="EA149" s="323"/>
      <c r="EB149" s="324"/>
      <c r="EC149" s="324"/>
      <c r="ED149" s="324"/>
      <c r="EE149" s="324"/>
      <c r="EF149" s="324"/>
      <c r="EG149" s="324"/>
      <c r="EH149" s="324"/>
      <c r="EI149" s="324"/>
      <c r="EJ149" s="324"/>
      <c r="EK149" s="324"/>
      <c r="EL149" s="324"/>
      <c r="EM149" s="324"/>
      <c r="EN149" s="324"/>
      <c r="EO149" s="324"/>
      <c r="EP149" s="324"/>
      <c r="EQ149" s="324"/>
      <c r="ER149" s="324"/>
      <c r="ES149" s="324"/>
      <c r="ET149" s="324"/>
      <c r="EU149" s="324"/>
      <c r="EV149" s="324"/>
      <c r="EW149" s="324"/>
      <c r="EX149" s="324"/>
      <c r="EY149" s="324"/>
      <c r="EZ149" s="324"/>
      <c r="FA149" s="324"/>
      <c r="FB149" s="324"/>
      <c r="FC149" s="324"/>
      <c r="FD149" s="324"/>
      <c r="FE149" s="324"/>
      <c r="FF149" s="324"/>
      <c r="FG149" s="324"/>
      <c r="FH149" s="324"/>
      <c r="FI149" s="324"/>
      <c r="FJ149" s="324"/>
      <c r="FK149" s="324"/>
      <c r="FL149" s="324"/>
      <c r="FM149" s="324"/>
      <c r="FN149" s="324"/>
      <c r="FO149" s="324"/>
      <c r="FP149" s="324"/>
      <c r="FQ149" s="324"/>
      <c r="FR149" s="324"/>
      <c r="FS149" s="324"/>
      <c r="FT149" s="324"/>
      <c r="FU149" s="324"/>
      <c r="FV149" s="324"/>
      <c r="FW149" s="324"/>
      <c r="FX149" s="324"/>
      <c r="FY149" s="324"/>
      <c r="FZ149" s="324"/>
      <c r="GA149" s="324"/>
      <c r="GB149" s="324"/>
      <c r="GC149" s="324"/>
      <c r="GD149" s="324"/>
      <c r="GE149" s="324"/>
      <c r="GF149" s="324"/>
      <c r="GG149" s="324"/>
      <c r="GH149" s="324"/>
      <c r="GI149" s="324"/>
      <c r="GJ149" s="330"/>
      <c r="GK149" s="321"/>
      <c r="GL149" s="324"/>
      <c r="GM149" s="324"/>
      <c r="GN149" s="290" cm="1">
        <f t="array" ref="GN149">IF(OR(BK149:GM149='Annex.1　DeclarationDesired'!$F$27),ROW(),"")</f>
        <v>149</v>
      </c>
    </row>
    <row r="150" spans="1:196" s="290" customFormat="1" ht="20.85" customHeight="1">
      <c r="A150" s="333" t="s">
        <v>1271</v>
      </c>
      <c r="B150" s="334" t="s">
        <v>1265</v>
      </c>
      <c r="C150" s="334" t="s">
        <v>365</v>
      </c>
      <c r="D150" s="334" t="s">
        <v>1272</v>
      </c>
      <c r="E150" s="334"/>
      <c r="F150" s="334"/>
      <c r="G150" s="335" t="s">
        <v>1273</v>
      </c>
      <c r="H150" s="337" t="s">
        <v>421</v>
      </c>
      <c r="I150" s="337" t="s">
        <v>1274</v>
      </c>
      <c r="J150" s="337" t="s">
        <v>421</v>
      </c>
      <c r="K150" s="337" t="s">
        <v>1274</v>
      </c>
      <c r="L150" s="338" t="s">
        <v>401</v>
      </c>
      <c r="M150" s="339" t="s">
        <v>1275</v>
      </c>
      <c r="N150" s="327" t="s">
        <v>489</v>
      </c>
      <c r="O150" s="338" t="s">
        <v>452</v>
      </c>
      <c r="P150" s="339" t="s">
        <v>608</v>
      </c>
      <c r="Q150" s="287" t="s">
        <v>609</v>
      </c>
      <c r="R150" s="287" t="s">
        <v>610</v>
      </c>
      <c r="S150" s="287" t="s">
        <v>774</v>
      </c>
      <c r="T150" s="287" t="s">
        <v>475</v>
      </c>
      <c r="U150" s="287"/>
      <c r="V150" s="287"/>
      <c r="W150" s="287"/>
      <c r="X150" s="287"/>
      <c r="Y150" s="287"/>
      <c r="Z150" s="287"/>
      <c r="AA150" s="287"/>
      <c r="AB150" s="287"/>
      <c r="AC150" s="287"/>
      <c r="AD150" s="287"/>
      <c r="AE150" s="287"/>
      <c r="AF150" s="287"/>
      <c r="AG150" s="287"/>
      <c r="AH150" s="287"/>
      <c r="AI150" s="287"/>
      <c r="AJ150" s="287"/>
      <c r="AK150" s="287"/>
      <c r="AL150" s="287"/>
      <c r="AM150" s="287"/>
      <c r="AN150" s="287"/>
      <c r="AO150" s="287"/>
      <c r="AP150" s="287"/>
      <c r="AQ150" s="287"/>
      <c r="AR150" s="287"/>
      <c r="AS150" s="287"/>
      <c r="AT150" s="287"/>
      <c r="AU150" s="287"/>
      <c r="AV150" s="287"/>
      <c r="AW150" s="287"/>
      <c r="AX150" s="287"/>
      <c r="AY150" s="287"/>
      <c r="AZ150" s="287"/>
      <c r="BA150" s="287"/>
      <c r="BB150" s="287"/>
      <c r="BC150" s="287"/>
      <c r="BD150" s="287"/>
      <c r="BE150" s="287"/>
      <c r="BF150" s="287"/>
      <c r="BG150" s="287"/>
      <c r="BH150" s="287"/>
      <c r="BI150" s="287"/>
      <c r="BJ150" s="327"/>
      <c r="BK150" s="286"/>
      <c r="BL150" s="288"/>
      <c r="BM150" s="287"/>
      <c r="BN150" s="287"/>
      <c r="BO150" s="287"/>
      <c r="BP150" s="287"/>
      <c r="BQ150" s="287"/>
      <c r="BR150" s="287"/>
      <c r="BS150" s="287"/>
      <c r="BT150" s="287"/>
      <c r="BU150" s="287"/>
      <c r="BV150" s="287"/>
      <c r="BW150" s="287"/>
      <c r="BX150" s="287"/>
      <c r="BY150" s="287"/>
      <c r="BZ150" s="287"/>
      <c r="CA150" s="287"/>
      <c r="CB150" s="287"/>
      <c r="CC150" s="287"/>
      <c r="CD150" s="287"/>
      <c r="CE150" s="287"/>
      <c r="CF150" s="287"/>
      <c r="CG150" s="287"/>
      <c r="CH150" s="287"/>
      <c r="CI150" s="287"/>
      <c r="CJ150" s="287"/>
      <c r="CK150" s="287"/>
      <c r="CL150" s="287"/>
      <c r="CM150" s="287"/>
      <c r="CN150" s="287"/>
      <c r="CO150" s="287"/>
      <c r="CP150" s="287"/>
      <c r="CQ150" s="287"/>
      <c r="CR150" s="287"/>
      <c r="CS150" s="287"/>
      <c r="CT150" s="287"/>
      <c r="CU150" s="287"/>
      <c r="CV150" s="287"/>
      <c r="CW150" s="287"/>
      <c r="CX150" s="287"/>
      <c r="CY150" s="287"/>
      <c r="CZ150" s="289"/>
      <c r="DA150" s="287"/>
      <c r="DB150" s="287"/>
      <c r="DC150" s="287"/>
      <c r="DD150" s="287"/>
      <c r="DE150" s="287"/>
      <c r="DF150" s="287"/>
      <c r="DG150" s="287"/>
      <c r="DH150" s="287"/>
      <c r="DI150" s="287"/>
      <c r="DJ150" s="287"/>
      <c r="DK150" s="287"/>
      <c r="DL150" s="287"/>
      <c r="DM150" s="287"/>
      <c r="DN150" s="287"/>
      <c r="DO150" s="287"/>
      <c r="DP150" s="287"/>
      <c r="DQ150" s="287"/>
      <c r="DR150" s="287"/>
      <c r="DS150" s="287"/>
      <c r="DT150" s="287"/>
      <c r="DU150" s="287"/>
      <c r="DV150" s="287"/>
      <c r="DW150" s="321"/>
      <c r="DX150" s="322"/>
      <c r="DY150" s="323"/>
      <c r="DZ150" s="323"/>
      <c r="EA150" s="323"/>
      <c r="EB150" s="324"/>
      <c r="EC150" s="324"/>
      <c r="ED150" s="324"/>
      <c r="EE150" s="324"/>
      <c r="EF150" s="324"/>
      <c r="EG150" s="324"/>
      <c r="EH150" s="324"/>
      <c r="EI150" s="324"/>
      <c r="EJ150" s="324"/>
      <c r="EK150" s="324"/>
      <c r="EL150" s="324"/>
      <c r="EM150" s="324"/>
      <c r="EN150" s="324"/>
      <c r="EO150" s="324"/>
      <c r="EP150" s="324"/>
      <c r="EQ150" s="324"/>
      <c r="ER150" s="324"/>
      <c r="ES150" s="324"/>
      <c r="ET150" s="324"/>
      <c r="EU150" s="324"/>
      <c r="EV150" s="324"/>
      <c r="EW150" s="324"/>
      <c r="EX150" s="324"/>
      <c r="EY150" s="324"/>
      <c r="EZ150" s="324"/>
      <c r="FA150" s="324"/>
      <c r="FB150" s="324"/>
      <c r="FC150" s="324"/>
      <c r="FD150" s="324"/>
      <c r="FE150" s="324"/>
      <c r="FF150" s="324"/>
      <c r="FG150" s="324"/>
      <c r="FH150" s="324"/>
      <c r="FI150" s="324"/>
      <c r="FJ150" s="324"/>
      <c r="FK150" s="324"/>
      <c r="FL150" s="324"/>
      <c r="FM150" s="324"/>
      <c r="FN150" s="324"/>
      <c r="FO150" s="324"/>
      <c r="FP150" s="324"/>
      <c r="FQ150" s="324"/>
      <c r="FR150" s="324"/>
      <c r="FS150" s="324"/>
      <c r="FT150" s="324"/>
      <c r="FU150" s="324"/>
      <c r="FV150" s="324"/>
      <c r="FW150" s="324"/>
      <c r="FX150" s="324"/>
      <c r="FY150" s="324"/>
      <c r="FZ150" s="324"/>
      <c r="GA150" s="324"/>
      <c r="GB150" s="324"/>
      <c r="GC150" s="324"/>
      <c r="GD150" s="324"/>
      <c r="GE150" s="324"/>
      <c r="GF150" s="324"/>
      <c r="GG150" s="324"/>
      <c r="GH150" s="324"/>
      <c r="GI150" s="324"/>
      <c r="GJ150" s="330"/>
      <c r="GK150" s="321"/>
      <c r="GL150" s="324"/>
      <c r="GM150" s="324"/>
      <c r="GN150" s="290" cm="1">
        <f t="array" ref="GN150">IF(OR(BK150:GM150='Annex.1　DeclarationDesired'!$F$27),ROW(),"")</f>
        <v>150</v>
      </c>
    </row>
    <row r="151" spans="1:196" s="290" customFormat="1" ht="20.85" customHeight="1">
      <c r="A151" s="333" t="s">
        <v>1276</v>
      </c>
      <c r="B151" s="334" t="s">
        <v>1265</v>
      </c>
      <c r="C151" s="334" t="s">
        <v>365</v>
      </c>
      <c r="D151" s="334" t="s">
        <v>1277</v>
      </c>
      <c r="E151" s="334"/>
      <c r="F151" s="334"/>
      <c r="G151" s="335" t="s">
        <v>1278</v>
      </c>
      <c r="H151" s="337" t="s">
        <v>421</v>
      </c>
      <c r="I151" s="337" t="s">
        <v>1279</v>
      </c>
      <c r="J151" s="337" t="s">
        <v>421</v>
      </c>
      <c r="K151" s="337" t="s">
        <v>1279</v>
      </c>
      <c r="L151" s="338" t="s">
        <v>401</v>
      </c>
      <c r="M151" s="339" t="s">
        <v>1153</v>
      </c>
      <c r="N151" s="327" t="s">
        <v>475</v>
      </c>
      <c r="O151" s="338" t="s">
        <v>803</v>
      </c>
      <c r="P151" s="339" t="s">
        <v>804</v>
      </c>
      <c r="Q151" s="287"/>
      <c r="R151" s="287"/>
      <c r="S151" s="287"/>
      <c r="T151" s="287"/>
      <c r="U151" s="287"/>
      <c r="V151" s="287"/>
      <c r="W151" s="287"/>
      <c r="X151" s="287"/>
      <c r="Y151" s="287"/>
      <c r="Z151" s="287"/>
      <c r="AA151" s="287"/>
      <c r="AB151" s="287"/>
      <c r="AC151" s="287"/>
      <c r="AD151" s="287"/>
      <c r="AE151" s="287"/>
      <c r="AF151" s="287"/>
      <c r="AG151" s="287"/>
      <c r="AH151" s="287"/>
      <c r="AI151" s="287"/>
      <c r="AJ151" s="287"/>
      <c r="AK151" s="287"/>
      <c r="AL151" s="287"/>
      <c r="AM151" s="287"/>
      <c r="AN151" s="287"/>
      <c r="AO151" s="287"/>
      <c r="AP151" s="287"/>
      <c r="AQ151" s="287"/>
      <c r="AR151" s="287"/>
      <c r="AS151" s="287"/>
      <c r="AT151" s="287"/>
      <c r="AU151" s="287"/>
      <c r="AV151" s="287"/>
      <c r="AW151" s="287"/>
      <c r="AX151" s="287"/>
      <c r="AY151" s="287"/>
      <c r="AZ151" s="287"/>
      <c r="BA151" s="287"/>
      <c r="BB151" s="287"/>
      <c r="BC151" s="287"/>
      <c r="BD151" s="287"/>
      <c r="BE151" s="287"/>
      <c r="BF151" s="287"/>
      <c r="BG151" s="287"/>
      <c r="BH151" s="287"/>
      <c r="BI151" s="287"/>
      <c r="BJ151" s="327"/>
      <c r="BK151" s="286"/>
      <c r="BL151" s="288"/>
      <c r="BM151" s="287"/>
      <c r="BN151" s="287"/>
      <c r="BO151" s="287"/>
      <c r="BP151" s="287"/>
      <c r="BQ151" s="287"/>
      <c r="BR151" s="287"/>
      <c r="BS151" s="287"/>
      <c r="BT151" s="287"/>
      <c r="BU151" s="287"/>
      <c r="BV151" s="287"/>
      <c r="BW151" s="287"/>
      <c r="BX151" s="287"/>
      <c r="BY151" s="287"/>
      <c r="BZ151" s="287"/>
      <c r="CA151" s="287"/>
      <c r="CB151" s="287"/>
      <c r="CC151" s="287"/>
      <c r="CD151" s="287"/>
      <c r="CE151" s="287"/>
      <c r="CF151" s="287"/>
      <c r="CG151" s="287"/>
      <c r="CH151" s="287"/>
      <c r="CI151" s="287"/>
      <c r="CJ151" s="287"/>
      <c r="CK151" s="287"/>
      <c r="CL151" s="287"/>
      <c r="CM151" s="287"/>
      <c r="CN151" s="287"/>
      <c r="CO151" s="287"/>
      <c r="CP151" s="287"/>
      <c r="CQ151" s="287"/>
      <c r="CR151" s="287"/>
      <c r="CS151" s="287"/>
      <c r="CT151" s="287"/>
      <c r="CU151" s="287"/>
      <c r="CV151" s="287"/>
      <c r="CW151" s="287"/>
      <c r="CX151" s="287"/>
      <c r="CY151" s="287"/>
      <c r="CZ151" s="289"/>
      <c r="DA151" s="287"/>
      <c r="DB151" s="287"/>
      <c r="DC151" s="287"/>
      <c r="DD151" s="287"/>
      <c r="DE151" s="287"/>
      <c r="DF151" s="287"/>
      <c r="DG151" s="287"/>
      <c r="DH151" s="287"/>
      <c r="DI151" s="287"/>
      <c r="DJ151" s="287"/>
      <c r="DK151" s="287"/>
      <c r="DL151" s="287"/>
      <c r="DM151" s="287"/>
      <c r="DN151" s="287"/>
      <c r="DO151" s="287"/>
      <c r="DP151" s="287"/>
      <c r="DQ151" s="287"/>
      <c r="DR151" s="287"/>
      <c r="DS151" s="287"/>
      <c r="DT151" s="287"/>
      <c r="DU151" s="287"/>
      <c r="DV151" s="287"/>
      <c r="DW151" s="321"/>
      <c r="DX151" s="322"/>
      <c r="DY151" s="323"/>
      <c r="DZ151" s="323"/>
      <c r="EA151" s="323"/>
      <c r="EB151" s="324"/>
      <c r="EC151" s="324"/>
      <c r="ED151" s="324"/>
      <c r="EE151" s="324"/>
      <c r="EF151" s="324"/>
      <c r="EG151" s="324"/>
      <c r="EH151" s="324"/>
      <c r="EI151" s="324"/>
      <c r="EJ151" s="324"/>
      <c r="EK151" s="324"/>
      <c r="EL151" s="324"/>
      <c r="EM151" s="324"/>
      <c r="EN151" s="324"/>
      <c r="EO151" s="324"/>
      <c r="EP151" s="324"/>
      <c r="EQ151" s="324"/>
      <c r="ER151" s="324"/>
      <c r="ES151" s="324"/>
      <c r="ET151" s="324"/>
      <c r="EU151" s="324"/>
      <c r="EV151" s="324"/>
      <c r="EW151" s="324"/>
      <c r="EX151" s="324"/>
      <c r="EY151" s="324"/>
      <c r="EZ151" s="324"/>
      <c r="FA151" s="324"/>
      <c r="FB151" s="324"/>
      <c r="FC151" s="324"/>
      <c r="FD151" s="324"/>
      <c r="FE151" s="324"/>
      <c r="FF151" s="324"/>
      <c r="FG151" s="324"/>
      <c r="FH151" s="324"/>
      <c r="FI151" s="324"/>
      <c r="FJ151" s="324"/>
      <c r="FK151" s="324"/>
      <c r="FL151" s="324"/>
      <c r="FM151" s="324"/>
      <c r="FN151" s="324"/>
      <c r="FO151" s="324"/>
      <c r="FP151" s="324"/>
      <c r="FQ151" s="324"/>
      <c r="FR151" s="324"/>
      <c r="FS151" s="324"/>
      <c r="FT151" s="324"/>
      <c r="FU151" s="324"/>
      <c r="FV151" s="324"/>
      <c r="FW151" s="324"/>
      <c r="FX151" s="324"/>
      <c r="FY151" s="324"/>
      <c r="FZ151" s="324"/>
      <c r="GA151" s="324"/>
      <c r="GB151" s="324"/>
      <c r="GC151" s="324"/>
      <c r="GD151" s="324"/>
      <c r="GE151" s="324"/>
      <c r="GF151" s="324"/>
      <c r="GG151" s="324"/>
      <c r="GH151" s="324"/>
      <c r="GI151" s="324"/>
      <c r="GJ151" s="330"/>
      <c r="GK151" s="321"/>
      <c r="GL151" s="324"/>
      <c r="GM151" s="324"/>
      <c r="GN151" s="290" cm="1">
        <f t="array" ref="GN151">IF(OR(BK151:GM151='Annex.1　DeclarationDesired'!$F$27),ROW(),"")</f>
        <v>151</v>
      </c>
    </row>
    <row r="152" spans="1:196" s="290" customFormat="1" ht="20.85" customHeight="1">
      <c r="A152" s="333" t="s">
        <v>1280</v>
      </c>
      <c r="B152" s="334" t="s">
        <v>1265</v>
      </c>
      <c r="C152" s="334" t="s">
        <v>365</v>
      </c>
      <c r="D152" s="334" t="s">
        <v>1281</v>
      </c>
      <c r="E152" s="334"/>
      <c r="F152" s="334"/>
      <c r="G152" s="335" t="s">
        <v>1282</v>
      </c>
      <c r="H152" s="337" t="s">
        <v>421</v>
      </c>
      <c r="I152" s="337" t="s">
        <v>1283</v>
      </c>
      <c r="J152" s="337" t="s">
        <v>421</v>
      </c>
      <c r="K152" s="337" t="s">
        <v>1283</v>
      </c>
      <c r="L152" s="338" t="s">
        <v>401</v>
      </c>
      <c r="M152" s="339" t="s">
        <v>1284</v>
      </c>
      <c r="N152" s="327" t="s">
        <v>453</v>
      </c>
      <c r="O152" s="338" t="s">
        <v>608</v>
      </c>
      <c r="P152" s="339" t="s">
        <v>345</v>
      </c>
      <c r="Q152" s="287" t="s">
        <v>772</v>
      </c>
      <c r="R152" s="287" t="s">
        <v>346</v>
      </c>
      <c r="S152" s="287" t="s">
        <v>773</v>
      </c>
      <c r="T152" s="287" t="s">
        <v>774</v>
      </c>
      <c r="U152" s="287" t="s">
        <v>573</v>
      </c>
      <c r="V152" s="287"/>
      <c r="W152" s="287"/>
      <c r="X152" s="287"/>
      <c r="Y152" s="287"/>
      <c r="Z152" s="287"/>
      <c r="AA152" s="287"/>
      <c r="AB152" s="287"/>
      <c r="AC152" s="287"/>
      <c r="AD152" s="287"/>
      <c r="AE152" s="287"/>
      <c r="AF152" s="287"/>
      <c r="AG152" s="287"/>
      <c r="AH152" s="287"/>
      <c r="AI152" s="287"/>
      <c r="AJ152" s="287"/>
      <c r="AK152" s="287"/>
      <c r="AL152" s="287"/>
      <c r="AM152" s="287"/>
      <c r="AN152" s="287"/>
      <c r="AO152" s="287"/>
      <c r="AP152" s="287"/>
      <c r="AQ152" s="287"/>
      <c r="AR152" s="287"/>
      <c r="AS152" s="287"/>
      <c r="AT152" s="287"/>
      <c r="AU152" s="287"/>
      <c r="AV152" s="287"/>
      <c r="AW152" s="287"/>
      <c r="AX152" s="287"/>
      <c r="AY152" s="287"/>
      <c r="AZ152" s="287"/>
      <c r="BA152" s="287"/>
      <c r="BB152" s="287"/>
      <c r="BC152" s="287"/>
      <c r="BD152" s="287"/>
      <c r="BE152" s="287"/>
      <c r="BF152" s="287"/>
      <c r="BG152" s="287"/>
      <c r="BH152" s="287"/>
      <c r="BI152" s="287"/>
      <c r="BJ152" s="327"/>
      <c r="BK152" s="286"/>
      <c r="BL152" s="288"/>
      <c r="BM152" s="287"/>
      <c r="BN152" s="287"/>
      <c r="BO152" s="287"/>
      <c r="BP152" s="287"/>
      <c r="BQ152" s="287"/>
      <c r="BR152" s="287"/>
      <c r="BS152" s="287"/>
      <c r="BT152" s="287"/>
      <c r="BU152" s="287"/>
      <c r="BV152" s="287"/>
      <c r="BW152" s="287"/>
      <c r="BX152" s="287"/>
      <c r="BY152" s="287"/>
      <c r="BZ152" s="287"/>
      <c r="CA152" s="287"/>
      <c r="CB152" s="287"/>
      <c r="CC152" s="287"/>
      <c r="CD152" s="287"/>
      <c r="CE152" s="287"/>
      <c r="CF152" s="287"/>
      <c r="CG152" s="287"/>
      <c r="CH152" s="287"/>
      <c r="CI152" s="287"/>
      <c r="CJ152" s="287"/>
      <c r="CK152" s="287"/>
      <c r="CL152" s="287"/>
      <c r="CM152" s="287"/>
      <c r="CN152" s="287"/>
      <c r="CO152" s="287"/>
      <c r="CP152" s="287"/>
      <c r="CQ152" s="287"/>
      <c r="CR152" s="287"/>
      <c r="CS152" s="287"/>
      <c r="CT152" s="287"/>
      <c r="CU152" s="287"/>
      <c r="CV152" s="287"/>
      <c r="CW152" s="287"/>
      <c r="CX152" s="287"/>
      <c r="CY152" s="287"/>
      <c r="CZ152" s="289"/>
      <c r="DA152" s="287"/>
      <c r="DB152" s="287"/>
      <c r="DC152" s="287"/>
      <c r="DD152" s="287"/>
      <c r="DE152" s="287"/>
      <c r="DF152" s="287"/>
      <c r="DG152" s="287"/>
      <c r="DH152" s="287"/>
      <c r="DI152" s="287"/>
      <c r="DJ152" s="287"/>
      <c r="DK152" s="287"/>
      <c r="DL152" s="287"/>
      <c r="DM152" s="287"/>
      <c r="DN152" s="287"/>
      <c r="DO152" s="287"/>
      <c r="DP152" s="287"/>
      <c r="DQ152" s="287"/>
      <c r="DR152" s="287"/>
      <c r="DS152" s="287"/>
      <c r="DT152" s="287"/>
      <c r="DU152" s="287"/>
      <c r="DV152" s="287"/>
      <c r="DW152" s="321"/>
      <c r="DX152" s="321"/>
      <c r="DY152" s="324"/>
      <c r="DZ152" s="324"/>
      <c r="EA152" s="324"/>
      <c r="EB152" s="324"/>
      <c r="EC152" s="324"/>
      <c r="ED152" s="324"/>
      <c r="EE152" s="324"/>
      <c r="EF152" s="324"/>
      <c r="EG152" s="324"/>
      <c r="EH152" s="324"/>
      <c r="EI152" s="324"/>
      <c r="EJ152" s="324"/>
      <c r="EK152" s="324"/>
      <c r="EL152" s="324"/>
      <c r="EM152" s="324"/>
      <c r="EN152" s="324"/>
      <c r="EO152" s="324"/>
      <c r="EP152" s="324"/>
      <c r="EQ152" s="324"/>
      <c r="ER152" s="324"/>
      <c r="ES152" s="324"/>
      <c r="ET152" s="324"/>
      <c r="EU152" s="324"/>
      <c r="EV152" s="324"/>
      <c r="EW152" s="324"/>
      <c r="EX152" s="324"/>
      <c r="EY152" s="324"/>
      <c r="EZ152" s="324"/>
      <c r="FA152" s="324"/>
      <c r="FB152" s="324"/>
      <c r="FC152" s="324"/>
      <c r="FD152" s="324"/>
      <c r="FE152" s="324"/>
      <c r="FF152" s="324"/>
      <c r="FG152" s="324"/>
      <c r="FH152" s="324"/>
      <c r="FI152" s="324"/>
      <c r="FJ152" s="324"/>
      <c r="FK152" s="324"/>
      <c r="FL152" s="324"/>
      <c r="FM152" s="324"/>
      <c r="FN152" s="324"/>
      <c r="FO152" s="324"/>
      <c r="FP152" s="324"/>
      <c r="FQ152" s="324"/>
      <c r="FR152" s="324"/>
      <c r="FS152" s="324"/>
      <c r="FT152" s="324"/>
      <c r="FU152" s="324"/>
      <c r="FV152" s="324"/>
      <c r="FW152" s="324"/>
      <c r="FX152" s="324"/>
      <c r="FY152" s="324"/>
      <c r="FZ152" s="324"/>
      <c r="GA152" s="324"/>
      <c r="GB152" s="324"/>
      <c r="GC152" s="324"/>
      <c r="GD152" s="324"/>
      <c r="GE152" s="324"/>
      <c r="GF152" s="324"/>
      <c r="GG152" s="324"/>
      <c r="GH152" s="324"/>
      <c r="GI152" s="324"/>
      <c r="GJ152" s="330"/>
      <c r="GK152" s="321"/>
      <c r="GL152" s="324"/>
      <c r="GM152" s="324"/>
      <c r="GN152" s="290" cm="1">
        <f t="array" ref="GN152">IF(OR(BK152:GM152='Annex.1　DeclarationDesired'!$F$27),ROW(),"")</f>
        <v>152</v>
      </c>
    </row>
    <row r="153" spans="1:196" s="290" customFormat="1" ht="20.85" customHeight="1">
      <c r="A153" s="333" t="s">
        <v>1285</v>
      </c>
      <c r="B153" s="334" t="s">
        <v>1265</v>
      </c>
      <c r="C153" s="334" t="s">
        <v>365</v>
      </c>
      <c r="D153" s="334" t="s">
        <v>1286</v>
      </c>
      <c r="E153" s="334"/>
      <c r="F153" s="334"/>
      <c r="G153" s="335" t="s">
        <v>1287</v>
      </c>
      <c r="H153" s="337" t="s">
        <v>421</v>
      </c>
      <c r="I153" s="337" t="s">
        <v>1288</v>
      </c>
      <c r="J153" s="337" t="s">
        <v>421</v>
      </c>
      <c r="K153" s="337" t="s">
        <v>1288</v>
      </c>
      <c r="L153" s="338" t="s">
        <v>401</v>
      </c>
      <c r="M153" s="339" t="s">
        <v>1071</v>
      </c>
      <c r="N153" s="327" t="s">
        <v>404</v>
      </c>
      <c r="O153" s="338" t="s">
        <v>517</v>
      </c>
      <c r="P153" s="339"/>
      <c r="Q153" s="287"/>
      <c r="R153" s="287"/>
      <c r="S153" s="287"/>
      <c r="T153" s="287"/>
      <c r="U153" s="287"/>
      <c r="V153" s="287"/>
      <c r="W153" s="287"/>
      <c r="X153" s="287"/>
      <c r="Y153" s="287"/>
      <c r="Z153" s="287"/>
      <c r="AA153" s="287"/>
      <c r="AB153" s="287"/>
      <c r="AC153" s="287"/>
      <c r="AD153" s="287"/>
      <c r="AE153" s="287"/>
      <c r="AF153" s="287"/>
      <c r="AG153" s="287"/>
      <c r="AH153" s="287"/>
      <c r="AI153" s="287"/>
      <c r="AJ153" s="287"/>
      <c r="AK153" s="287"/>
      <c r="AL153" s="287"/>
      <c r="AM153" s="287"/>
      <c r="AN153" s="287"/>
      <c r="AO153" s="287"/>
      <c r="AP153" s="287"/>
      <c r="AQ153" s="287"/>
      <c r="AR153" s="287"/>
      <c r="AS153" s="287"/>
      <c r="AT153" s="287"/>
      <c r="AU153" s="287"/>
      <c r="AV153" s="287"/>
      <c r="AW153" s="287"/>
      <c r="AX153" s="287"/>
      <c r="AY153" s="287"/>
      <c r="AZ153" s="287"/>
      <c r="BA153" s="287"/>
      <c r="BB153" s="287"/>
      <c r="BC153" s="287"/>
      <c r="BD153" s="287"/>
      <c r="BE153" s="287"/>
      <c r="BF153" s="287"/>
      <c r="BG153" s="287"/>
      <c r="BH153" s="287"/>
      <c r="BI153" s="287"/>
      <c r="BJ153" s="327" t="s">
        <v>1289</v>
      </c>
      <c r="BK153" s="286">
        <v>22050</v>
      </c>
      <c r="BL153" s="288">
        <v>23030</v>
      </c>
      <c r="BM153" s="287">
        <v>23040</v>
      </c>
      <c r="BN153" s="287"/>
      <c r="BO153" s="287"/>
      <c r="BP153" s="287"/>
      <c r="BQ153" s="287"/>
      <c r="BR153" s="287"/>
      <c r="BS153" s="287"/>
      <c r="BT153" s="287"/>
      <c r="BU153" s="287"/>
      <c r="BV153" s="287"/>
      <c r="BW153" s="287"/>
      <c r="BX153" s="287"/>
      <c r="BY153" s="287"/>
      <c r="BZ153" s="287"/>
      <c r="CA153" s="287"/>
      <c r="CB153" s="287"/>
      <c r="CC153" s="287"/>
      <c r="CD153" s="287"/>
      <c r="CE153" s="287"/>
      <c r="CF153" s="287"/>
      <c r="CG153" s="287"/>
      <c r="CH153" s="287"/>
      <c r="CI153" s="287"/>
      <c r="CJ153" s="287"/>
      <c r="CK153" s="287"/>
      <c r="CL153" s="287"/>
      <c r="CM153" s="287"/>
      <c r="CN153" s="287"/>
      <c r="CO153" s="287"/>
      <c r="CP153" s="287"/>
      <c r="CQ153" s="287"/>
      <c r="CR153" s="287"/>
      <c r="CS153" s="287"/>
      <c r="CT153" s="287"/>
      <c r="CU153" s="287"/>
      <c r="CV153" s="287"/>
      <c r="CW153" s="287"/>
      <c r="CX153" s="287"/>
      <c r="CY153" s="287"/>
      <c r="CZ153" s="289"/>
      <c r="DA153" s="287"/>
      <c r="DB153" s="287"/>
      <c r="DC153" s="287"/>
      <c r="DD153" s="287"/>
      <c r="DE153" s="287"/>
      <c r="DF153" s="287"/>
      <c r="DG153" s="287"/>
      <c r="DH153" s="287"/>
      <c r="DI153" s="287"/>
      <c r="DJ153" s="287"/>
      <c r="DK153" s="287"/>
      <c r="DL153" s="287"/>
      <c r="DM153" s="287"/>
      <c r="DN153" s="287"/>
      <c r="DO153" s="287"/>
      <c r="DP153" s="287"/>
      <c r="DQ153" s="287"/>
      <c r="DR153" s="287"/>
      <c r="DS153" s="287"/>
      <c r="DT153" s="287"/>
      <c r="DU153" s="287"/>
      <c r="DV153" s="287"/>
      <c r="DW153" s="321"/>
      <c r="DX153" s="321"/>
      <c r="DY153" s="324"/>
      <c r="DZ153" s="324"/>
      <c r="EA153" s="324"/>
      <c r="EB153" s="324"/>
      <c r="EC153" s="324"/>
      <c r="ED153" s="324"/>
      <c r="EE153" s="324"/>
      <c r="EF153" s="324"/>
      <c r="EG153" s="324"/>
      <c r="EH153" s="324"/>
      <c r="EI153" s="324"/>
      <c r="EJ153" s="324"/>
      <c r="EK153" s="324"/>
      <c r="EL153" s="324"/>
      <c r="EM153" s="324"/>
      <c r="EN153" s="324"/>
      <c r="EO153" s="324"/>
      <c r="EP153" s="324"/>
      <c r="EQ153" s="324"/>
      <c r="ER153" s="324"/>
      <c r="ES153" s="324"/>
      <c r="ET153" s="324"/>
      <c r="EU153" s="324"/>
      <c r="EV153" s="324"/>
      <c r="EW153" s="324"/>
      <c r="EX153" s="324"/>
      <c r="EY153" s="324"/>
      <c r="EZ153" s="324"/>
      <c r="FA153" s="324"/>
      <c r="FB153" s="324"/>
      <c r="FC153" s="324"/>
      <c r="FD153" s="324"/>
      <c r="FE153" s="324"/>
      <c r="FF153" s="324"/>
      <c r="FG153" s="324"/>
      <c r="FH153" s="324"/>
      <c r="FI153" s="324"/>
      <c r="FJ153" s="324"/>
      <c r="FK153" s="324"/>
      <c r="FL153" s="324"/>
      <c r="FM153" s="324"/>
      <c r="FN153" s="324"/>
      <c r="FO153" s="324"/>
      <c r="FP153" s="324"/>
      <c r="FQ153" s="324"/>
      <c r="FR153" s="324"/>
      <c r="FS153" s="324"/>
      <c r="FT153" s="324"/>
      <c r="FU153" s="324"/>
      <c r="FV153" s="324"/>
      <c r="FW153" s="324"/>
      <c r="FX153" s="324"/>
      <c r="FY153" s="324"/>
      <c r="FZ153" s="324"/>
      <c r="GA153" s="324"/>
      <c r="GB153" s="324"/>
      <c r="GC153" s="324"/>
      <c r="GD153" s="324"/>
      <c r="GE153" s="324"/>
      <c r="GF153" s="324"/>
      <c r="GG153" s="324"/>
      <c r="GH153" s="324"/>
      <c r="GI153" s="324"/>
      <c r="GJ153" s="330"/>
      <c r="GK153" s="321"/>
      <c r="GL153" s="324"/>
      <c r="GM153" s="324"/>
      <c r="GN153" s="290" cm="1">
        <f t="array" ref="GN153">IF(OR(BK153:GM153='Annex.1　DeclarationDesired'!$F$27),ROW(),"")</f>
        <v>153</v>
      </c>
    </row>
    <row r="154" spans="1:196" s="290" customFormat="1" ht="20.85" customHeight="1">
      <c r="A154" s="333" t="s">
        <v>1290</v>
      </c>
      <c r="B154" s="334" t="s">
        <v>1291</v>
      </c>
      <c r="C154" s="334" t="s">
        <v>1292</v>
      </c>
      <c r="D154" s="334" t="s">
        <v>1293</v>
      </c>
      <c r="E154" s="334"/>
      <c r="F154" s="334"/>
      <c r="G154" s="335" t="s">
        <v>1294</v>
      </c>
      <c r="H154" s="337" t="s">
        <v>421</v>
      </c>
      <c r="I154" s="337" t="s">
        <v>1295</v>
      </c>
      <c r="J154" s="337" t="s">
        <v>421</v>
      </c>
      <c r="K154" s="337" t="s">
        <v>1295</v>
      </c>
      <c r="L154" s="338" t="s">
        <v>401</v>
      </c>
      <c r="M154" s="339" t="s">
        <v>1296</v>
      </c>
      <c r="N154" s="327" t="s">
        <v>426</v>
      </c>
      <c r="O154" s="338" t="s">
        <v>427</v>
      </c>
      <c r="P154" s="339" t="s">
        <v>428</v>
      </c>
      <c r="Q154" s="287" t="s">
        <v>413</v>
      </c>
      <c r="R154" s="287" t="s">
        <v>1297</v>
      </c>
      <c r="S154" s="287" t="s">
        <v>1298</v>
      </c>
      <c r="T154" s="287" t="s">
        <v>574</v>
      </c>
      <c r="U154" s="287" t="s">
        <v>1299</v>
      </c>
      <c r="V154" s="287" t="s">
        <v>916</v>
      </c>
      <c r="W154" s="287" t="s">
        <v>1300</v>
      </c>
      <c r="X154" s="287" t="s">
        <v>1301</v>
      </c>
      <c r="Y154" s="287" t="s">
        <v>1302</v>
      </c>
      <c r="Z154" s="287"/>
      <c r="AA154" s="287"/>
      <c r="AB154" s="287"/>
      <c r="AC154" s="287"/>
      <c r="AD154" s="287"/>
      <c r="AE154" s="287"/>
      <c r="AF154" s="287"/>
      <c r="AG154" s="287"/>
      <c r="AH154" s="287"/>
      <c r="AI154" s="287"/>
      <c r="AJ154" s="287"/>
      <c r="AK154" s="287"/>
      <c r="AL154" s="287"/>
      <c r="AM154" s="287"/>
      <c r="AN154" s="287"/>
      <c r="AO154" s="287"/>
      <c r="AP154" s="287"/>
      <c r="AQ154" s="287"/>
      <c r="AR154" s="287"/>
      <c r="AS154" s="287"/>
      <c r="AT154" s="287"/>
      <c r="AU154" s="287"/>
      <c r="AV154" s="287"/>
      <c r="AW154" s="287"/>
      <c r="AX154" s="287"/>
      <c r="AY154" s="287"/>
      <c r="AZ154" s="287"/>
      <c r="BA154" s="287"/>
      <c r="BB154" s="287"/>
      <c r="BC154" s="287"/>
      <c r="BD154" s="287"/>
      <c r="BE154" s="287"/>
      <c r="BF154" s="287"/>
      <c r="BG154" s="287"/>
      <c r="BH154" s="287"/>
      <c r="BI154" s="287"/>
      <c r="BJ154" s="327"/>
      <c r="BK154" s="286"/>
      <c r="BL154" s="288"/>
      <c r="BM154" s="287"/>
      <c r="BN154" s="287"/>
      <c r="BO154" s="287"/>
      <c r="BP154" s="287"/>
      <c r="BQ154" s="287"/>
      <c r="BR154" s="287"/>
      <c r="BS154" s="287"/>
      <c r="BT154" s="287"/>
      <c r="BU154" s="287"/>
      <c r="BV154" s="287"/>
      <c r="BW154" s="287"/>
      <c r="BX154" s="287"/>
      <c r="BY154" s="287"/>
      <c r="BZ154" s="287"/>
      <c r="CA154" s="287"/>
      <c r="CB154" s="287"/>
      <c r="CC154" s="287"/>
      <c r="CD154" s="287"/>
      <c r="CE154" s="287"/>
      <c r="CF154" s="287"/>
      <c r="CG154" s="287"/>
      <c r="CH154" s="287"/>
      <c r="CI154" s="287"/>
      <c r="CJ154" s="287"/>
      <c r="CK154" s="287"/>
      <c r="CL154" s="287"/>
      <c r="CM154" s="287"/>
      <c r="CN154" s="287"/>
      <c r="CO154" s="287"/>
      <c r="CP154" s="287"/>
      <c r="CQ154" s="287"/>
      <c r="CR154" s="287"/>
      <c r="CS154" s="287"/>
      <c r="CT154" s="287"/>
      <c r="CU154" s="287"/>
      <c r="CV154" s="287"/>
      <c r="CW154" s="287"/>
      <c r="CX154" s="287"/>
      <c r="CY154" s="287"/>
      <c r="CZ154" s="289"/>
      <c r="DA154" s="287"/>
      <c r="DB154" s="287"/>
      <c r="DC154" s="287"/>
      <c r="DD154" s="287"/>
      <c r="DE154" s="287"/>
      <c r="DF154" s="287"/>
      <c r="DG154" s="287"/>
      <c r="DH154" s="287"/>
      <c r="DI154" s="287"/>
      <c r="DJ154" s="287"/>
      <c r="DK154" s="287"/>
      <c r="DL154" s="287"/>
      <c r="DM154" s="287"/>
      <c r="DN154" s="287"/>
      <c r="DO154" s="287"/>
      <c r="DP154" s="287"/>
      <c r="DQ154" s="287"/>
      <c r="DR154" s="287"/>
      <c r="DS154" s="287"/>
      <c r="DT154" s="287"/>
      <c r="DU154" s="287"/>
      <c r="DV154" s="287"/>
      <c r="DW154" s="321"/>
      <c r="DX154" s="321"/>
      <c r="DY154" s="324"/>
      <c r="DZ154" s="324"/>
      <c r="EA154" s="324"/>
      <c r="EB154" s="324"/>
      <c r="EC154" s="324"/>
      <c r="ED154" s="324"/>
      <c r="EE154" s="324"/>
      <c r="EF154" s="324"/>
      <c r="EG154" s="324"/>
      <c r="EH154" s="324"/>
      <c r="EI154" s="324"/>
      <c r="EJ154" s="324"/>
      <c r="EK154" s="324"/>
      <c r="EL154" s="324"/>
      <c r="EM154" s="324"/>
      <c r="EN154" s="324"/>
      <c r="EO154" s="324"/>
      <c r="EP154" s="324"/>
      <c r="EQ154" s="324"/>
      <c r="ER154" s="324"/>
      <c r="ES154" s="324"/>
      <c r="ET154" s="324"/>
      <c r="EU154" s="324"/>
      <c r="EV154" s="324"/>
      <c r="EW154" s="324"/>
      <c r="EX154" s="324"/>
      <c r="EY154" s="324"/>
      <c r="EZ154" s="324"/>
      <c r="FA154" s="324"/>
      <c r="FB154" s="324"/>
      <c r="FC154" s="324"/>
      <c r="FD154" s="324"/>
      <c r="FE154" s="324"/>
      <c r="FF154" s="324"/>
      <c r="FG154" s="324"/>
      <c r="FH154" s="324"/>
      <c r="FI154" s="324"/>
      <c r="FJ154" s="324"/>
      <c r="FK154" s="324"/>
      <c r="FL154" s="324"/>
      <c r="FM154" s="324"/>
      <c r="FN154" s="324"/>
      <c r="FO154" s="324"/>
      <c r="FP154" s="324"/>
      <c r="FQ154" s="324"/>
      <c r="FR154" s="324"/>
      <c r="FS154" s="324"/>
      <c r="FT154" s="324"/>
      <c r="FU154" s="324"/>
      <c r="FV154" s="324"/>
      <c r="FW154" s="324"/>
      <c r="FX154" s="324"/>
      <c r="FY154" s="324"/>
      <c r="FZ154" s="324"/>
      <c r="GA154" s="324"/>
      <c r="GB154" s="324"/>
      <c r="GC154" s="324"/>
      <c r="GD154" s="324"/>
      <c r="GE154" s="324"/>
      <c r="GF154" s="324"/>
      <c r="GG154" s="324"/>
      <c r="GH154" s="324"/>
      <c r="GI154" s="324"/>
      <c r="GJ154" s="330"/>
      <c r="GK154" s="321"/>
      <c r="GL154" s="324"/>
      <c r="GM154" s="324"/>
      <c r="GN154" s="290" cm="1">
        <f t="array" ref="GN154">IF(OR(BK154:GM154='Annex.1　DeclarationDesired'!$F$27),ROW(),"")</f>
        <v>154</v>
      </c>
    </row>
    <row r="155" spans="1:196" s="290" customFormat="1" ht="20.85" customHeight="1">
      <c r="A155" s="333" t="s">
        <v>1303</v>
      </c>
      <c r="B155" s="334" t="s">
        <v>1304</v>
      </c>
      <c r="C155" s="334" t="s">
        <v>1305</v>
      </c>
      <c r="D155" s="334" t="s">
        <v>1306</v>
      </c>
      <c r="E155" s="334" t="s">
        <v>1307</v>
      </c>
      <c r="F155" s="334" t="s">
        <v>1308</v>
      </c>
      <c r="G155" s="335" t="s">
        <v>1309</v>
      </c>
      <c r="H155" s="337" t="s">
        <v>421</v>
      </c>
      <c r="I155" s="337" t="s">
        <v>1310</v>
      </c>
      <c r="J155" s="337" t="s">
        <v>400</v>
      </c>
      <c r="K155" s="337"/>
      <c r="L155" s="338" t="s">
        <v>401</v>
      </c>
      <c r="M155" s="339" t="s">
        <v>1311</v>
      </c>
      <c r="N155" s="327" t="s">
        <v>502</v>
      </c>
      <c r="O155" s="338" t="s">
        <v>429</v>
      </c>
      <c r="P155" s="339" t="s">
        <v>416</v>
      </c>
      <c r="Q155" s="287" t="s">
        <v>346</v>
      </c>
      <c r="R155" s="287"/>
      <c r="S155" s="287"/>
      <c r="T155" s="287"/>
      <c r="U155" s="287"/>
      <c r="V155" s="287"/>
      <c r="W155" s="287"/>
      <c r="X155" s="287"/>
      <c r="Y155" s="287"/>
      <c r="Z155" s="287"/>
      <c r="AA155" s="287"/>
      <c r="AB155" s="287"/>
      <c r="AC155" s="287"/>
      <c r="AD155" s="287"/>
      <c r="AE155" s="287"/>
      <c r="AF155" s="287"/>
      <c r="AG155" s="287"/>
      <c r="AH155" s="287"/>
      <c r="AI155" s="287"/>
      <c r="AJ155" s="287"/>
      <c r="AK155" s="287"/>
      <c r="AL155" s="287"/>
      <c r="AM155" s="287"/>
      <c r="AN155" s="287"/>
      <c r="AO155" s="287"/>
      <c r="AP155" s="287"/>
      <c r="AQ155" s="287"/>
      <c r="AR155" s="287"/>
      <c r="AS155" s="287"/>
      <c r="AT155" s="287"/>
      <c r="AU155" s="287"/>
      <c r="AV155" s="287"/>
      <c r="AW155" s="287"/>
      <c r="AX155" s="287"/>
      <c r="AY155" s="287"/>
      <c r="AZ155" s="287"/>
      <c r="BA155" s="287"/>
      <c r="BB155" s="287"/>
      <c r="BC155" s="287"/>
      <c r="BD155" s="287"/>
      <c r="BE155" s="287"/>
      <c r="BF155" s="287"/>
      <c r="BG155" s="287"/>
      <c r="BH155" s="287"/>
      <c r="BI155" s="287"/>
      <c r="BJ155" s="327" t="s">
        <v>1312</v>
      </c>
      <c r="BK155" s="286">
        <v>17020</v>
      </c>
      <c r="BL155" s="288">
        <v>63040</v>
      </c>
      <c r="BM155" s="287">
        <v>64010</v>
      </c>
      <c r="BN155" s="287">
        <v>34030</v>
      </c>
      <c r="BO155" s="287"/>
      <c r="BP155" s="287"/>
      <c r="BQ155" s="287"/>
      <c r="BR155" s="287"/>
      <c r="BS155" s="287"/>
      <c r="BT155" s="287"/>
      <c r="BU155" s="287"/>
      <c r="BV155" s="287"/>
      <c r="BW155" s="287"/>
      <c r="BX155" s="287"/>
      <c r="BY155" s="287"/>
      <c r="BZ155" s="287"/>
      <c r="CA155" s="287"/>
      <c r="CB155" s="287"/>
      <c r="CC155" s="287"/>
      <c r="CD155" s="287"/>
      <c r="CE155" s="287"/>
      <c r="CF155" s="287"/>
      <c r="CG155" s="287"/>
      <c r="CH155" s="287"/>
      <c r="CI155" s="287"/>
      <c r="CJ155" s="287"/>
      <c r="CK155" s="287"/>
      <c r="CL155" s="287"/>
      <c r="CM155" s="287"/>
      <c r="CN155" s="287"/>
      <c r="CO155" s="287"/>
      <c r="CP155" s="287"/>
      <c r="CQ155" s="287"/>
      <c r="CR155" s="287"/>
      <c r="CS155" s="287"/>
      <c r="CT155" s="287"/>
      <c r="CU155" s="287"/>
      <c r="CV155" s="287"/>
      <c r="CW155" s="287"/>
      <c r="CX155" s="287"/>
      <c r="CY155" s="287"/>
      <c r="CZ155" s="289"/>
      <c r="DA155" s="287"/>
      <c r="DB155" s="287"/>
      <c r="DC155" s="287"/>
      <c r="DD155" s="287"/>
      <c r="DE155" s="287"/>
      <c r="DF155" s="287"/>
      <c r="DG155" s="287"/>
      <c r="DH155" s="287"/>
      <c r="DI155" s="287"/>
      <c r="DJ155" s="287"/>
      <c r="DK155" s="287"/>
      <c r="DL155" s="287"/>
      <c r="DM155" s="287"/>
      <c r="DN155" s="287"/>
      <c r="DO155" s="287"/>
      <c r="DP155" s="287"/>
      <c r="DQ155" s="287"/>
      <c r="DR155" s="287"/>
      <c r="DS155" s="287"/>
      <c r="DT155" s="287"/>
      <c r="DU155" s="287"/>
      <c r="DV155" s="287"/>
      <c r="DW155" s="321"/>
      <c r="DX155" s="321"/>
      <c r="DY155" s="324"/>
      <c r="DZ155" s="324"/>
      <c r="EA155" s="324"/>
      <c r="EB155" s="323"/>
      <c r="EC155" s="323"/>
      <c r="ED155" s="323"/>
      <c r="EE155" s="323"/>
      <c r="EF155" s="323"/>
      <c r="EG155" s="323"/>
      <c r="EH155" s="323"/>
      <c r="EI155" s="323"/>
      <c r="EJ155" s="323"/>
      <c r="EK155" s="323"/>
      <c r="EL155" s="323"/>
      <c r="EM155" s="323"/>
      <c r="EN155" s="323"/>
      <c r="EO155" s="323"/>
      <c r="EP155" s="323"/>
      <c r="EQ155" s="323"/>
      <c r="ER155" s="323"/>
      <c r="ES155" s="323"/>
      <c r="ET155" s="323"/>
      <c r="EU155" s="323"/>
      <c r="EV155" s="323"/>
      <c r="EW155" s="323"/>
      <c r="EX155" s="323"/>
      <c r="EY155" s="323"/>
      <c r="EZ155" s="323"/>
      <c r="FA155" s="323"/>
      <c r="FB155" s="323"/>
      <c r="FC155" s="323"/>
      <c r="FD155" s="323"/>
      <c r="FE155" s="323"/>
      <c r="FF155" s="323"/>
      <c r="FG155" s="323"/>
      <c r="FH155" s="323"/>
      <c r="FI155" s="323"/>
      <c r="FJ155" s="323"/>
      <c r="FK155" s="323"/>
      <c r="FL155" s="323"/>
      <c r="FM155" s="323"/>
      <c r="FN155" s="323"/>
      <c r="FO155" s="323"/>
      <c r="FP155" s="323"/>
      <c r="FQ155" s="323"/>
      <c r="FR155" s="323"/>
      <c r="FS155" s="323"/>
      <c r="FT155" s="323"/>
      <c r="FU155" s="323"/>
      <c r="FV155" s="323"/>
      <c r="FW155" s="323"/>
      <c r="FX155" s="323"/>
      <c r="FY155" s="323"/>
      <c r="FZ155" s="323"/>
      <c r="GA155" s="323"/>
      <c r="GB155" s="323"/>
      <c r="GC155" s="323"/>
      <c r="GD155" s="323"/>
      <c r="GE155" s="323"/>
      <c r="GF155" s="323"/>
      <c r="GG155" s="323"/>
      <c r="GH155" s="323"/>
      <c r="GI155" s="323"/>
      <c r="GJ155" s="331"/>
      <c r="GK155" s="321"/>
      <c r="GL155" s="323"/>
      <c r="GM155" s="324"/>
      <c r="GN155" s="290" cm="1">
        <f t="array" ref="GN155">IF(OR(BK155:GM155='Annex.1　DeclarationDesired'!$F$27),ROW(),"")</f>
        <v>155</v>
      </c>
    </row>
    <row r="156" spans="1:196" s="290" customFormat="1" ht="20.85" customHeight="1">
      <c r="A156" s="333" t="s">
        <v>1313</v>
      </c>
      <c r="B156" s="334" t="s">
        <v>1304</v>
      </c>
      <c r="C156" s="334" t="s">
        <v>1305</v>
      </c>
      <c r="D156" s="334" t="s">
        <v>1306</v>
      </c>
      <c r="E156" s="334" t="s">
        <v>1314</v>
      </c>
      <c r="F156" s="334" t="s">
        <v>1315</v>
      </c>
      <c r="G156" s="335" t="s">
        <v>1309</v>
      </c>
      <c r="H156" s="337" t="s">
        <v>399</v>
      </c>
      <c r="I156" s="337" t="s">
        <v>1316</v>
      </c>
      <c r="J156" s="337" t="s">
        <v>400</v>
      </c>
      <c r="K156" s="337"/>
      <c r="L156" s="338" t="s">
        <v>401</v>
      </c>
      <c r="M156" s="339" t="s">
        <v>1317</v>
      </c>
      <c r="N156" s="327" t="s">
        <v>452</v>
      </c>
      <c r="O156" s="338" t="s">
        <v>453</v>
      </c>
      <c r="P156" s="339" t="s">
        <v>636</v>
      </c>
      <c r="Q156" s="287" t="s">
        <v>346</v>
      </c>
      <c r="R156" s="287" t="s">
        <v>774</v>
      </c>
      <c r="S156" s="287"/>
      <c r="T156" s="287"/>
      <c r="U156" s="287"/>
      <c r="V156" s="287"/>
      <c r="W156" s="287"/>
      <c r="X156" s="287"/>
      <c r="Y156" s="287"/>
      <c r="Z156" s="287"/>
      <c r="AA156" s="287"/>
      <c r="AB156" s="287"/>
      <c r="AC156" s="287"/>
      <c r="AD156" s="287"/>
      <c r="AE156" s="287"/>
      <c r="AF156" s="287"/>
      <c r="AG156" s="287"/>
      <c r="AH156" s="287"/>
      <c r="AI156" s="287"/>
      <c r="AJ156" s="287"/>
      <c r="AK156" s="287"/>
      <c r="AL156" s="287"/>
      <c r="AM156" s="287"/>
      <c r="AN156" s="287"/>
      <c r="AO156" s="287"/>
      <c r="AP156" s="287"/>
      <c r="AQ156" s="287"/>
      <c r="AR156" s="287"/>
      <c r="AS156" s="287"/>
      <c r="AT156" s="287"/>
      <c r="AU156" s="287"/>
      <c r="AV156" s="287"/>
      <c r="AW156" s="287"/>
      <c r="AX156" s="287"/>
      <c r="AY156" s="287"/>
      <c r="AZ156" s="287"/>
      <c r="BA156" s="287"/>
      <c r="BB156" s="287"/>
      <c r="BC156" s="287"/>
      <c r="BD156" s="287"/>
      <c r="BE156" s="287"/>
      <c r="BF156" s="287"/>
      <c r="BG156" s="287"/>
      <c r="BH156" s="287"/>
      <c r="BI156" s="287"/>
      <c r="BJ156" s="327" t="s">
        <v>1318</v>
      </c>
      <c r="BK156" s="286">
        <v>26020</v>
      </c>
      <c r="BL156" s="288">
        <v>26040</v>
      </c>
      <c r="BM156" s="287">
        <v>27030</v>
      </c>
      <c r="BN156" s="287">
        <v>31020</v>
      </c>
      <c r="BO156" s="287">
        <v>34010</v>
      </c>
      <c r="BP156" s="287">
        <v>34030</v>
      </c>
      <c r="BQ156" s="287">
        <v>36020</v>
      </c>
      <c r="BR156" s="287"/>
      <c r="BS156" s="287"/>
      <c r="BT156" s="287"/>
      <c r="BU156" s="287"/>
      <c r="BV156" s="287"/>
      <c r="BW156" s="287"/>
      <c r="BX156" s="287"/>
      <c r="BY156" s="287"/>
      <c r="BZ156" s="287"/>
      <c r="CA156" s="287"/>
      <c r="CB156" s="287"/>
      <c r="CC156" s="287"/>
      <c r="CD156" s="287"/>
      <c r="CE156" s="287"/>
      <c r="CF156" s="287"/>
      <c r="CG156" s="287"/>
      <c r="CH156" s="287"/>
      <c r="CI156" s="287"/>
      <c r="CJ156" s="287"/>
      <c r="CK156" s="287"/>
      <c r="CL156" s="287"/>
      <c r="CM156" s="287"/>
      <c r="CN156" s="287"/>
      <c r="CO156" s="287"/>
      <c r="CP156" s="287"/>
      <c r="CQ156" s="287"/>
      <c r="CR156" s="287"/>
      <c r="CS156" s="287"/>
      <c r="CT156" s="287"/>
      <c r="CU156" s="287"/>
      <c r="CV156" s="287"/>
      <c r="CW156" s="287"/>
      <c r="CX156" s="287"/>
      <c r="CY156" s="287"/>
      <c r="CZ156" s="289"/>
      <c r="DA156" s="287"/>
      <c r="DB156" s="287"/>
      <c r="DC156" s="287"/>
      <c r="DD156" s="287"/>
      <c r="DE156" s="287"/>
      <c r="DF156" s="287"/>
      <c r="DG156" s="287"/>
      <c r="DH156" s="287"/>
      <c r="DI156" s="287"/>
      <c r="DJ156" s="287"/>
      <c r="DK156" s="287"/>
      <c r="DL156" s="287"/>
      <c r="DM156" s="287"/>
      <c r="DN156" s="287"/>
      <c r="DO156" s="287"/>
      <c r="DP156" s="287"/>
      <c r="DQ156" s="287"/>
      <c r="DR156" s="287"/>
      <c r="DS156" s="287"/>
      <c r="DT156" s="287"/>
      <c r="DU156" s="287"/>
      <c r="DV156" s="287"/>
      <c r="DW156" s="321"/>
      <c r="DX156" s="321"/>
      <c r="DY156" s="324"/>
      <c r="DZ156" s="324"/>
      <c r="EA156" s="324"/>
      <c r="EB156" s="323"/>
      <c r="EC156" s="323"/>
      <c r="ED156" s="323"/>
      <c r="EE156" s="323"/>
      <c r="EF156" s="323"/>
      <c r="EG156" s="323"/>
      <c r="EH156" s="323"/>
      <c r="EI156" s="323"/>
      <c r="EJ156" s="323"/>
      <c r="EK156" s="323"/>
      <c r="EL156" s="323"/>
      <c r="EM156" s="323"/>
      <c r="EN156" s="323"/>
      <c r="EO156" s="323"/>
      <c r="EP156" s="323"/>
      <c r="EQ156" s="323"/>
      <c r="ER156" s="323"/>
      <c r="ES156" s="323"/>
      <c r="ET156" s="323"/>
      <c r="EU156" s="323"/>
      <c r="EV156" s="323"/>
      <c r="EW156" s="323"/>
      <c r="EX156" s="323"/>
      <c r="EY156" s="323"/>
      <c r="EZ156" s="323"/>
      <c r="FA156" s="323"/>
      <c r="FB156" s="323"/>
      <c r="FC156" s="323"/>
      <c r="FD156" s="323"/>
      <c r="FE156" s="323"/>
      <c r="FF156" s="323"/>
      <c r="FG156" s="323"/>
      <c r="FH156" s="323"/>
      <c r="FI156" s="323"/>
      <c r="FJ156" s="323"/>
      <c r="FK156" s="323"/>
      <c r="FL156" s="323"/>
      <c r="FM156" s="323"/>
      <c r="FN156" s="323"/>
      <c r="FO156" s="323"/>
      <c r="FP156" s="323"/>
      <c r="FQ156" s="323"/>
      <c r="FR156" s="323"/>
      <c r="FS156" s="323"/>
      <c r="FT156" s="323"/>
      <c r="FU156" s="323"/>
      <c r="FV156" s="323"/>
      <c r="FW156" s="323"/>
      <c r="FX156" s="323"/>
      <c r="FY156" s="323"/>
      <c r="FZ156" s="323"/>
      <c r="GA156" s="323"/>
      <c r="GB156" s="323"/>
      <c r="GC156" s="323"/>
      <c r="GD156" s="323"/>
      <c r="GE156" s="323"/>
      <c r="GF156" s="323"/>
      <c r="GG156" s="323"/>
      <c r="GH156" s="323"/>
      <c r="GI156" s="323"/>
      <c r="GJ156" s="331"/>
      <c r="GK156" s="321"/>
      <c r="GL156" s="323"/>
      <c r="GM156" s="324"/>
      <c r="GN156" s="290" cm="1">
        <f t="array" ref="GN156">IF(OR(BK156:GM156='Annex.1　DeclarationDesired'!$F$27),ROW(),"")</f>
        <v>156</v>
      </c>
    </row>
    <row r="157" spans="1:196" s="290" customFormat="1" ht="20.85" customHeight="1">
      <c r="A157" s="333" t="s">
        <v>1319</v>
      </c>
      <c r="B157" s="334" t="s">
        <v>301</v>
      </c>
      <c r="C157" s="334" t="s">
        <v>1320</v>
      </c>
      <c r="D157" s="334" t="s">
        <v>1321</v>
      </c>
      <c r="E157" s="334"/>
      <c r="F157" s="334"/>
      <c r="G157" s="335" t="s">
        <v>1322</v>
      </c>
      <c r="H157" s="337" t="s">
        <v>420</v>
      </c>
      <c r="I157" s="337"/>
      <c r="J157" s="337" t="s">
        <v>421</v>
      </c>
      <c r="K157" s="337" t="s">
        <v>1322</v>
      </c>
      <c r="L157" s="338" t="s">
        <v>401</v>
      </c>
      <c r="M157" s="339" t="s">
        <v>1323</v>
      </c>
      <c r="N157" s="327" t="s">
        <v>407</v>
      </c>
      <c r="O157" s="338" t="s">
        <v>408</v>
      </c>
      <c r="P157" s="339" t="s">
        <v>425</v>
      </c>
      <c r="Q157" s="287" t="s">
        <v>410</v>
      </c>
      <c r="R157" s="287"/>
      <c r="S157" s="287"/>
      <c r="T157" s="287"/>
      <c r="U157" s="287"/>
      <c r="V157" s="287"/>
      <c r="W157" s="287"/>
      <c r="X157" s="287"/>
      <c r="Y157" s="287"/>
      <c r="Z157" s="287"/>
      <c r="AA157" s="287"/>
      <c r="AB157" s="287"/>
      <c r="AC157" s="287"/>
      <c r="AD157" s="287"/>
      <c r="AE157" s="287"/>
      <c r="AF157" s="287"/>
      <c r="AG157" s="287"/>
      <c r="AH157" s="287"/>
      <c r="AI157" s="287"/>
      <c r="AJ157" s="287"/>
      <c r="AK157" s="287"/>
      <c r="AL157" s="287"/>
      <c r="AM157" s="287"/>
      <c r="AN157" s="287"/>
      <c r="AO157" s="287"/>
      <c r="AP157" s="287"/>
      <c r="AQ157" s="287"/>
      <c r="AR157" s="287"/>
      <c r="AS157" s="287"/>
      <c r="AT157" s="287"/>
      <c r="AU157" s="287"/>
      <c r="AV157" s="287"/>
      <c r="AW157" s="287"/>
      <c r="AX157" s="287"/>
      <c r="AY157" s="287"/>
      <c r="AZ157" s="287"/>
      <c r="BA157" s="287"/>
      <c r="BB157" s="287"/>
      <c r="BC157" s="287"/>
      <c r="BD157" s="287"/>
      <c r="BE157" s="287"/>
      <c r="BF157" s="287"/>
      <c r="BG157" s="287"/>
      <c r="BH157" s="287"/>
      <c r="BI157" s="287"/>
      <c r="BJ157" s="327" t="s">
        <v>1324</v>
      </c>
      <c r="BK157" s="286">
        <v>39010</v>
      </c>
      <c r="BL157" s="288">
        <v>39020</v>
      </c>
      <c r="BM157" s="287">
        <v>39030</v>
      </c>
      <c r="BN157" s="287">
        <v>39040</v>
      </c>
      <c r="BO157" s="287">
        <v>39050</v>
      </c>
      <c r="BP157" s="287">
        <v>39060</v>
      </c>
      <c r="BQ157" s="287">
        <v>39070</v>
      </c>
      <c r="BR157" s="287">
        <v>40010</v>
      </c>
      <c r="BS157" s="287">
        <v>40020</v>
      </c>
      <c r="BT157" s="287">
        <v>40030</v>
      </c>
      <c r="BU157" s="287">
        <v>40040</v>
      </c>
      <c r="BV157" s="287">
        <v>41010</v>
      </c>
      <c r="BW157" s="287">
        <v>41020</v>
      </c>
      <c r="BX157" s="287">
        <v>41030</v>
      </c>
      <c r="BY157" s="287">
        <v>41040</v>
      </c>
      <c r="BZ157" s="287">
        <v>41050</v>
      </c>
      <c r="CA157" s="287"/>
      <c r="CB157" s="287"/>
      <c r="CC157" s="287"/>
      <c r="CD157" s="287"/>
      <c r="CE157" s="287"/>
      <c r="CF157" s="287"/>
      <c r="CG157" s="287"/>
      <c r="CH157" s="287"/>
      <c r="CI157" s="287"/>
      <c r="CJ157" s="287"/>
      <c r="CK157" s="287"/>
      <c r="CL157" s="287"/>
      <c r="CM157" s="287"/>
      <c r="CN157" s="287"/>
      <c r="CO157" s="287"/>
      <c r="CP157" s="287"/>
      <c r="CQ157" s="287"/>
      <c r="CR157" s="287"/>
      <c r="CS157" s="287"/>
      <c r="CT157" s="287"/>
      <c r="CU157" s="287"/>
      <c r="CV157" s="287"/>
      <c r="CW157" s="287"/>
      <c r="CX157" s="287"/>
      <c r="CY157" s="287"/>
      <c r="CZ157" s="289"/>
      <c r="DA157" s="287"/>
      <c r="DB157" s="287"/>
      <c r="DC157" s="287"/>
      <c r="DD157" s="287"/>
      <c r="DE157" s="287"/>
      <c r="DF157" s="287"/>
      <c r="DG157" s="287"/>
      <c r="DH157" s="287"/>
      <c r="DI157" s="287"/>
      <c r="DJ157" s="287"/>
      <c r="DK157" s="287"/>
      <c r="DL157" s="287"/>
      <c r="DM157" s="287"/>
      <c r="DN157" s="287"/>
      <c r="DO157" s="287"/>
      <c r="DP157" s="287"/>
      <c r="DQ157" s="287"/>
      <c r="DR157" s="287"/>
      <c r="DS157" s="287"/>
      <c r="DT157" s="287"/>
      <c r="DU157" s="287"/>
      <c r="DV157" s="287"/>
      <c r="DW157" s="321"/>
      <c r="DX157" s="321"/>
      <c r="DY157" s="324"/>
      <c r="DZ157" s="324"/>
      <c r="EA157" s="324"/>
      <c r="EB157" s="323"/>
      <c r="EC157" s="323"/>
      <c r="ED157" s="323"/>
      <c r="EE157" s="323"/>
      <c r="EF157" s="323"/>
      <c r="EG157" s="323"/>
      <c r="EH157" s="323"/>
      <c r="EI157" s="323"/>
      <c r="EJ157" s="323"/>
      <c r="EK157" s="323"/>
      <c r="EL157" s="323"/>
      <c r="EM157" s="323"/>
      <c r="EN157" s="323"/>
      <c r="EO157" s="323"/>
      <c r="EP157" s="323"/>
      <c r="EQ157" s="323"/>
      <c r="ER157" s="323"/>
      <c r="ES157" s="323"/>
      <c r="ET157" s="323"/>
      <c r="EU157" s="323"/>
      <c r="EV157" s="323"/>
      <c r="EW157" s="323"/>
      <c r="EX157" s="323"/>
      <c r="EY157" s="323"/>
      <c r="EZ157" s="323"/>
      <c r="FA157" s="323"/>
      <c r="FB157" s="323"/>
      <c r="FC157" s="323"/>
      <c r="FD157" s="323"/>
      <c r="FE157" s="323"/>
      <c r="FF157" s="323"/>
      <c r="FG157" s="323"/>
      <c r="FH157" s="323"/>
      <c r="FI157" s="323"/>
      <c r="FJ157" s="323"/>
      <c r="FK157" s="323"/>
      <c r="FL157" s="323"/>
      <c r="FM157" s="323"/>
      <c r="FN157" s="323"/>
      <c r="FO157" s="323"/>
      <c r="FP157" s="323"/>
      <c r="FQ157" s="323"/>
      <c r="FR157" s="323"/>
      <c r="FS157" s="323"/>
      <c r="FT157" s="323"/>
      <c r="FU157" s="323"/>
      <c r="FV157" s="323"/>
      <c r="FW157" s="323"/>
      <c r="FX157" s="323"/>
      <c r="FY157" s="323"/>
      <c r="FZ157" s="323"/>
      <c r="GA157" s="323"/>
      <c r="GB157" s="323"/>
      <c r="GC157" s="323"/>
      <c r="GD157" s="323"/>
      <c r="GE157" s="323"/>
      <c r="GF157" s="323"/>
      <c r="GG157" s="323"/>
      <c r="GH157" s="323"/>
      <c r="GI157" s="323"/>
      <c r="GJ157" s="331"/>
      <c r="GK157" s="321"/>
      <c r="GL157" s="323"/>
      <c r="GM157" s="324"/>
      <c r="GN157" s="290" cm="1">
        <f t="array" ref="GN157">IF(OR(BK157:GM157='Annex.1　DeclarationDesired'!$F$27),ROW(),"")</f>
        <v>157</v>
      </c>
    </row>
    <row r="158" spans="1:196" s="290" customFormat="1" ht="20.85" customHeight="1">
      <c r="A158" s="333" t="s">
        <v>1325</v>
      </c>
      <c r="B158" s="334" t="s">
        <v>301</v>
      </c>
      <c r="C158" s="334" t="s">
        <v>1320</v>
      </c>
      <c r="D158" s="334" t="s">
        <v>1326</v>
      </c>
      <c r="E158" s="334"/>
      <c r="F158" s="334"/>
      <c r="G158" s="335" t="s">
        <v>1327</v>
      </c>
      <c r="H158" s="337" t="s">
        <v>421</v>
      </c>
      <c r="I158" s="337" t="s">
        <v>1328</v>
      </c>
      <c r="J158" s="337" t="s">
        <v>400</v>
      </c>
      <c r="K158" s="337"/>
      <c r="L158" s="338" t="s">
        <v>401</v>
      </c>
      <c r="M158" s="339" t="s">
        <v>1329</v>
      </c>
      <c r="N158" s="327" t="s">
        <v>407</v>
      </c>
      <c r="O158" s="338" t="s">
        <v>408</v>
      </c>
      <c r="P158" s="339" t="s">
        <v>409</v>
      </c>
      <c r="Q158" s="287" t="s">
        <v>446</v>
      </c>
      <c r="R158" s="287"/>
      <c r="S158" s="287"/>
      <c r="T158" s="287"/>
      <c r="U158" s="287"/>
      <c r="V158" s="287"/>
      <c r="W158" s="287"/>
      <c r="X158" s="287"/>
      <c r="Y158" s="287"/>
      <c r="Z158" s="287"/>
      <c r="AA158" s="287"/>
      <c r="AB158" s="287"/>
      <c r="AC158" s="287"/>
      <c r="AD158" s="287"/>
      <c r="AE158" s="287"/>
      <c r="AF158" s="287"/>
      <c r="AG158" s="287"/>
      <c r="AH158" s="287"/>
      <c r="AI158" s="287"/>
      <c r="AJ158" s="287"/>
      <c r="AK158" s="287"/>
      <c r="AL158" s="287"/>
      <c r="AM158" s="287"/>
      <c r="AN158" s="287"/>
      <c r="AO158" s="287"/>
      <c r="AP158" s="287"/>
      <c r="AQ158" s="287"/>
      <c r="AR158" s="287"/>
      <c r="AS158" s="287"/>
      <c r="AT158" s="287"/>
      <c r="AU158" s="287"/>
      <c r="AV158" s="287"/>
      <c r="AW158" s="287"/>
      <c r="AX158" s="287"/>
      <c r="AY158" s="287"/>
      <c r="AZ158" s="287"/>
      <c r="BA158" s="287"/>
      <c r="BB158" s="287"/>
      <c r="BC158" s="287"/>
      <c r="BD158" s="287"/>
      <c r="BE158" s="287"/>
      <c r="BF158" s="287"/>
      <c r="BG158" s="287"/>
      <c r="BH158" s="287"/>
      <c r="BI158" s="287"/>
      <c r="BJ158" s="327"/>
      <c r="BK158" s="286"/>
      <c r="BL158" s="288"/>
      <c r="BM158" s="287"/>
      <c r="BN158" s="287"/>
      <c r="BO158" s="287"/>
      <c r="BP158" s="287"/>
      <c r="BQ158" s="287"/>
      <c r="BR158" s="287"/>
      <c r="BS158" s="287"/>
      <c r="BT158" s="287"/>
      <c r="BU158" s="287"/>
      <c r="BV158" s="287"/>
      <c r="BW158" s="287"/>
      <c r="BX158" s="287"/>
      <c r="BY158" s="287"/>
      <c r="BZ158" s="287"/>
      <c r="CA158" s="287"/>
      <c r="CB158" s="287"/>
      <c r="CC158" s="287"/>
      <c r="CD158" s="287"/>
      <c r="CE158" s="287"/>
      <c r="CF158" s="287"/>
      <c r="CG158" s="287"/>
      <c r="CH158" s="287"/>
      <c r="CI158" s="287"/>
      <c r="CJ158" s="287"/>
      <c r="CK158" s="287"/>
      <c r="CL158" s="287"/>
      <c r="CM158" s="287"/>
      <c r="CN158" s="287"/>
      <c r="CO158" s="287"/>
      <c r="CP158" s="287"/>
      <c r="CQ158" s="287"/>
      <c r="CR158" s="287"/>
      <c r="CS158" s="287"/>
      <c r="CT158" s="287"/>
      <c r="CU158" s="287"/>
      <c r="CV158" s="287"/>
      <c r="CW158" s="287"/>
      <c r="CX158" s="287"/>
      <c r="CY158" s="287"/>
      <c r="CZ158" s="289"/>
      <c r="DA158" s="287"/>
      <c r="DB158" s="287"/>
      <c r="DC158" s="287"/>
      <c r="DD158" s="287"/>
      <c r="DE158" s="287"/>
      <c r="DF158" s="287"/>
      <c r="DG158" s="287"/>
      <c r="DH158" s="287"/>
      <c r="DI158" s="287"/>
      <c r="DJ158" s="287"/>
      <c r="DK158" s="287"/>
      <c r="DL158" s="287"/>
      <c r="DM158" s="287"/>
      <c r="DN158" s="287"/>
      <c r="DO158" s="287"/>
      <c r="DP158" s="287"/>
      <c r="DQ158" s="287"/>
      <c r="DR158" s="287"/>
      <c r="DS158" s="287"/>
      <c r="DT158" s="287"/>
      <c r="DU158" s="287"/>
      <c r="DV158" s="287"/>
      <c r="DW158" s="321"/>
      <c r="DX158" s="321"/>
      <c r="DY158" s="324"/>
      <c r="DZ158" s="324"/>
      <c r="EA158" s="324"/>
      <c r="EB158" s="323"/>
      <c r="EC158" s="323"/>
      <c r="ED158" s="323"/>
      <c r="EE158" s="323"/>
      <c r="EF158" s="323"/>
      <c r="EG158" s="323"/>
      <c r="EH158" s="323"/>
      <c r="EI158" s="323"/>
      <c r="EJ158" s="323"/>
      <c r="EK158" s="323"/>
      <c r="EL158" s="323"/>
      <c r="EM158" s="323"/>
      <c r="EN158" s="323"/>
      <c r="EO158" s="323"/>
      <c r="EP158" s="323"/>
      <c r="EQ158" s="323"/>
      <c r="ER158" s="323"/>
      <c r="ES158" s="323"/>
      <c r="ET158" s="323"/>
      <c r="EU158" s="323"/>
      <c r="EV158" s="323"/>
      <c r="EW158" s="323"/>
      <c r="EX158" s="323"/>
      <c r="EY158" s="323"/>
      <c r="EZ158" s="323"/>
      <c r="FA158" s="323"/>
      <c r="FB158" s="323"/>
      <c r="FC158" s="323"/>
      <c r="FD158" s="323"/>
      <c r="FE158" s="323"/>
      <c r="FF158" s="323"/>
      <c r="FG158" s="323"/>
      <c r="FH158" s="323"/>
      <c r="FI158" s="323"/>
      <c r="FJ158" s="323"/>
      <c r="FK158" s="323"/>
      <c r="FL158" s="323"/>
      <c r="FM158" s="323"/>
      <c r="FN158" s="323"/>
      <c r="FO158" s="323"/>
      <c r="FP158" s="323"/>
      <c r="FQ158" s="323"/>
      <c r="FR158" s="323"/>
      <c r="FS158" s="323"/>
      <c r="FT158" s="323"/>
      <c r="FU158" s="323"/>
      <c r="FV158" s="323"/>
      <c r="FW158" s="323"/>
      <c r="FX158" s="323"/>
      <c r="FY158" s="323"/>
      <c r="FZ158" s="323"/>
      <c r="GA158" s="323"/>
      <c r="GB158" s="323"/>
      <c r="GC158" s="323"/>
      <c r="GD158" s="323"/>
      <c r="GE158" s="323"/>
      <c r="GF158" s="323"/>
      <c r="GG158" s="323"/>
      <c r="GH158" s="323"/>
      <c r="GI158" s="323"/>
      <c r="GJ158" s="331"/>
      <c r="GK158" s="321"/>
      <c r="GL158" s="323"/>
      <c r="GM158" s="324"/>
      <c r="GN158" s="290" cm="1">
        <f t="array" ref="GN158">IF(OR(BK158:GM158='Annex.1　DeclarationDesired'!$F$27),ROW(),"")</f>
        <v>158</v>
      </c>
    </row>
    <row r="159" spans="1:196" s="290" customFormat="1" ht="20.85" customHeight="1">
      <c r="A159" s="333" t="s">
        <v>1330</v>
      </c>
      <c r="B159" s="334" t="s">
        <v>301</v>
      </c>
      <c r="C159" s="334" t="s">
        <v>1320</v>
      </c>
      <c r="D159" s="334" t="s">
        <v>1331</v>
      </c>
      <c r="E159" s="334"/>
      <c r="F159" s="334"/>
      <c r="G159" s="335" t="s">
        <v>1332</v>
      </c>
      <c r="H159" s="337" t="s">
        <v>421</v>
      </c>
      <c r="I159" s="337" t="s">
        <v>1333</v>
      </c>
      <c r="J159" s="337" t="s">
        <v>421</v>
      </c>
      <c r="K159" s="337" t="s">
        <v>1334</v>
      </c>
      <c r="L159" s="338" t="s">
        <v>401</v>
      </c>
      <c r="M159" s="339" t="s">
        <v>1335</v>
      </c>
      <c r="N159" s="327" t="s">
        <v>773</v>
      </c>
      <c r="O159" s="338" t="s">
        <v>773</v>
      </c>
      <c r="P159" s="339" t="s">
        <v>573</v>
      </c>
      <c r="Q159" s="287" t="s">
        <v>573</v>
      </c>
      <c r="R159" s="287" t="s">
        <v>573</v>
      </c>
      <c r="S159" s="287" t="s">
        <v>407</v>
      </c>
      <c r="T159" s="287" t="s">
        <v>407</v>
      </c>
      <c r="U159" s="287" t="s">
        <v>407</v>
      </c>
      <c r="V159" s="287" t="s">
        <v>407</v>
      </c>
      <c r="W159" s="287" t="s">
        <v>407</v>
      </c>
      <c r="X159" s="287" t="s">
        <v>410</v>
      </c>
      <c r="Y159" s="287"/>
      <c r="Z159" s="287"/>
      <c r="AA159" s="287"/>
      <c r="AB159" s="287"/>
      <c r="AC159" s="287"/>
      <c r="AD159" s="287"/>
      <c r="AE159" s="287"/>
      <c r="AF159" s="287"/>
      <c r="AG159" s="287"/>
      <c r="AH159" s="287"/>
      <c r="AI159" s="287"/>
      <c r="AJ159" s="287"/>
      <c r="AK159" s="287"/>
      <c r="AL159" s="287"/>
      <c r="AM159" s="287"/>
      <c r="AN159" s="287"/>
      <c r="AO159" s="287"/>
      <c r="AP159" s="287"/>
      <c r="AQ159" s="287"/>
      <c r="AR159" s="287"/>
      <c r="AS159" s="287"/>
      <c r="AT159" s="287"/>
      <c r="AU159" s="287"/>
      <c r="AV159" s="287"/>
      <c r="AW159" s="287"/>
      <c r="AX159" s="287"/>
      <c r="AY159" s="287"/>
      <c r="AZ159" s="287"/>
      <c r="BA159" s="287"/>
      <c r="BB159" s="287"/>
      <c r="BC159" s="287"/>
      <c r="BD159" s="287"/>
      <c r="BE159" s="287"/>
      <c r="BF159" s="287"/>
      <c r="BG159" s="287"/>
      <c r="BH159" s="287"/>
      <c r="BI159" s="287"/>
      <c r="BJ159" s="327"/>
      <c r="BK159" s="286"/>
      <c r="BL159" s="288"/>
      <c r="BM159" s="287"/>
      <c r="BN159" s="287"/>
      <c r="BO159" s="287"/>
      <c r="BP159" s="287"/>
      <c r="BQ159" s="287"/>
      <c r="BR159" s="287"/>
      <c r="BS159" s="287"/>
      <c r="BT159" s="287"/>
      <c r="BU159" s="287"/>
      <c r="BV159" s="287"/>
      <c r="BW159" s="287"/>
      <c r="BX159" s="287"/>
      <c r="BY159" s="287"/>
      <c r="BZ159" s="287"/>
      <c r="CA159" s="287"/>
      <c r="CB159" s="287"/>
      <c r="CC159" s="287"/>
      <c r="CD159" s="287"/>
      <c r="CE159" s="287"/>
      <c r="CF159" s="287"/>
      <c r="CG159" s="287"/>
      <c r="CH159" s="287"/>
      <c r="CI159" s="287"/>
      <c r="CJ159" s="287"/>
      <c r="CK159" s="287"/>
      <c r="CL159" s="287"/>
      <c r="CM159" s="287"/>
      <c r="CN159" s="287"/>
      <c r="CO159" s="287"/>
      <c r="CP159" s="287"/>
      <c r="CQ159" s="287"/>
      <c r="CR159" s="287"/>
      <c r="CS159" s="287"/>
      <c r="CT159" s="287"/>
      <c r="CU159" s="287"/>
      <c r="CV159" s="287"/>
      <c r="CW159" s="287"/>
      <c r="CX159" s="287"/>
      <c r="CY159" s="287"/>
      <c r="CZ159" s="289"/>
      <c r="DA159" s="287"/>
      <c r="DB159" s="287"/>
      <c r="DC159" s="287"/>
      <c r="DD159" s="287"/>
      <c r="DE159" s="287"/>
      <c r="DF159" s="287"/>
      <c r="DG159" s="287"/>
      <c r="DH159" s="287"/>
      <c r="DI159" s="287"/>
      <c r="DJ159" s="287"/>
      <c r="DK159" s="287"/>
      <c r="DL159" s="287"/>
      <c r="DM159" s="287"/>
      <c r="DN159" s="287"/>
      <c r="DO159" s="287"/>
      <c r="DP159" s="287"/>
      <c r="DQ159" s="287"/>
      <c r="DR159" s="287"/>
      <c r="DS159" s="287"/>
      <c r="DT159" s="287"/>
      <c r="DU159" s="287"/>
      <c r="DV159" s="287"/>
      <c r="DW159" s="321"/>
      <c r="DX159" s="321"/>
      <c r="DY159" s="324"/>
      <c r="DZ159" s="324"/>
      <c r="EA159" s="324"/>
      <c r="EB159" s="323"/>
      <c r="EC159" s="323"/>
      <c r="ED159" s="323"/>
      <c r="EE159" s="323"/>
      <c r="EF159" s="323"/>
      <c r="EG159" s="323"/>
      <c r="EH159" s="323"/>
      <c r="EI159" s="323"/>
      <c r="EJ159" s="323"/>
      <c r="EK159" s="323"/>
      <c r="EL159" s="323"/>
      <c r="EM159" s="323"/>
      <c r="EN159" s="323"/>
      <c r="EO159" s="323"/>
      <c r="EP159" s="323"/>
      <c r="EQ159" s="323"/>
      <c r="ER159" s="323"/>
      <c r="ES159" s="323"/>
      <c r="ET159" s="323"/>
      <c r="EU159" s="323"/>
      <c r="EV159" s="323"/>
      <c r="EW159" s="323"/>
      <c r="EX159" s="323"/>
      <c r="EY159" s="323"/>
      <c r="EZ159" s="323"/>
      <c r="FA159" s="323"/>
      <c r="FB159" s="323"/>
      <c r="FC159" s="323"/>
      <c r="FD159" s="323"/>
      <c r="FE159" s="323"/>
      <c r="FF159" s="323"/>
      <c r="FG159" s="323"/>
      <c r="FH159" s="323"/>
      <c r="FI159" s="323"/>
      <c r="FJ159" s="323"/>
      <c r="FK159" s="323"/>
      <c r="FL159" s="323"/>
      <c r="FM159" s="323"/>
      <c r="FN159" s="323"/>
      <c r="FO159" s="323"/>
      <c r="FP159" s="323"/>
      <c r="FQ159" s="323"/>
      <c r="FR159" s="323"/>
      <c r="FS159" s="323"/>
      <c r="FT159" s="323"/>
      <c r="FU159" s="323"/>
      <c r="FV159" s="323"/>
      <c r="FW159" s="323"/>
      <c r="FX159" s="323"/>
      <c r="FY159" s="323"/>
      <c r="FZ159" s="323"/>
      <c r="GA159" s="323"/>
      <c r="GB159" s="323"/>
      <c r="GC159" s="323"/>
      <c r="GD159" s="323"/>
      <c r="GE159" s="323"/>
      <c r="GF159" s="323"/>
      <c r="GG159" s="323"/>
      <c r="GH159" s="323"/>
      <c r="GI159" s="323"/>
      <c r="GJ159" s="331"/>
      <c r="GK159" s="321"/>
      <c r="GL159" s="323"/>
      <c r="GM159" s="324"/>
      <c r="GN159" s="290" cm="1">
        <f t="array" ref="GN159">IF(OR(BK159:GM159='Annex.1　DeclarationDesired'!$F$27),ROW(),"")</f>
        <v>159</v>
      </c>
    </row>
    <row r="160" spans="1:196" s="290" customFormat="1" ht="20.85" customHeight="1">
      <c r="A160" s="333" t="s">
        <v>1336</v>
      </c>
      <c r="B160" s="334" t="s">
        <v>1337</v>
      </c>
      <c r="C160" s="334" t="s">
        <v>1338</v>
      </c>
      <c r="D160" s="334" t="s">
        <v>1339</v>
      </c>
      <c r="E160" s="334"/>
      <c r="F160" s="334"/>
      <c r="G160" s="335" t="s">
        <v>1340</v>
      </c>
      <c r="H160" s="337" t="s">
        <v>421</v>
      </c>
      <c r="I160" s="337" t="s">
        <v>1341</v>
      </c>
      <c r="J160" s="337" t="s">
        <v>421</v>
      </c>
      <c r="K160" s="337" t="s">
        <v>1341</v>
      </c>
      <c r="L160" s="338" t="s">
        <v>401</v>
      </c>
      <c r="M160" s="339" t="s">
        <v>1342</v>
      </c>
      <c r="N160" s="327" t="s">
        <v>288</v>
      </c>
      <c r="O160" s="338" t="s">
        <v>692</v>
      </c>
      <c r="P160" s="339" t="s">
        <v>684</v>
      </c>
      <c r="Q160" s="287" t="s">
        <v>403</v>
      </c>
      <c r="R160" s="287" t="s">
        <v>548</v>
      </c>
      <c r="S160" s="287" t="s">
        <v>538</v>
      </c>
      <c r="T160" s="287"/>
      <c r="U160" s="287"/>
      <c r="V160" s="287"/>
      <c r="W160" s="287"/>
      <c r="X160" s="287"/>
      <c r="Y160" s="287"/>
      <c r="Z160" s="287"/>
      <c r="AA160" s="287"/>
      <c r="AB160" s="287"/>
      <c r="AC160" s="287"/>
      <c r="AD160" s="287"/>
      <c r="AE160" s="287"/>
      <c r="AF160" s="287"/>
      <c r="AG160" s="287"/>
      <c r="AH160" s="287"/>
      <c r="AI160" s="287"/>
      <c r="AJ160" s="287"/>
      <c r="AK160" s="287"/>
      <c r="AL160" s="287"/>
      <c r="AM160" s="287"/>
      <c r="AN160" s="287"/>
      <c r="AO160" s="287"/>
      <c r="AP160" s="287"/>
      <c r="AQ160" s="287"/>
      <c r="AR160" s="287"/>
      <c r="AS160" s="287"/>
      <c r="AT160" s="287"/>
      <c r="AU160" s="287"/>
      <c r="AV160" s="287"/>
      <c r="AW160" s="287"/>
      <c r="AX160" s="287"/>
      <c r="AY160" s="287"/>
      <c r="AZ160" s="287"/>
      <c r="BA160" s="287"/>
      <c r="BB160" s="287"/>
      <c r="BC160" s="287"/>
      <c r="BD160" s="287"/>
      <c r="BE160" s="287"/>
      <c r="BF160" s="287"/>
      <c r="BG160" s="287"/>
      <c r="BH160" s="287"/>
      <c r="BI160" s="287"/>
      <c r="BJ160" s="327" t="s">
        <v>1343</v>
      </c>
      <c r="BK160" s="286">
        <v>4030</v>
      </c>
      <c r="BL160" s="288">
        <v>5030</v>
      </c>
      <c r="BM160" s="287">
        <v>6010</v>
      </c>
      <c r="BN160" s="287">
        <v>6020</v>
      </c>
      <c r="BO160" s="287">
        <v>7010</v>
      </c>
      <c r="BP160" s="287">
        <v>7040</v>
      </c>
      <c r="BQ160" s="287">
        <v>7060</v>
      </c>
      <c r="BR160" s="287">
        <v>8010</v>
      </c>
      <c r="BS160" s="287" t="s">
        <v>550</v>
      </c>
      <c r="BT160" s="287" t="s">
        <v>943</v>
      </c>
      <c r="BU160" s="287" t="s">
        <v>552</v>
      </c>
      <c r="BV160" s="287" t="s">
        <v>554</v>
      </c>
      <c r="BW160" s="287" t="s">
        <v>555</v>
      </c>
      <c r="BX160" s="287">
        <v>9010</v>
      </c>
      <c r="BY160" s="287">
        <v>9020</v>
      </c>
      <c r="BZ160" s="287"/>
      <c r="CA160" s="287"/>
      <c r="CB160" s="287"/>
      <c r="CC160" s="287"/>
      <c r="CD160" s="287"/>
      <c r="CE160" s="287"/>
      <c r="CF160" s="287"/>
      <c r="CG160" s="287"/>
      <c r="CH160" s="287"/>
      <c r="CI160" s="287"/>
      <c r="CJ160" s="287"/>
      <c r="CK160" s="287"/>
      <c r="CL160" s="287"/>
      <c r="CM160" s="287"/>
      <c r="CN160" s="287"/>
      <c r="CO160" s="287"/>
      <c r="CP160" s="287"/>
      <c r="CQ160" s="287"/>
      <c r="CR160" s="287"/>
      <c r="CS160" s="287"/>
      <c r="CT160" s="287"/>
      <c r="CU160" s="287"/>
      <c r="CV160" s="287"/>
      <c r="CW160" s="287"/>
      <c r="CX160" s="287"/>
      <c r="CY160" s="287"/>
      <c r="CZ160" s="289"/>
      <c r="DA160" s="287"/>
      <c r="DB160" s="287"/>
      <c r="DC160" s="287"/>
      <c r="DD160" s="287"/>
      <c r="DE160" s="287"/>
      <c r="DF160" s="287"/>
      <c r="DG160" s="287"/>
      <c r="DH160" s="287"/>
      <c r="DI160" s="287"/>
      <c r="DJ160" s="287"/>
      <c r="DK160" s="287"/>
      <c r="DL160" s="287"/>
      <c r="DM160" s="287"/>
      <c r="DN160" s="287"/>
      <c r="DO160" s="287"/>
      <c r="DP160" s="287"/>
      <c r="DQ160" s="287"/>
      <c r="DR160" s="287"/>
      <c r="DS160" s="287"/>
      <c r="DT160" s="287"/>
      <c r="DU160" s="287"/>
      <c r="DV160" s="287"/>
      <c r="DW160" s="321"/>
      <c r="DX160" s="321"/>
      <c r="DY160" s="324"/>
      <c r="DZ160" s="324"/>
      <c r="EA160" s="324"/>
      <c r="EB160" s="323"/>
      <c r="EC160" s="323"/>
      <c r="ED160" s="323"/>
      <c r="EE160" s="323"/>
      <c r="EF160" s="323"/>
      <c r="EG160" s="323"/>
      <c r="EH160" s="323"/>
      <c r="EI160" s="323"/>
      <c r="EJ160" s="323"/>
      <c r="EK160" s="323"/>
      <c r="EL160" s="323"/>
      <c r="EM160" s="323"/>
      <c r="EN160" s="323"/>
      <c r="EO160" s="323"/>
      <c r="EP160" s="323"/>
      <c r="EQ160" s="323"/>
      <c r="ER160" s="323"/>
      <c r="ES160" s="323"/>
      <c r="ET160" s="323"/>
      <c r="EU160" s="323"/>
      <c r="EV160" s="323"/>
      <c r="EW160" s="323"/>
      <c r="EX160" s="323"/>
      <c r="EY160" s="323"/>
      <c r="EZ160" s="323"/>
      <c r="FA160" s="323"/>
      <c r="FB160" s="323"/>
      <c r="FC160" s="323"/>
      <c r="FD160" s="323"/>
      <c r="FE160" s="323"/>
      <c r="FF160" s="323"/>
      <c r="FG160" s="323"/>
      <c r="FH160" s="323"/>
      <c r="FI160" s="323"/>
      <c r="FJ160" s="323"/>
      <c r="FK160" s="323"/>
      <c r="FL160" s="323"/>
      <c r="FM160" s="323"/>
      <c r="FN160" s="323"/>
      <c r="FO160" s="323"/>
      <c r="FP160" s="323"/>
      <c r="FQ160" s="323"/>
      <c r="FR160" s="323"/>
      <c r="FS160" s="323"/>
      <c r="FT160" s="323"/>
      <c r="FU160" s="323"/>
      <c r="FV160" s="323"/>
      <c r="FW160" s="323"/>
      <c r="FX160" s="323"/>
      <c r="FY160" s="323"/>
      <c r="FZ160" s="323"/>
      <c r="GA160" s="323"/>
      <c r="GB160" s="323"/>
      <c r="GC160" s="323"/>
      <c r="GD160" s="323"/>
      <c r="GE160" s="323"/>
      <c r="GF160" s="323"/>
      <c r="GG160" s="323"/>
      <c r="GH160" s="323"/>
      <c r="GI160" s="323"/>
      <c r="GJ160" s="331"/>
      <c r="GK160" s="321"/>
      <c r="GL160" s="323"/>
      <c r="GM160" s="324"/>
      <c r="GN160" s="290" cm="1">
        <f t="array" ref="GN160">IF(OR(BK160:GM160='Annex.1　DeclarationDesired'!$F$27),ROW(),"")</f>
        <v>160</v>
      </c>
    </row>
    <row r="161" spans="1:196" s="290" customFormat="1" ht="20.85" customHeight="1">
      <c r="A161" s="333" t="s">
        <v>1344</v>
      </c>
      <c r="B161" s="334" t="s">
        <v>1345</v>
      </c>
      <c r="C161" s="334" t="s">
        <v>1346</v>
      </c>
      <c r="D161" s="334" t="s">
        <v>1347</v>
      </c>
      <c r="E161" s="334"/>
      <c r="F161" s="334"/>
      <c r="G161" s="335" t="s">
        <v>1348</v>
      </c>
      <c r="H161" s="337" t="s">
        <v>420</v>
      </c>
      <c r="I161" s="337"/>
      <c r="J161" s="337" t="s">
        <v>399</v>
      </c>
      <c r="K161" s="337"/>
      <c r="L161" s="338" t="s">
        <v>401</v>
      </c>
      <c r="M161" s="339" t="s">
        <v>1349</v>
      </c>
      <c r="N161" s="327" t="s">
        <v>403</v>
      </c>
      <c r="O161" s="338" t="s">
        <v>735</v>
      </c>
      <c r="P161" s="339" t="s">
        <v>479</v>
      </c>
      <c r="Q161" s="287" t="s">
        <v>730</v>
      </c>
      <c r="R161" s="287" t="s">
        <v>476</v>
      </c>
      <c r="S161" s="287" t="s">
        <v>897</v>
      </c>
      <c r="T161" s="287"/>
      <c r="U161" s="287"/>
      <c r="V161" s="287"/>
      <c r="W161" s="287"/>
      <c r="X161" s="287"/>
      <c r="Y161" s="287"/>
      <c r="Z161" s="287"/>
      <c r="AA161" s="287"/>
      <c r="AB161" s="287"/>
      <c r="AC161" s="287"/>
      <c r="AD161" s="287"/>
      <c r="AE161" s="287"/>
      <c r="AF161" s="287"/>
      <c r="AG161" s="287"/>
      <c r="AH161" s="287"/>
      <c r="AI161" s="287"/>
      <c r="AJ161" s="287"/>
      <c r="AK161" s="287"/>
      <c r="AL161" s="287"/>
      <c r="AM161" s="287"/>
      <c r="AN161" s="287"/>
      <c r="AO161" s="287"/>
      <c r="AP161" s="287"/>
      <c r="AQ161" s="287"/>
      <c r="AR161" s="287"/>
      <c r="AS161" s="287"/>
      <c r="AT161" s="287"/>
      <c r="AU161" s="287"/>
      <c r="AV161" s="287"/>
      <c r="AW161" s="287"/>
      <c r="AX161" s="287"/>
      <c r="AY161" s="287"/>
      <c r="AZ161" s="287"/>
      <c r="BA161" s="287"/>
      <c r="BB161" s="287"/>
      <c r="BC161" s="287"/>
      <c r="BD161" s="287"/>
      <c r="BE161" s="287"/>
      <c r="BF161" s="287"/>
      <c r="BG161" s="287"/>
      <c r="BH161" s="287"/>
      <c r="BI161" s="287"/>
      <c r="BJ161" s="327" t="s">
        <v>1350</v>
      </c>
      <c r="BK161" s="286">
        <v>7010</v>
      </c>
      <c r="BL161" s="288">
        <v>7030</v>
      </c>
      <c r="BM161" s="287">
        <v>7040</v>
      </c>
      <c r="BN161" s="287">
        <v>7050</v>
      </c>
      <c r="BO161" s="287">
        <v>7060</v>
      </c>
      <c r="BP161" s="287">
        <v>7070</v>
      </c>
      <c r="BQ161" s="287">
        <v>7080</v>
      </c>
      <c r="BR161" s="287">
        <v>7090</v>
      </c>
      <c r="BS161" s="287">
        <v>7100</v>
      </c>
      <c r="BT161" s="287" t="s">
        <v>724</v>
      </c>
      <c r="BU161" s="287">
        <v>25010</v>
      </c>
      <c r="BV161" s="287">
        <v>9070</v>
      </c>
      <c r="BW161" s="287">
        <v>60030</v>
      </c>
      <c r="BX161" s="287">
        <v>60080</v>
      </c>
      <c r="BY161" s="287">
        <v>61030</v>
      </c>
      <c r="BZ161" s="287">
        <v>62020</v>
      </c>
      <c r="CA161" s="287">
        <v>62030</v>
      </c>
      <c r="CB161" s="287" t="s">
        <v>1351</v>
      </c>
      <c r="CC161" s="287"/>
      <c r="CD161" s="287"/>
      <c r="CE161" s="287"/>
      <c r="CF161" s="287"/>
      <c r="CG161" s="287"/>
      <c r="CH161" s="287"/>
      <c r="CI161" s="287"/>
      <c r="CJ161" s="287"/>
      <c r="CK161" s="287"/>
      <c r="CL161" s="287"/>
      <c r="CM161" s="287"/>
      <c r="CN161" s="287"/>
      <c r="CO161" s="287"/>
      <c r="CP161" s="287"/>
      <c r="CQ161" s="287"/>
      <c r="CR161" s="287"/>
      <c r="CS161" s="287"/>
      <c r="CT161" s="287"/>
      <c r="CU161" s="287"/>
      <c r="CV161" s="287"/>
      <c r="CW161" s="287"/>
      <c r="CX161" s="287"/>
      <c r="CY161" s="287"/>
      <c r="CZ161" s="289"/>
      <c r="DA161" s="287"/>
      <c r="DB161" s="287"/>
      <c r="DC161" s="287"/>
      <c r="DD161" s="287"/>
      <c r="DE161" s="287"/>
      <c r="DF161" s="287"/>
      <c r="DG161" s="287"/>
      <c r="DH161" s="287"/>
      <c r="DI161" s="287"/>
      <c r="DJ161" s="287"/>
      <c r="DK161" s="287"/>
      <c r="DL161" s="287"/>
      <c r="DM161" s="287"/>
      <c r="DN161" s="287"/>
      <c r="DO161" s="287"/>
      <c r="DP161" s="287"/>
      <c r="DQ161" s="287"/>
      <c r="DR161" s="287"/>
      <c r="DS161" s="287"/>
      <c r="DT161" s="287"/>
      <c r="DU161" s="287"/>
      <c r="DV161" s="287"/>
      <c r="DW161" s="321"/>
      <c r="DX161" s="321"/>
      <c r="DY161" s="324"/>
      <c r="DZ161" s="324"/>
      <c r="EA161" s="324"/>
      <c r="EB161" s="323"/>
      <c r="EC161" s="323"/>
      <c r="ED161" s="323"/>
      <c r="EE161" s="323"/>
      <c r="EF161" s="323"/>
      <c r="EG161" s="323"/>
      <c r="EH161" s="323"/>
      <c r="EI161" s="323"/>
      <c r="EJ161" s="323"/>
      <c r="EK161" s="323"/>
      <c r="EL161" s="323"/>
      <c r="EM161" s="323"/>
      <c r="EN161" s="323"/>
      <c r="EO161" s="323"/>
      <c r="EP161" s="323"/>
      <c r="EQ161" s="323"/>
      <c r="ER161" s="323"/>
      <c r="ES161" s="323"/>
      <c r="ET161" s="323"/>
      <c r="EU161" s="323"/>
      <c r="EV161" s="323"/>
      <c r="EW161" s="323"/>
      <c r="EX161" s="323"/>
      <c r="EY161" s="323"/>
      <c r="EZ161" s="323"/>
      <c r="FA161" s="323"/>
      <c r="FB161" s="323"/>
      <c r="FC161" s="323"/>
      <c r="FD161" s="323"/>
      <c r="FE161" s="323"/>
      <c r="FF161" s="323"/>
      <c r="FG161" s="323"/>
      <c r="FH161" s="323"/>
      <c r="FI161" s="323"/>
      <c r="FJ161" s="323"/>
      <c r="FK161" s="323"/>
      <c r="FL161" s="323"/>
      <c r="FM161" s="323"/>
      <c r="FN161" s="323"/>
      <c r="FO161" s="323"/>
      <c r="FP161" s="323"/>
      <c r="FQ161" s="323"/>
      <c r="FR161" s="323"/>
      <c r="FS161" s="323"/>
      <c r="FT161" s="323"/>
      <c r="FU161" s="323"/>
      <c r="FV161" s="323"/>
      <c r="FW161" s="323"/>
      <c r="FX161" s="323"/>
      <c r="FY161" s="323"/>
      <c r="FZ161" s="323"/>
      <c r="GA161" s="323"/>
      <c r="GB161" s="323"/>
      <c r="GC161" s="323"/>
      <c r="GD161" s="323"/>
      <c r="GE161" s="323"/>
      <c r="GF161" s="323"/>
      <c r="GG161" s="323"/>
      <c r="GH161" s="323"/>
      <c r="GI161" s="323"/>
      <c r="GJ161" s="331"/>
      <c r="GK161" s="321"/>
      <c r="GL161" s="323"/>
      <c r="GM161" s="324"/>
      <c r="GN161" s="290" cm="1">
        <f t="array" ref="GN161">IF(OR(BK161:GM161='Annex.1　DeclarationDesired'!$F$27),ROW(),"")</f>
        <v>161</v>
      </c>
    </row>
    <row r="162" spans="1:196" s="290" customFormat="1" ht="20.85" customHeight="1">
      <c r="A162" s="333" t="s">
        <v>1352</v>
      </c>
      <c r="B162" s="334" t="s">
        <v>1345</v>
      </c>
      <c r="C162" s="334" t="s">
        <v>1353</v>
      </c>
      <c r="D162" s="334" t="s">
        <v>1354</v>
      </c>
      <c r="E162" s="334" t="s">
        <v>1355</v>
      </c>
      <c r="F162" s="334" t="s">
        <v>1356</v>
      </c>
      <c r="G162" s="335" t="s">
        <v>1348</v>
      </c>
      <c r="H162" s="337" t="s">
        <v>421</v>
      </c>
      <c r="I162" s="337" t="s">
        <v>1357</v>
      </c>
      <c r="J162" s="337" t="s">
        <v>400</v>
      </c>
      <c r="K162" s="337"/>
      <c r="L162" s="338" t="s">
        <v>401</v>
      </c>
      <c r="M162" s="339" t="s">
        <v>424</v>
      </c>
      <c r="N162" s="327" t="s">
        <v>424</v>
      </c>
      <c r="O162" s="338"/>
      <c r="P162" s="339"/>
      <c r="Q162" s="287"/>
      <c r="R162" s="287"/>
      <c r="S162" s="287"/>
      <c r="T162" s="287"/>
      <c r="U162" s="287"/>
      <c r="V162" s="287"/>
      <c r="W162" s="287"/>
      <c r="X162" s="287"/>
      <c r="Y162" s="287"/>
      <c r="Z162" s="287"/>
      <c r="AA162" s="287"/>
      <c r="AB162" s="287"/>
      <c r="AC162" s="287"/>
      <c r="AD162" s="287"/>
      <c r="AE162" s="287"/>
      <c r="AF162" s="287"/>
      <c r="AG162" s="287"/>
      <c r="AH162" s="287"/>
      <c r="AI162" s="287"/>
      <c r="AJ162" s="287"/>
      <c r="AK162" s="287"/>
      <c r="AL162" s="287"/>
      <c r="AM162" s="287"/>
      <c r="AN162" s="287"/>
      <c r="AO162" s="287"/>
      <c r="AP162" s="287"/>
      <c r="AQ162" s="287"/>
      <c r="AR162" s="287"/>
      <c r="AS162" s="287"/>
      <c r="AT162" s="287"/>
      <c r="AU162" s="287"/>
      <c r="AV162" s="287"/>
      <c r="AW162" s="287"/>
      <c r="AX162" s="287"/>
      <c r="AY162" s="287"/>
      <c r="AZ162" s="287"/>
      <c r="BA162" s="287"/>
      <c r="BB162" s="287"/>
      <c r="BC162" s="287"/>
      <c r="BD162" s="287"/>
      <c r="BE162" s="287"/>
      <c r="BF162" s="287"/>
      <c r="BG162" s="287"/>
      <c r="BH162" s="287"/>
      <c r="BI162" s="287"/>
      <c r="BJ162" s="327" t="s">
        <v>1358</v>
      </c>
      <c r="BK162" s="286">
        <v>39010</v>
      </c>
      <c r="BL162" s="288">
        <v>39030</v>
      </c>
      <c r="BM162" s="287"/>
      <c r="BN162" s="287"/>
      <c r="BO162" s="287"/>
      <c r="BP162" s="287"/>
      <c r="BQ162" s="287"/>
      <c r="BR162" s="287"/>
      <c r="BS162" s="287"/>
      <c r="BT162" s="287"/>
      <c r="BU162" s="287"/>
      <c r="BV162" s="287"/>
      <c r="BW162" s="287"/>
      <c r="BX162" s="287"/>
      <c r="BY162" s="287"/>
      <c r="BZ162" s="287"/>
      <c r="CA162" s="287"/>
      <c r="CB162" s="287"/>
      <c r="CC162" s="287"/>
      <c r="CD162" s="287"/>
      <c r="CE162" s="287"/>
      <c r="CF162" s="287"/>
      <c r="CG162" s="287"/>
      <c r="CH162" s="287"/>
      <c r="CI162" s="287"/>
      <c r="CJ162" s="287"/>
      <c r="CK162" s="287"/>
      <c r="CL162" s="287"/>
      <c r="CM162" s="287"/>
      <c r="CN162" s="287"/>
      <c r="CO162" s="287"/>
      <c r="CP162" s="287"/>
      <c r="CQ162" s="287"/>
      <c r="CR162" s="287"/>
      <c r="CS162" s="287"/>
      <c r="CT162" s="287"/>
      <c r="CU162" s="287"/>
      <c r="CV162" s="287"/>
      <c r="CW162" s="287"/>
      <c r="CX162" s="287"/>
      <c r="CY162" s="287"/>
      <c r="CZ162" s="289"/>
      <c r="DA162" s="287"/>
      <c r="DB162" s="287"/>
      <c r="DC162" s="287"/>
      <c r="DD162" s="287"/>
      <c r="DE162" s="287"/>
      <c r="DF162" s="287"/>
      <c r="DG162" s="287"/>
      <c r="DH162" s="287"/>
      <c r="DI162" s="287"/>
      <c r="DJ162" s="287"/>
      <c r="DK162" s="287"/>
      <c r="DL162" s="287"/>
      <c r="DM162" s="287"/>
      <c r="DN162" s="287"/>
      <c r="DO162" s="287"/>
      <c r="DP162" s="287"/>
      <c r="DQ162" s="287"/>
      <c r="DR162" s="287"/>
      <c r="DS162" s="287"/>
      <c r="DT162" s="287"/>
      <c r="DU162" s="287"/>
      <c r="DV162" s="287"/>
      <c r="DW162" s="321"/>
      <c r="DX162" s="321"/>
      <c r="DY162" s="324"/>
      <c r="DZ162" s="324"/>
      <c r="EA162" s="324"/>
      <c r="EB162" s="323"/>
      <c r="EC162" s="323"/>
      <c r="ED162" s="323"/>
      <c r="EE162" s="323"/>
      <c r="EF162" s="323"/>
      <c r="EG162" s="323"/>
      <c r="EH162" s="323"/>
      <c r="EI162" s="323"/>
      <c r="EJ162" s="323"/>
      <c r="EK162" s="323"/>
      <c r="EL162" s="323"/>
      <c r="EM162" s="323"/>
      <c r="EN162" s="323"/>
      <c r="EO162" s="323"/>
      <c r="EP162" s="323"/>
      <c r="EQ162" s="323"/>
      <c r="ER162" s="323"/>
      <c r="ES162" s="323"/>
      <c r="ET162" s="323"/>
      <c r="EU162" s="323"/>
      <c r="EV162" s="323"/>
      <c r="EW162" s="323"/>
      <c r="EX162" s="323"/>
      <c r="EY162" s="323"/>
      <c r="EZ162" s="323"/>
      <c r="FA162" s="323"/>
      <c r="FB162" s="323"/>
      <c r="FC162" s="323"/>
      <c r="FD162" s="323"/>
      <c r="FE162" s="323"/>
      <c r="FF162" s="323"/>
      <c r="FG162" s="323"/>
      <c r="FH162" s="323"/>
      <c r="FI162" s="323"/>
      <c r="FJ162" s="323"/>
      <c r="FK162" s="323"/>
      <c r="FL162" s="323"/>
      <c r="FM162" s="323"/>
      <c r="FN162" s="323"/>
      <c r="FO162" s="323"/>
      <c r="FP162" s="323"/>
      <c r="FQ162" s="323"/>
      <c r="FR162" s="323"/>
      <c r="FS162" s="323"/>
      <c r="FT162" s="323"/>
      <c r="FU162" s="323"/>
      <c r="FV162" s="323"/>
      <c r="FW162" s="323"/>
      <c r="FX162" s="323"/>
      <c r="FY162" s="323"/>
      <c r="FZ162" s="323"/>
      <c r="GA162" s="323"/>
      <c r="GB162" s="323"/>
      <c r="GC162" s="323"/>
      <c r="GD162" s="323"/>
      <c r="GE162" s="323"/>
      <c r="GF162" s="323"/>
      <c r="GG162" s="323"/>
      <c r="GH162" s="323"/>
      <c r="GI162" s="323"/>
      <c r="GJ162" s="331"/>
      <c r="GK162" s="321"/>
      <c r="GL162" s="323"/>
      <c r="GM162" s="324"/>
      <c r="GN162" s="290" cm="1">
        <f t="array" ref="GN162">IF(OR(BK162:GM162='Annex.1　DeclarationDesired'!$F$27),ROW(),"")</f>
        <v>162</v>
      </c>
    </row>
    <row r="163" spans="1:196" s="290" customFormat="1" ht="20.85" customHeight="1">
      <c r="A163" s="333" t="s">
        <v>1359</v>
      </c>
      <c r="B163" s="334" t="s">
        <v>1345</v>
      </c>
      <c r="C163" s="334" t="s">
        <v>1360</v>
      </c>
      <c r="D163" s="334" t="s">
        <v>602</v>
      </c>
      <c r="E163" s="334" t="s">
        <v>1361</v>
      </c>
      <c r="F163" s="334" t="s">
        <v>1362</v>
      </c>
      <c r="G163" s="335" t="s">
        <v>1363</v>
      </c>
      <c r="H163" s="337" t="s">
        <v>420</v>
      </c>
      <c r="I163" s="337"/>
      <c r="J163" s="337" t="s">
        <v>421</v>
      </c>
      <c r="K163" s="337" t="s">
        <v>1364</v>
      </c>
      <c r="L163" s="338" t="s">
        <v>401</v>
      </c>
      <c r="M163" s="339" t="s">
        <v>1365</v>
      </c>
      <c r="N163" s="327" t="s">
        <v>426</v>
      </c>
      <c r="O163" s="338" t="s">
        <v>427</v>
      </c>
      <c r="P163" s="339" t="s">
        <v>428</v>
      </c>
      <c r="Q163" s="287" t="s">
        <v>413</v>
      </c>
      <c r="R163" s="287" t="s">
        <v>587</v>
      </c>
      <c r="S163" s="287"/>
      <c r="T163" s="287"/>
      <c r="U163" s="287"/>
      <c r="V163" s="287"/>
      <c r="W163" s="287"/>
      <c r="X163" s="287"/>
      <c r="Y163" s="287"/>
      <c r="Z163" s="287"/>
      <c r="AA163" s="287"/>
      <c r="AB163" s="287"/>
      <c r="AC163" s="287"/>
      <c r="AD163" s="287"/>
      <c r="AE163" s="287"/>
      <c r="AF163" s="287"/>
      <c r="AG163" s="287"/>
      <c r="AH163" s="287"/>
      <c r="AI163" s="287"/>
      <c r="AJ163" s="287"/>
      <c r="AK163" s="287"/>
      <c r="AL163" s="287"/>
      <c r="AM163" s="287"/>
      <c r="AN163" s="287"/>
      <c r="AO163" s="287"/>
      <c r="AP163" s="287"/>
      <c r="AQ163" s="287"/>
      <c r="AR163" s="287"/>
      <c r="AS163" s="287"/>
      <c r="AT163" s="287"/>
      <c r="AU163" s="287"/>
      <c r="AV163" s="287"/>
      <c r="AW163" s="287"/>
      <c r="AX163" s="287"/>
      <c r="AY163" s="287"/>
      <c r="AZ163" s="287"/>
      <c r="BA163" s="287"/>
      <c r="BB163" s="287"/>
      <c r="BC163" s="287"/>
      <c r="BD163" s="287"/>
      <c r="BE163" s="287"/>
      <c r="BF163" s="287"/>
      <c r="BG163" s="287"/>
      <c r="BH163" s="287"/>
      <c r="BI163" s="287"/>
      <c r="BJ163" s="327" t="s">
        <v>1366</v>
      </c>
      <c r="BK163" s="286">
        <v>42020</v>
      </c>
      <c r="BL163" s="288">
        <v>42030</v>
      </c>
      <c r="BM163" s="287">
        <v>43010</v>
      </c>
      <c r="BN163" s="287">
        <v>43020</v>
      </c>
      <c r="BO163" s="287">
        <v>43030</v>
      </c>
      <c r="BP163" s="287">
        <v>43040</v>
      </c>
      <c r="BQ163" s="287">
        <v>43050</v>
      </c>
      <c r="BR163" s="287">
        <v>43060</v>
      </c>
      <c r="BS163" s="287">
        <v>44010</v>
      </c>
      <c r="BT163" s="287">
        <v>44020</v>
      </c>
      <c r="BU163" s="287">
        <v>45010</v>
      </c>
      <c r="BV163" s="287">
        <v>45040</v>
      </c>
      <c r="BW163" s="287">
        <v>45050</v>
      </c>
      <c r="BX163" s="287">
        <v>49010</v>
      </c>
      <c r="BY163" s="287">
        <v>49020</v>
      </c>
      <c r="BZ163" s="287">
        <v>49030</v>
      </c>
      <c r="CA163" s="287">
        <v>49040</v>
      </c>
      <c r="CB163" s="287">
        <v>49050</v>
      </c>
      <c r="CC163" s="287">
        <v>49060</v>
      </c>
      <c r="CD163" s="287">
        <v>49070</v>
      </c>
      <c r="CE163" s="287"/>
      <c r="CF163" s="287"/>
      <c r="CG163" s="287"/>
      <c r="CH163" s="287"/>
      <c r="CI163" s="287"/>
      <c r="CJ163" s="287"/>
      <c r="CK163" s="287"/>
      <c r="CL163" s="287"/>
      <c r="CM163" s="287"/>
      <c r="CN163" s="287"/>
      <c r="CO163" s="287"/>
      <c r="CP163" s="287"/>
      <c r="CQ163" s="287"/>
      <c r="CR163" s="287"/>
      <c r="CS163" s="287"/>
      <c r="CT163" s="287"/>
      <c r="CU163" s="287"/>
      <c r="CV163" s="287"/>
      <c r="CW163" s="287"/>
      <c r="CX163" s="287"/>
      <c r="CY163" s="287"/>
      <c r="CZ163" s="289"/>
      <c r="DA163" s="287"/>
      <c r="DB163" s="287"/>
      <c r="DC163" s="287"/>
      <c r="DD163" s="287"/>
      <c r="DE163" s="287"/>
      <c r="DF163" s="287"/>
      <c r="DG163" s="287"/>
      <c r="DH163" s="287"/>
      <c r="DI163" s="287"/>
      <c r="DJ163" s="287"/>
      <c r="DK163" s="287"/>
      <c r="DL163" s="287"/>
      <c r="DM163" s="287"/>
      <c r="DN163" s="287"/>
      <c r="DO163" s="287"/>
      <c r="DP163" s="287"/>
      <c r="DQ163" s="287"/>
      <c r="DR163" s="287"/>
      <c r="DS163" s="287"/>
      <c r="DT163" s="287"/>
      <c r="DU163" s="287"/>
      <c r="DV163" s="287"/>
      <c r="DW163" s="321"/>
      <c r="DX163" s="321"/>
      <c r="DY163" s="324"/>
      <c r="DZ163" s="324"/>
      <c r="EA163" s="324"/>
      <c r="EB163" s="323"/>
      <c r="EC163" s="323"/>
      <c r="ED163" s="323"/>
      <c r="EE163" s="323"/>
      <c r="EF163" s="323"/>
      <c r="EG163" s="323"/>
      <c r="EH163" s="323"/>
      <c r="EI163" s="323"/>
      <c r="EJ163" s="323"/>
      <c r="EK163" s="323"/>
      <c r="EL163" s="323"/>
      <c r="EM163" s="323"/>
      <c r="EN163" s="323"/>
      <c r="EO163" s="323"/>
      <c r="EP163" s="323"/>
      <c r="EQ163" s="323"/>
      <c r="ER163" s="323"/>
      <c r="ES163" s="323"/>
      <c r="ET163" s="323"/>
      <c r="EU163" s="323"/>
      <c r="EV163" s="323"/>
      <c r="EW163" s="323"/>
      <c r="EX163" s="323"/>
      <c r="EY163" s="323"/>
      <c r="EZ163" s="323"/>
      <c r="FA163" s="323"/>
      <c r="FB163" s="323"/>
      <c r="FC163" s="323"/>
      <c r="FD163" s="323"/>
      <c r="FE163" s="323"/>
      <c r="FF163" s="323"/>
      <c r="FG163" s="323"/>
      <c r="FH163" s="323"/>
      <c r="FI163" s="323"/>
      <c r="FJ163" s="323"/>
      <c r="FK163" s="323"/>
      <c r="FL163" s="323"/>
      <c r="FM163" s="323"/>
      <c r="FN163" s="323"/>
      <c r="FO163" s="323"/>
      <c r="FP163" s="323"/>
      <c r="FQ163" s="323"/>
      <c r="FR163" s="323"/>
      <c r="FS163" s="323"/>
      <c r="FT163" s="323"/>
      <c r="FU163" s="323"/>
      <c r="FV163" s="323"/>
      <c r="FW163" s="323"/>
      <c r="FX163" s="323"/>
      <c r="FY163" s="323"/>
      <c r="FZ163" s="323"/>
      <c r="GA163" s="323"/>
      <c r="GB163" s="323"/>
      <c r="GC163" s="323"/>
      <c r="GD163" s="323"/>
      <c r="GE163" s="323"/>
      <c r="GF163" s="323"/>
      <c r="GG163" s="323"/>
      <c r="GH163" s="323"/>
      <c r="GI163" s="323"/>
      <c r="GJ163" s="331"/>
      <c r="GK163" s="321"/>
      <c r="GL163" s="323"/>
      <c r="GM163" s="324"/>
      <c r="GN163" s="290" cm="1">
        <f t="array" ref="GN163">IF(OR(BK163:GM163='Annex.1　DeclarationDesired'!$F$27),ROW(),"")</f>
        <v>163</v>
      </c>
    </row>
    <row r="164" spans="1:196" s="290" customFormat="1" ht="20.85" customHeight="1">
      <c r="A164" s="333" t="s">
        <v>1367</v>
      </c>
      <c r="B164" s="334" t="s">
        <v>1345</v>
      </c>
      <c r="C164" s="334" t="s">
        <v>1360</v>
      </c>
      <c r="D164" s="334" t="s">
        <v>602</v>
      </c>
      <c r="E164" s="334" t="s">
        <v>1368</v>
      </c>
      <c r="F164" s="334" t="s">
        <v>1369</v>
      </c>
      <c r="G164" s="335" t="s">
        <v>1363</v>
      </c>
      <c r="H164" s="337" t="s">
        <v>420</v>
      </c>
      <c r="I164" s="337"/>
      <c r="J164" s="337" t="s">
        <v>421</v>
      </c>
      <c r="K164" s="337" t="s">
        <v>1370</v>
      </c>
      <c r="L164" s="338" t="s">
        <v>401</v>
      </c>
      <c r="M164" s="339" t="s">
        <v>1371</v>
      </c>
      <c r="N164" s="327" t="s">
        <v>426</v>
      </c>
      <c r="O164" s="338" t="s">
        <v>587</v>
      </c>
      <c r="P164" s="339" t="s">
        <v>1174</v>
      </c>
      <c r="Q164" s="287" t="s">
        <v>512</v>
      </c>
      <c r="R164" s="287"/>
      <c r="S164" s="287"/>
      <c r="T164" s="287"/>
      <c r="U164" s="287"/>
      <c r="V164" s="287"/>
      <c r="W164" s="287"/>
      <c r="X164" s="287"/>
      <c r="Y164" s="287"/>
      <c r="Z164" s="287"/>
      <c r="AA164" s="287"/>
      <c r="AB164" s="287"/>
      <c r="AC164" s="287"/>
      <c r="AD164" s="287"/>
      <c r="AE164" s="287"/>
      <c r="AF164" s="287"/>
      <c r="AG164" s="287"/>
      <c r="AH164" s="287"/>
      <c r="AI164" s="287"/>
      <c r="AJ164" s="287"/>
      <c r="AK164" s="287"/>
      <c r="AL164" s="287"/>
      <c r="AM164" s="287"/>
      <c r="AN164" s="287"/>
      <c r="AO164" s="287"/>
      <c r="AP164" s="287"/>
      <c r="AQ164" s="287"/>
      <c r="AR164" s="287"/>
      <c r="AS164" s="287"/>
      <c r="AT164" s="287"/>
      <c r="AU164" s="287"/>
      <c r="AV164" s="287"/>
      <c r="AW164" s="287"/>
      <c r="AX164" s="287"/>
      <c r="AY164" s="287"/>
      <c r="AZ164" s="287"/>
      <c r="BA164" s="287"/>
      <c r="BB164" s="287"/>
      <c r="BC164" s="287"/>
      <c r="BD164" s="287"/>
      <c r="BE164" s="287"/>
      <c r="BF164" s="287"/>
      <c r="BG164" s="287"/>
      <c r="BH164" s="287"/>
      <c r="BI164" s="287"/>
      <c r="BJ164" s="327" t="s">
        <v>1372</v>
      </c>
      <c r="BK164" s="286">
        <v>42020</v>
      </c>
      <c r="BL164" s="288">
        <v>49060</v>
      </c>
      <c r="BM164" s="287">
        <v>49070</v>
      </c>
      <c r="BN164" s="287">
        <v>54030</v>
      </c>
      <c r="BO164" s="287"/>
      <c r="BP164" s="287"/>
      <c r="BQ164" s="287"/>
      <c r="BR164" s="287"/>
      <c r="BS164" s="287"/>
      <c r="BT164" s="287"/>
      <c r="BU164" s="287"/>
      <c r="BV164" s="287"/>
      <c r="BW164" s="287"/>
      <c r="BX164" s="287"/>
      <c r="BY164" s="287"/>
      <c r="BZ164" s="287"/>
      <c r="CA164" s="287"/>
      <c r="CB164" s="287"/>
      <c r="CC164" s="287"/>
      <c r="CD164" s="287"/>
      <c r="CE164" s="287"/>
      <c r="CF164" s="287"/>
      <c r="CG164" s="287"/>
      <c r="CH164" s="287"/>
      <c r="CI164" s="287"/>
      <c r="CJ164" s="287"/>
      <c r="CK164" s="287"/>
      <c r="CL164" s="287"/>
      <c r="CM164" s="287"/>
      <c r="CN164" s="287"/>
      <c r="CO164" s="287"/>
      <c r="CP164" s="287"/>
      <c r="CQ164" s="287"/>
      <c r="CR164" s="287"/>
      <c r="CS164" s="287"/>
      <c r="CT164" s="287"/>
      <c r="CU164" s="287"/>
      <c r="CV164" s="287"/>
      <c r="CW164" s="287"/>
      <c r="CX164" s="287"/>
      <c r="CY164" s="287"/>
      <c r="CZ164" s="289"/>
      <c r="DA164" s="287"/>
      <c r="DB164" s="287"/>
      <c r="DC164" s="287"/>
      <c r="DD164" s="287"/>
      <c r="DE164" s="287"/>
      <c r="DF164" s="287"/>
      <c r="DG164" s="287"/>
      <c r="DH164" s="287"/>
      <c r="DI164" s="287"/>
      <c r="DJ164" s="287"/>
      <c r="DK164" s="287"/>
      <c r="DL164" s="287"/>
      <c r="DM164" s="287"/>
      <c r="DN164" s="287"/>
      <c r="DO164" s="287"/>
      <c r="DP164" s="287"/>
      <c r="DQ164" s="287"/>
      <c r="DR164" s="287"/>
      <c r="DS164" s="287"/>
      <c r="DT164" s="287"/>
      <c r="DU164" s="287"/>
      <c r="DV164" s="287"/>
      <c r="DW164" s="321"/>
      <c r="DX164" s="321"/>
      <c r="DY164" s="324"/>
      <c r="DZ164" s="324"/>
      <c r="EA164" s="324"/>
      <c r="EB164" s="323"/>
      <c r="EC164" s="323"/>
      <c r="ED164" s="323"/>
      <c r="EE164" s="323"/>
      <c r="EF164" s="323"/>
      <c r="EG164" s="323"/>
      <c r="EH164" s="323"/>
      <c r="EI164" s="323"/>
      <c r="EJ164" s="323"/>
      <c r="EK164" s="323"/>
      <c r="EL164" s="323"/>
      <c r="EM164" s="323"/>
      <c r="EN164" s="323"/>
      <c r="EO164" s="323"/>
      <c r="EP164" s="323"/>
      <c r="EQ164" s="323"/>
      <c r="ER164" s="323"/>
      <c r="ES164" s="323"/>
      <c r="ET164" s="323"/>
      <c r="EU164" s="323"/>
      <c r="EV164" s="323"/>
      <c r="EW164" s="323"/>
      <c r="EX164" s="323"/>
      <c r="EY164" s="323"/>
      <c r="EZ164" s="323"/>
      <c r="FA164" s="323"/>
      <c r="FB164" s="323"/>
      <c r="FC164" s="323"/>
      <c r="FD164" s="323"/>
      <c r="FE164" s="323"/>
      <c r="FF164" s="323"/>
      <c r="FG164" s="323"/>
      <c r="FH164" s="323"/>
      <c r="FI164" s="323"/>
      <c r="FJ164" s="323"/>
      <c r="FK164" s="323"/>
      <c r="FL164" s="323"/>
      <c r="FM164" s="323"/>
      <c r="FN164" s="323"/>
      <c r="FO164" s="323"/>
      <c r="FP164" s="323"/>
      <c r="FQ164" s="323"/>
      <c r="FR164" s="323"/>
      <c r="FS164" s="323"/>
      <c r="FT164" s="323"/>
      <c r="FU164" s="323"/>
      <c r="FV164" s="323"/>
      <c r="FW164" s="323"/>
      <c r="FX164" s="323"/>
      <c r="FY164" s="323"/>
      <c r="FZ164" s="323"/>
      <c r="GA164" s="323"/>
      <c r="GB164" s="323"/>
      <c r="GC164" s="323"/>
      <c r="GD164" s="323"/>
      <c r="GE164" s="323"/>
      <c r="GF164" s="323"/>
      <c r="GG164" s="323"/>
      <c r="GH164" s="323"/>
      <c r="GI164" s="323"/>
      <c r="GJ164" s="331"/>
      <c r="GK164" s="321"/>
      <c r="GL164" s="323"/>
      <c r="GM164" s="324"/>
      <c r="GN164" s="290" cm="1">
        <f t="array" ref="GN164">IF(OR(BK164:GM164='Annex.1　DeclarationDesired'!$F$27),ROW(),"")</f>
        <v>164</v>
      </c>
    </row>
    <row r="165" spans="1:196" s="290" customFormat="1" ht="20.85" customHeight="1">
      <c r="A165" s="333" t="s">
        <v>1373</v>
      </c>
      <c r="B165" s="334" t="s">
        <v>271</v>
      </c>
      <c r="C165" s="334" t="s">
        <v>1374</v>
      </c>
      <c r="D165" s="334" t="s">
        <v>1375</v>
      </c>
      <c r="E165" s="334" t="s">
        <v>1083</v>
      </c>
      <c r="F165" s="334" t="s">
        <v>1376</v>
      </c>
      <c r="G165" s="335" t="s">
        <v>1377</v>
      </c>
      <c r="H165" s="337" t="s">
        <v>420</v>
      </c>
      <c r="I165" s="337"/>
      <c r="J165" s="337" t="s">
        <v>421</v>
      </c>
      <c r="K165" s="337" t="s">
        <v>1378</v>
      </c>
      <c r="L165" s="338" t="s">
        <v>401</v>
      </c>
      <c r="M165" s="339" t="s">
        <v>1379</v>
      </c>
      <c r="N165" s="327" t="s">
        <v>692</v>
      </c>
      <c r="O165" s="338" t="s">
        <v>547</v>
      </c>
      <c r="P165" s="339"/>
      <c r="Q165" s="287"/>
      <c r="R165" s="287"/>
      <c r="S165" s="287"/>
      <c r="T165" s="287"/>
      <c r="U165" s="287"/>
      <c r="V165" s="287"/>
      <c r="W165" s="287"/>
      <c r="X165" s="287"/>
      <c r="Y165" s="287"/>
      <c r="Z165" s="287"/>
      <c r="AA165" s="287"/>
      <c r="AB165" s="287"/>
      <c r="AC165" s="287"/>
      <c r="AD165" s="287"/>
      <c r="AE165" s="287"/>
      <c r="AF165" s="287"/>
      <c r="AG165" s="287"/>
      <c r="AH165" s="287"/>
      <c r="AI165" s="287"/>
      <c r="AJ165" s="287"/>
      <c r="AK165" s="287"/>
      <c r="AL165" s="287"/>
      <c r="AM165" s="287"/>
      <c r="AN165" s="287"/>
      <c r="AO165" s="287"/>
      <c r="AP165" s="287"/>
      <c r="AQ165" s="287"/>
      <c r="AR165" s="287"/>
      <c r="AS165" s="287"/>
      <c r="AT165" s="287"/>
      <c r="AU165" s="287"/>
      <c r="AV165" s="287"/>
      <c r="AW165" s="287"/>
      <c r="AX165" s="287"/>
      <c r="AY165" s="287"/>
      <c r="AZ165" s="287"/>
      <c r="BA165" s="287"/>
      <c r="BB165" s="287"/>
      <c r="BC165" s="287"/>
      <c r="BD165" s="287"/>
      <c r="BE165" s="287"/>
      <c r="BF165" s="287"/>
      <c r="BG165" s="287"/>
      <c r="BH165" s="287"/>
      <c r="BI165" s="287"/>
      <c r="BJ165" s="327" t="s">
        <v>1380</v>
      </c>
      <c r="BK165" s="286">
        <v>5030</v>
      </c>
      <c r="BL165" s="288">
        <v>5040</v>
      </c>
      <c r="BM165" s="287" t="s">
        <v>553</v>
      </c>
      <c r="BN165" s="287"/>
      <c r="BO165" s="287"/>
      <c r="BP165" s="287"/>
      <c r="BQ165" s="287"/>
      <c r="BR165" s="287"/>
      <c r="BS165" s="287"/>
      <c r="BT165" s="287"/>
      <c r="BU165" s="287"/>
      <c r="BV165" s="287"/>
      <c r="BW165" s="287"/>
      <c r="BX165" s="287"/>
      <c r="BY165" s="287"/>
      <c r="BZ165" s="287"/>
      <c r="CA165" s="287"/>
      <c r="CB165" s="287"/>
      <c r="CC165" s="287"/>
      <c r="CD165" s="287"/>
      <c r="CE165" s="287"/>
      <c r="CF165" s="287"/>
      <c r="CG165" s="287"/>
      <c r="CH165" s="287"/>
      <c r="CI165" s="287"/>
      <c r="CJ165" s="287"/>
      <c r="CK165" s="287"/>
      <c r="CL165" s="287"/>
      <c r="CM165" s="287"/>
      <c r="CN165" s="287"/>
      <c r="CO165" s="287"/>
      <c r="CP165" s="287"/>
      <c r="CQ165" s="287"/>
      <c r="CR165" s="287"/>
      <c r="CS165" s="287"/>
      <c r="CT165" s="287"/>
      <c r="CU165" s="287"/>
      <c r="CV165" s="287"/>
      <c r="CW165" s="287"/>
      <c r="CX165" s="287"/>
      <c r="CY165" s="287"/>
      <c r="CZ165" s="289"/>
      <c r="DA165" s="287"/>
      <c r="DB165" s="287"/>
      <c r="DC165" s="287"/>
      <c r="DD165" s="287"/>
      <c r="DE165" s="287"/>
      <c r="DF165" s="287"/>
      <c r="DG165" s="287"/>
      <c r="DH165" s="287"/>
      <c r="DI165" s="287"/>
      <c r="DJ165" s="287"/>
      <c r="DK165" s="287"/>
      <c r="DL165" s="287"/>
      <c r="DM165" s="287"/>
      <c r="DN165" s="287"/>
      <c r="DO165" s="287"/>
      <c r="DP165" s="287"/>
      <c r="DQ165" s="287"/>
      <c r="DR165" s="287"/>
      <c r="DS165" s="287"/>
      <c r="DT165" s="287"/>
      <c r="DU165" s="287"/>
      <c r="DV165" s="287"/>
      <c r="DW165" s="321"/>
      <c r="DX165" s="321"/>
      <c r="DY165" s="324"/>
      <c r="DZ165" s="324"/>
      <c r="EA165" s="324"/>
      <c r="EB165" s="323"/>
      <c r="EC165" s="323"/>
      <c r="ED165" s="323"/>
      <c r="EE165" s="323"/>
      <c r="EF165" s="323"/>
      <c r="EG165" s="323"/>
      <c r="EH165" s="323"/>
      <c r="EI165" s="323"/>
      <c r="EJ165" s="323"/>
      <c r="EK165" s="323"/>
      <c r="EL165" s="323"/>
      <c r="EM165" s="323"/>
      <c r="EN165" s="323"/>
      <c r="EO165" s="323"/>
      <c r="EP165" s="323"/>
      <c r="EQ165" s="323"/>
      <c r="ER165" s="323"/>
      <c r="ES165" s="323"/>
      <c r="ET165" s="323"/>
      <c r="EU165" s="323"/>
      <c r="EV165" s="323"/>
      <c r="EW165" s="323"/>
      <c r="EX165" s="323"/>
      <c r="EY165" s="323"/>
      <c r="EZ165" s="323"/>
      <c r="FA165" s="323"/>
      <c r="FB165" s="323"/>
      <c r="FC165" s="323"/>
      <c r="FD165" s="323"/>
      <c r="FE165" s="323"/>
      <c r="FF165" s="323"/>
      <c r="FG165" s="323"/>
      <c r="FH165" s="323"/>
      <c r="FI165" s="323"/>
      <c r="FJ165" s="323"/>
      <c r="FK165" s="323"/>
      <c r="FL165" s="323"/>
      <c r="FM165" s="323"/>
      <c r="FN165" s="323"/>
      <c r="FO165" s="323"/>
      <c r="FP165" s="323"/>
      <c r="FQ165" s="323"/>
      <c r="FR165" s="323"/>
      <c r="FS165" s="323"/>
      <c r="FT165" s="323"/>
      <c r="FU165" s="323"/>
      <c r="FV165" s="323"/>
      <c r="FW165" s="323"/>
      <c r="FX165" s="323"/>
      <c r="FY165" s="323"/>
      <c r="FZ165" s="323"/>
      <c r="GA165" s="323"/>
      <c r="GB165" s="323"/>
      <c r="GC165" s="323"/>
      <c r="GD165" s="323"/>
      <c r="GE165" s="323"/>
      <c r="GF165" s="323"/>
      <c r="GG165" s="323"/>
      <c r="GH165" s="323"/>
      <c r="GI165" s="323"/>
      <c r="GJ165" s="331"/>
      <c r="GK165" s="321"/>
      <c r="GL165" s="323"/>
      <c r="GM165" s="324"/>
      <c r="GN165" s="290" cm="1">
        <f t="array" ref="GN165">IF(OR(BK165:GM165='Annex.1　DeclarationDesired'!$F$27),ROW(),"")</f>
        <v>165</v>
      </c>
    </row>
    <row r="166" spans="1:196" s="290" customFormat="1" ht="20.85" customHeight="1">
      <c r="A166" s="333" t="s">
        <v>1381</v>
      </c>
      <c r="B166" s="334" t="s">
        <v>271</v>
      </c>
      <c r="C166" s="334" t="s">
        <v>1374</v>
      </c>
      <c r="D166" s="334" t="s">
        <v>1375</v>
      </c>
      <c r="E166" s="334" t="s">
        <v>1083</v>
      </c>
      <c r="F166" s="334" t="s">
        <v>1382</v>
      </c>
      <c r="G166" s="335" t="s">
        <v>1377</v>
      </c>
      <c r="H166" s="337" t="s">
        <v>420</v>
      </c>
      <c r="I166" s="337"/>
      <c r="J166" s="337" t="s">
        <v>421</v>
      </c>
      <c r="K166" s="337" t="s">
        <v>1383</v>
      </c>
      <c r="L166" s="338" t="s">
        <v>401</v>
      </c>
      <c r="M166" s="339" t="s">
        <v>1384</v>
      </c>
      <c r="N166" s="327" t="s">
        <v>288</v>
      </c>
      <c r="O166" s="338" t="s">
        <v>547</v>
      </c>
      <c r="P166" s="339"/>
      <c r="Q166" s="287"/>
      <c r="R166" s="287"/>
      <c r="S166" s="287"/>
      <c r="T166" s="287"/>
      <c r="U166" s="287"/>
      <c r="V166" s="287"/>
      <c r="W166" s="287"/>
      <c r="X166" s="287"/>
      <c r="Y166" s="287"/>
      <c r="Z166" s="287"/>
      <c r="AA166" s="287"/>
      <c r="AB166" s="287"/>
      <c r="AC166" s="287"/>
      <c r="AD166" s="287"/>
      <c r="AE166" s="287"/>
      <c r="AF166" s="287"/>
      <c r="AG166" s="287"/>
      <c r="AH166" s="287"/>
      <c r="AI166" s="287"/>
      <c r="AJ166" s="287"/>
      <c r="AK166" s="287"/>
      <c r="AL166" s="287"/>
      <c r="AM166" s="287"/>
      <c r="AN166" s="287"/>
      <c r="AO166" s="287"/>
      <c r="AP166" s="287"/>
      <c r="AQ166" s="287"/>
      <c r="AR166" s="287"/>
      <c r="AS166" s="287"/>
      <c r="AT166" s="287"/>
      <c r="AU166" s="287"/>
      <c r="AV166" s="287"/>
      <c r="AW166" s="287"/>
      <c r="AX166" s="287"/>
      <c r="AY166" s="287"/>
      <c r="AZ166" s="287"/>
      <c r="BA166" s="287"/>
      <c r="BB166" s="287"/>
      <c r="BC166" s="287"/>
      <c r="BD166" s="287"/>
      <c r="BE166" s="287"/>
      <c r="BF166" s="287"/>
      <c r="BG166" s="287"/>
      <c r="BH166" s="287"/>
      <c r="BI166" s="287"/>
      <c r="BJ166" s="327" t="s">
        <v>1385</v>
      </c>
      <c r="BK166" s="286">
        <v>6010</v>
      </c>
      <c r="BL166" s="288" t="s">
        <v>1386</v>
      </c>
      <c r="BM166" s="287" t="s">
        <v>553</v>
      </c>
      <c r="BN166" s="287"/>
      <c r="BO166" s="287"/>
      <c r="BP166" s="287"/>
      <c r="BQ166" s="287"/>
      <c r="BR166" s="287"/>
      <c r="BS166" s="287"/>
      <c r="BT166" s="287"/>
      <c r="BU166" s="287"/>
      <c r="BV166" s="287"/>
      <c r="BW166" s="287"/>
      <c r="BX166" s="287"/>
      <c r="BY166" s="287"/>
      <c r="BZ166" s="287"/>
      <c r="CA166" s="287"/>
      <c r="CB166" s="287"/>
      <c r="CC166" s="287"/>
      <c r="CD166" s="287"/>
      <c r="CE166" s="287"/>
      <c r="CF166" s="287"/>
      <c r="CG166" s="287"/>
      <c r="CH166" s="287"/>
      <c r="CI166" s="287"/>
      <c r="CJ166" s="287"/>
      <c r="CK166" s="287"/>
      <c r="CL166" s="287"/>
      <c r="CM166" s="287"/>
      <c r="CN166" s="287"/>
      <c r="CO166" s="287"/>
      <c r="CP166" s="287"/>
      <c r="CQ166" s="287"/>
      <c r="CR166" s="287"/>
      <c r="CS166" s="287"/>
      <c r="CT166" s="287"/>
      <c r="CU166" s="287"/>
      <c r="CV166" s="287"/>
      <c r="CW166" s="287"/>
      <c r="CX166" s="287"/>
      <c r="CY166" s="287"/>
      <c r="CZ166" s="289"/>
      <c r="DA166" s="287"/>
      <c r="DB166" s="287"/>
      <c r="DC166" s="287"/>
      <c r="DD166" s="287"/>
      <c r="DE166" s="287"/>
      <c r="DF166" s="287"/>
      <c r="DG166" s="287"/>
      <c r="DH166" s="287"/>
      <c r="DI166" s="287"/>
      <c r="DJ166" s="287"/>
      <c r="DK166" s="287"/>
      <c r="DL166" s="287"/>
      <c r="DM166" s="287"/>
      <c r="DN166" s="287"/>
      <c r="DO166" s="287"/>
      <c r="DP166" s="287"/>
      <c r="DQ166" s="287"/>
      <c r="DR166" s="287"/>
      <c r="DS166" s="287"/>
      <c r="DT166" s="287"/>
      <c r="DU166" s="287"/>
      <c r="DV166" s="287"/>
      <c r="DW166" s="321"/>
      <c r="DX166" s="321"/>
      <c r="DY166" s="324"/>
      <c r="DZ166" s="324"/>
      <c r="EA166" s="324"/>
      <c r="EB166" s="323"/>
      <c r="EC166" s="323"/>
      <c r="ED166" s="323"/>
      <c r="EE166" s="323"/>
      <c r="EF166" s="323"/>
      <c r="EG166" s="323"/>
      <c r="EH166" s="323"/>
      <c r="EI166" s="323"/>
      <c r="EJ166" s="323"/>
      <c r="EK166" s="323"/>
      <c r="EL166" s="323"/>
      <c r="EM166" s="323"/>
      <c r="EN166" s="323"/>
      <c r="EO166" s="323"/>
      <c r="EP166" s="323"/>
      <c r="EQ166" s="323"/>
      <c r="ER166" s="323"/>
      <c r="ES166" s="323"/>
      <c r="ET166" s="323"/>
      <c r="EU166" s="323"/>
      <c r="EV166" s="323"/>
      <c r="EW166" s="323"/>
      <c r="EX166" s="323"/>
      <c r="EY166" s="323"/>
      <c r="EZ166" s="323"/>
      <c r="FA166" s="323"/>
      <c r="FB166" s="323"/>
      <c r="FC166" s="323"/>
      <c r="FD166" s="323"/>
      <c r="FE166" s="323"/>
      <c r="FF166" s="323"/>
      <c r="FG166" s="323"/>
      <c r="FH166" s="323"/>
      <c r="FI166" s="323"/>
      <c r="FJ166" s="323"/>
      <c r="FK166" s="323"/>
      <c r="FL166" s="323"/>
      <c r="FM166" s="323"/>
      <c r="FN166" s="323"/>
      <c r="FO166" s="323"/>
      <c r="FP166" s="323"/>
      <c r="FQ166" s="323"/>
      <c r="FR166" s="323"/>
      <c r="FS166" s="323"/>
      <c r="FT166" s="323"/>
      <c r="FU166" s="323"/>
      <c r="FV166" s="323"/>
      <c r="FW166" s="323"/>
      <c r="FX166" s="323"/>
      <c r="FY166" s="323"/>
      <c r="FZ166" s="323"/>
      <c r="GA166" s="323"/>
      <c r="GB166" s="323"/>
      <c r="GC166" s="323"/>
      <c r="GD166" s="323"/>
      <c r="GE166" s="323"/>
      <c r="GF166" s="323"/>
      <c r="GG166" s="323"/>
      <c r="GH166" s="323"/>
      <c r="GI166" s="323"/>
      <c r="GJ166" s="331"/>
      <c r="GK166" s="321"/>
      <c r="GL166" s="323"/>
      <c r="GM166" s="324"/>
      <c r="GN166" s="290" cm="1">
        <f t="array" ref="GN166">IF(OR(BK166:GM166='Annex.1　DeclarationDesired'!$F$27),ROW(),"")</f>
        <v>166</v>
      </c>
    </row>
    <row r="167" spans="1:196" s="290" customFormat="1" ht="20.85" customHeight="1">
      <c r="A167" s="333" t="s">
        <v>1387</v>
      </c>
      <c r="B167" s="334" t="s">
        <v>271</v>
      </c>
      <c r="C167" s="334" t="s">
        <v>1374</v>
      </c>
      <c r="D167" s="334" t="s">
        <v>1375</v>
      </c>
      <c r="E167" s="334" t="s">
        <v>1083</v>
      </c>
      <c r="F167" s="334" t="s">
        <v>1388</v>
      </c>
      <c r="G167" s="335" t="s">
        <v>1377</v>
      </c>
      <c r="H167" s="337" t="s">
        <v>420</v>
      </c>
      <c r="I167" s="337"/>
      <c r="J167" s="337" t="s">
        <v>421</v>
      </c>
      <c r="K167" s="337" t="s">
        <v>1389</v>
      </c>
      <c r="L167" s="338" t="s">
        <v>401</v>
      </c>
      <c r="M167" s="339" t="s">
        <v>1384</v>
      </c>
      <c r="N167" s="327" t="s">
        <v>288</v>
      </c>
      <c r="O167" s="338" t="s">
        <v>547</v>
      </c>
      <c r="P167" s="339"/>
      <c r="Q167" s="287"/>
      <c r="R167" s="287"/>
      <c r="S167" s="287"/>
      <c r="T167" s="287"/>
      <c r="U167" s="287"/>
      <c r="V167" s="287"/>
      <c r="W167" s="287"/>
      <c r="X167" s="287"/>
      <c r="Y167" s="287"/>
      <c r="Z167" s="287"/>
      <c r="AA167" s="287"/>
      <c r="AB167" s="287"/>
      <c r="AC167" s="287"/>
      <c r="AD167" s="287"/>
      <c r="AE167" s="287"/>
      <c r="AF167" s="287"/>
      <c r="AG167" s="287"/>
      <c r="AH167" s="287"/>
      <c r="AI167" s="287"/>
      <c r="AJ167" s="287"/>
      <c r="AK167" s="287"/>
      <c r="AL167" s="287"/>
      <c r="AM167" s="287"/>
      <c r="AN167" s="287"/>
      <c r="AO167" s="287"/>
      <c r="AP167" s="287"/>
      <c r="AQ167" s="287"/>
      <c r="AR167" s="287"/>
      <c r="AS167" s="287"/>
      <c r="AT167" s="287"/>
      <c r="AU167" s="287"/>
      <c r="AV167" s="287"/>
      <c r="AW167" s="287"/>
      <c r="AX167" s="287"/>
      <c r="AY167" s="287"/>
      <c r="AZ167" s="287"/>
      <c r="BA167" s="287"/>
      <c r="BB167" s="287"/>
      <c r="BC167" s="287"/>
      <c r="BD167" s="287"/>
      <c r="BE167" s="287"/>
      <c r="BF167" s="287"/>
      <c r="BG167" s="287"/>
      <c r="BH167" s="287"/>
      <c r="BI167" s="287"/>
      <c r="BJ167" s="327" t="s">
        <v>1385</v>
      </c>
      <c r="BK167" s="286">
        <v>6010</v>
      </c>
      <c r="BL167" s="288" t="s">
        <v>1386</v>
      </c>
      <c r="BM167" s="287" t="s">
        <v>553</v>
      </c>
      <c r="BN167" s="287"/>
      <c r="BO167" s="287"/>
      <c r="BP167" s="287"/>
      <c r="BQ167" s="287"/>
      <c r="BR167" s="287"/>
      <c r="BS167" s="287"/>
      <c r="BT167" s="287"/>
      <c r="BU167" s="287"/>
      <c r="BV167" s="287"/>
      <c r="BW167" s="287"/>
      <c r="BX167" s="287"/>
      <c r="BY167" s="287"/>
      <c r="BZ167" s="287"/>
      <c r="CA167" s="287"/>
      <c r="CB167" s="287"/>
      <c r="CC167" s="287"/>
      <c r="CD167" s="287"/>
      <c r="CE167" s="287"/>
      <c r="CF167" s="287"/>
      <c r="CG167" s="287"/>
      <c r="CH167" s="287"/>
      <c r="CI167" s="287"/>
      <c r="CJ167" s="287"/>
      <c r="CK167" s="287"/>
      <c r="CL167" s="287"/>
      <c r="CM167" s="287"/>
      <c r="CN167" s="287"/>
      <c r="CO167" s="287"/>
      <c r="CP167" s="287"/>
      <c r="CQ167" s="287"/>
      <c r="CR167" s="287"/>
      <c r="CS167" s="287"/>
      <c r="CT167" s="287"/>
      <c r="CU167" s="287"/>
      <c r="CV167" s="287"/>
      <c r="CW167" s="287"/>
      <c r="CX167" s="287"/>
      <c r="CY167" s="287"/>
      <c r="CZ167" s="289"/>
      <c r="DA167" s="287"/>
      <c r="DB167" s="287"/>
      <c r="DC167" s="287"/>
      <c r="DD167" s="287"/>
      <c r="DE167" s="287"/>
      <c r="DF167" s="287"/>
      <c r="DG167" s="287"/>
      <c r="DH167" s="287"/>
      <c r="DI167" s="287"/>
      <c r="DJ167" s="287"/>
      <c r="DK167" s="287"/>
      <c r="DL167" s="287"/>
      <c r="DM167" s="287"/>
      <c r="DN167" s="287"/>
      <c r="DO167" s="287"/>
      <c r="DP167" s="287"/>
      <c r="DQ167" s="287"/>
      <c r="DR167" s="287"/>
      <c r="DS167" s="287"/>
      <c r="DT167" s="287"/>
      <c r="DU167" s="287"/>
      <c r="DV167" s="287"/>
      <c r="DW167" s="321"/>
      <c r="DX167" s="321"/>
      <c r="DY167" s="324"/>
      <c r="DZ167" s="324"/>
      <c r="EA167" s="324"/>
      <c r="EB167" s="323"/>
      <c r="EC167" s="323"/>
      <c r="ED167" s="323"/>
      <c r="EE167" s="323"/>
      <c r="EF167" s="323"/>
      <c r="EG167" s="323"/>
      <c r="EH167" s="323"/>
      <c r="EI167" s="323"/>
      <c r="EJ167" s="323"/>
      <c r="EK167" s="323"/>
      <c r="EL167" s="323"/>
      <c r="EM167" s="323"/>
      <c r="EN167" s="323"/>
      <c r="EO167" s="323"/>
      <c r="EP167" s="323"/>
      <c r="EQ167" s="323"/>
      <c r="ER167" s="323"/>
      <c r="ES167" s="323"/>
      <c r="ET167" s="323"/>
      <c r="EU167" s="323"/>
      <c r="EV167" s="323"/>
      <c r="EW167" s="323"/>
      <c r="EX167" s="323"/>
      <c r="EY167" s="323"/>
      <c r="EZ167" s="323"/>
      <c r="FA167" s="323"/>
      <c r="FB167" s="323"/>
      <c r="FC167" s="323"/>
      <c r="FD167" s="323"/>
      <c r="FE167" s="323"/>
      <c r="FF167" s="323"/>
      <c r="FG167" s="323"/>
      <c r="FH167" s="323"/>
      <c r="FI167" s="323"/>
      <c r="FJ167" s="323"/>
      <c r="FK167" s="323"/>
      <c r="FL167" s="323"/>
      <c r="FM167" s="323"/>
      <c r="FN167" s="323"/>
      <c r="FO167" s="323"/>
      <c r="FP167" s="323"/>
      <c r="FQ167" s="323"/>
      <c r="FR167" s="323"/>
      <c r="FS167" s="323"/>
      <c r="FT167" s="323"/>
      <c r="FU167" s="323"/>
      <c r="FV167" s="323"/>
      <c r="FW167" s="323"/>
      <c r="FX167" s="323"/>
      <c r="FY167" s="323"/>
      <c r="FZ167" s="323"/>
      <c r="GA167" s="323"/>
      <c r="GB167" s="323"/>
      <c r="GC167" s="323"/>
      <c r="GD167" s="323"/>
      <c r="GE167" s="323"/>
      <c r="GF167" s="323"/>
      <c r="GG167" s="323"/>
      <c r="GH167" s="323"/>
      <c r="GI167" s="323"/>
      <c r="GJ167" s="331"/>
      <c r="GK167" s="321"/>
      <c r="GL167" s="323"/>
      <c r="GM167" s="324"/>
      <c r="GN167" s="290" cm="1">
        <f t="array" ref="GN167">IF(OR(BK167:GM167='Annex.1　DeclarationDesired'!$F$27),ROW(),"")</f>
        <v>167</v>
      </c>
    </row>
    <row r="168" spans="1:196" s="290" customFormat="1" ht="20.85" customHeight="1">
      <c r="A168" s="333" t="s">
        <v>1390</v>
      </c>
      <c r="B168" s="334" t="s">
        <v>271</v>
      </c>
      <c r="C168" s="334" t="s">
        <v>1374</v>
      </c>
      <c r="D168" s="334" t="s">
        <v>1375</v>
      </c>
      <c r="E168" s="334" t="s">
        <v>1083</v>
      </c>
      <c r="F168" s="334" t="s">
        <v>1391</v>
      </c>
      <c r="G168" s="335" t="s">
        <v>1377</v>
      </c>
      <c r="H168" s="337" t="s">
        <v>420</v>
      </c>
      <c r="I168" s="337"/>
      <c r="J168" s="337" t="s">
        <v>421</v>
      </c>
      <c r="K168" s="337" t="s">
        <v>1392</v>
      </c>
      <c r="L168" s="338" t="s">
        <v>401</v>
      </c>
      <c r="M168" s="339" t="s">
        <v>1379</v>
      </c>
      <c r="N168" s="327" t="s">
        <v>692</v>
      </c>
      <c r="O168" s="338" t="s">
        <v>547</v>
      </c>
      <c r="P168" s="339"/>
      <c r="Q168" s="287"/>
      <c r="R168" s="287"/>
      <c r="S168" s="287"/>
      <c r="T168" s="287"/>
      <c r="U168" s="287"/>
      <c r="V168" s="287"/>
      <c r="W168" s="287"/>
      <c r="X168" s="287"/>
      <c r="Y168" s="287"/>
      <c r="Z168" s="287"/>
      <c r="AA168" s="287"/>
      <c r="AB168" s="287"/>
      <c r="AC168" s="287"/>
      <c r="AD168" s="287"/>
      <c r="AE168" s="287"/>
      <c r="AF168" s="287"/>
      <c r="AG168" s="287"/>
      <c r="AH168" s="287"/>
      <c r="AI168" s="287"/>
      <c r="AJ168" s="287"/>
      <c r="AK168" s="287"/>
      <c r="AL168" s="287"/>
      <c r="AM168" s="287"/>
      <c r="AN168" s="287"/>
      <c r="AO168" s="287"/>
      <c r="AP168" s="287"/>
      <c r="AQ168" s="287"/>
      <c r="AR168" s="287"/>
      <c r="AS168" s="287"/>
      <c r="AT168" s="287"/>
      <c r="AU168" s="287"/>
      <c r="AV168" s="287"/>
      <c r="AW168" s="287"/>
      <c r="AX168" s="287"/>
      <c r="AY168" s="287"/>
      <c r="AZ168" s="287"/>
      <c r="BA168" s="287"/>
      <c r="BB168" s="287"/>
      <c r="BC168" s="287"/>
      <c r="BD168" s="287"/>
      <c r="BE168" s="287"/>
      <c r="BF168" s="287"/>
      <c r="BG168" s="287"/>
      <c r="BH168" s="287"/>
      <c r="BI168" s="287"/>
      <c r="BJ168" s="327" t="s">
        <v>1393</v>
      </c>
      <c r="BK168" s="286">
        <v>5030</v>
      </c>
      <c r="BL168" s="288">
        <v>6020</v>
      </c>
      <c r="BM168" s="287" t="s">
        <v>553</v>
      </c>
      <c r="BN168" s="287"/>
      <c r="BO168" s="287"/>
      <c r="BP168" s="287"/>
      <c r="BQ168" s="287"/>
      <c r="BR168" s="287"/>
      <c r="BS168" s="287"/>
      <c r="BT168" s="287"/>
      <c r="BU168" s="287"/>
      <c r="BV168" s="287"/>
      <c r="BW168" s="287"/>
      <c r="BX168" s="287"/>
      <c r="BY168" s="287"/>
      <c r="BZ168" s="287"/>
      <c r="CA168" s="287"/>
      <c r="CB168" s="287"/>
      <c r="CC168" s="287"/>
      <c r="CD168" s="287"/>
      <c r="CE168" s="287"/>
      <c r="CF168" s="287"/>
      <c r="CG168" s="287"/>
      <c r="CH168" s="287"/>
      <c r="CI168" s="287"/>
      <c r="CJ168" s="287"/>
      <c r="CK168" s="287"/>
      <c r="CL168" s="287"/>
      <c r="CM168" s="287"/>
      <c r="CN168" s="287"/>
      <c r="CO168" s="287"/>
      <c r="CP168" s="287"/>
      <c r="CQ168" s="287"/>
      <c r="CR168" s="287"/>
      <c r="CS168" s="287"/>
      <c r="CT168" s="287"/>
      <c r="CU168" s="287"/>
      <c r="CV168" s="287"/>
      <c r="CW168" s="287"/>
      <c r="CX168" s="287"/>
      <c r="CY168" s="287"/>
      <c r="CZ168" s="289"/>
      <c r="DA168" s="287"/>
      <c r="DB168" s="287"/>
      <c r="DC168" s="287"/>
      <c r="DD168" s="287"/>
      <c r="DE168" s="287"/>
      <c r="DF168" s="287"/>
      <c r="DG168" s="287"/>
      <c r="DH168" s="287"/>
      <c r="DI168" s="287"/>
      <c r="DJ168" s="287"/>
      <c r="DK168" s="287"/>
      <c r="DL168" s="287"/>
      <c r="DM168" s="287"/>
      <c r="DN168" s="287"/>
      <c r="DO168" s="287"/>
      <c r="DP168" s="287"/>
      <c r="DQ168" s="287"/>
      <c r="DR168" s="287"/>
      <c r="DS168" s="287"/>
      <c r="DT168" s="287"/>
      <c r="DU168" s="287"/>
      <c r="DV168" s="287"/>
      <c r="DW168" s="321"/>
      <c r="DX168" s="321"/>
      <c r="DY168" s="324"/>
      <c r="DZ168" s="324"/>
      <c r="EA168" s="324"/>
      <c r="EB168" s="323"/>
      <c r="EC168" s="323"/>
      <c r="ED168" s="323"/>
      <c r="EE168" s="323"/>
      <c r="EF168" s="323"/>
      <c r="EG168" s="323"/>
      <c r="EH168" s="323"/>
      <c r="EI168" s="323"/>
      <c r="EJ168" s="323"/>
      <c r="EK168" s="323"/>
      <c r="EL168" s="323"/>
      <c r="EM168" s="323"/>
      <c r="EN168" s="323"/>
      <c r="EO168" s="323"/>
      <c r="EP168" s="323"/>
      <c r="EQ168" s="323"/>
      <c r="ER168" s="323"/>
      <c r="ES168" s="323"/>
      <c r="ET168" s="323"/>
      <c r="EU168" s="323"/>
      <c r="EV168" s="323"/>
      <c r="EW168" s="323"/>
      <c r="EX168" s="323"/>
      <c r="EY168" s="323"/>
      <c r="EZ168" s="323"/>
      <c r="FA168" s="323"/>
      <c r="FB168" s="323"/>
      <c r="FC168" s="323"/>
      <c r="FD168" s="323"/>
      <c r="FE168" s="323"/>
      <c r="FF168" s="323"/>
      <c r="FG168" s="323"/>
      <c r="FH168" s="323"/>
      <c r="FI168" s="323"/>
      <c r="FJ168" s="323"/>
      <c r="FK168" s="323"/>
      <c r="FL168" s="323"/>
      <c r="FM168" s="323"/>
      <c r="FN168" s="323"/>
      <c r="FO168" s="323"/>
      <c r="FP168" s="323"/>
      <c r="FQ168" s="323"/>
      <c r="FR168" s="323"/>
      <c r="FS168" s="323"/>
      <c r="FT168" s="323"/>
      <c r="FU168" s="323"/>
      <c r="FV168" s="323"/>
      <c r="FW168" s="323"/>
      <c r="FX168" s="323"/>
      <c r="FY168" s="323"/>
      <c r="FZ168" s="323"/>
      <c r="GA168" s="323"/>
      <c r="GB168" s="323"/>
      <c r="GC168" s="323"/>
      <c r="GD168" s="323"/>
      <c r="GE168" s="323"/>
      <c r="GF168" s="323"/>
      <c r="GG168" s="323"/>
      <c r="GH168" s="323"/>
      <c r="GI168" s="323"/>
      <c r="GJ168" s="331"/>
      <c r="GK168" s="321"/>
      <c r="GL168" s="323"/>
      <c r="GM168" s="324"/>
      <c r="GN168" s="290" cm="1">
        <f t="array" ref="GN168">IF(OR(BK168:GM168='Annex.1　DeclarationDesired'!$F$27),ROW(),"")</f>
        <v>168</v>
      </c>
    </row>
    <row r="169" spans="1:196" s="290" customFormat="1" ht="20.85" customHeight="1">
      <c r="A169" s="333" t="s">
        <v>1394</v>
      </c>
      <c r="B169" s="334" t="s">
        <v>271</v>
      </c>
      <c r="C169" s="334" t="s">
        <v>272</v>
      </c>
      <c r="D169" s="334" t="s">
        <v>1395</v>
      </c>
      <c r="E169" s="334" t="s">
        <v>1083</v>
      </c>
      <c r="F169" s="334" t="s">
        <v>1083</v>
      </c>
      <c r="G169" s="335" t="s">
        <v>274</v>
      </c>
      <c r="H169" s="337" t="s">
        <v>421</v>
      </c>
      <c r="I169" s="337" t="s">
        <v>274</v>
      </c>
      <c r="J169" s="337" t="s">
        <v>421</v>
      </c>
      <c r="K169" s="337" t="s">
        <v>274</v>
      </c>
      <c r="L169" s="338" t="s">
        <v>401</v>
      </c>
      <c r="M169" s="339" t="s">
        <v>404</v>
      </c>
      <c r="N169" s="327" t="s">
        <v>404</v>
      </c>
      <c r="O169" s="338"/>
      <c r="P169" s="339"/>
      <c r="Q169" s="287"/>
      <c r="R169" s="287"/>
      <c r="S169" s="287"/>
      <c r="T169" s="287"/>
      <c r="U169" s="287"/>
      <c r="V169" s="287"/>
      <c r="W169" s="287"/>
      <c r="X169" s="287"/>
      <c r="Y169" s="287"/>
      <c r="Z169" s="287"/>
      <c r="AA169" s="287"/>
      <c r="AB169" s="287"/>
      <c r="AC169" s="287"/>
      <c r="AD169" s="287"/>
      <c r="AE169" s="287"/>
      <c r="AF169" s="287"/>
      <c r="AG169" s="287"/>
      <c r="AH169" s="287"/>
      <c r="AI169" s="287"/>
      <c r="AJ169" s="287"/>
      <c r="AK169" s="287"/>
      <c r="AL169" s="287"/>
      <c r="AM169" s="287"/>
      <c r="AN169" s="287"/>
      <c r="AO169" s="287"/>
      <c r="AP169" s="287"/>
      <c r="AQ169" s="287"/>
      <c r="AR169" s="287"/>
      <c r="AS169" s="287"/>
      <c r="AT169" s="287"/>
      <c r="AU169" s="287"/>
      <c r="AV169" s="287"/>
      <c r="AW169" s="287"/>
      <c r="AX169" s="287"/>
      <c r="AY169" s="287"/>
      <c r="AZ169" s="287"/>
      <c r="BA169" s="287"/>
      <c r="BB169" s="287"/>
      <c r="BC169" s="287"/>
      <c r="BD169" s="287"/>
      <c r="BE169" s="287"/>
      <c r="BF169" s="287"/>
      <c r="BG169" s="287"/>
      <c r="BH169" s="287"/>
      <c r="BI169" s="287"/>
      <c r="BJ169" s="327" t="s">
        <v>1396</v>
      </c>
      <c r="BK169" s="286">
        <v>22010</v>
      </c>
      <c r="BL169" s="288">
        <v>22020</v>
      </c>
      <c r="BM169" s="287">
        <v>22030</v>
      </c>
      <c r="BN169" s="287">
        <v>22040</v>
      </c>
      <c r="BO169" s="287">
        <v>22050</v>
      </c>
      <c r="BP169" s="287">
        <v>22060</v>
      </c>
      <c r="BQ169" s="287"/>
      <c r="BR169" s="287"/>
      <c r="BS169" s="287"/>
      <c r="BT169" s="287"/>
      <c r="BU169" s="287"/>
      <c r="BV169" s="287"/>
      <c r="BW169" s="287"/>
      <c r="BX169" s="287"/>
      <c r="BY169" s="287"/>
      <c r="BZ169" s="287"/>
      <c r="CA169" s="287"/>
      <c r="CB169" s="287"/>
      <c r="CC169" s="287"/>
      <c r="CD169" s="287"/>
      <c r="CE169" s="287"/>
      <c r="CF169" s="287"/>
      <c r="CG169" s="287"/>
      <c r="CH169" s="287"/>
      <c r="CI169" s="287"/>
      <c r="CJ169" s="287"/>
      <c r="CK169" s="287"/>
      <c r="CL169" s="287"/>
      <c r="CM169" s="287"/>
      <c r="CN169" s="287"/>
      <c r="CO169" s="287"/>
      <c r="CP169" s="287"/>
      <c r="CQ169" s="287"/>
      <c r="CR169" s="287"/>
      <c r="CS169" s="287"/>
      <c r="CT169" s="287"/>
      <c r="CU169" s="287"/>
      <c r="CV169" s="287"/>
      <c r="CW169" s="287"/>
      <c r="CX169" s="287"/>
      <c r="CY169" s="287"/>
      <c r="CZ169" s="289"/>
      <c r="DA169" s="287"/>
      <c r="DB169" s="287"/>
      <c r="DC169" s="287"/>
      <c r="DD169" s="287"/>
      <c r="DE169" s="287"/>
      <c r="DF169" s="287"/>
      <c r="DG169" s="287"/>
      <c r="DH169" s="287"/>
      <c r="DI169" s="287"/>
      <c r="DJ169" s="287"/>
      <c r="DK169" s="287"/>
      <c r="DL169" s="287"/>
      <c r="DM169" s="287"/>
      <c r="DN169" s="287"/>
      <c r="DO169" s="287"/>
      <c r="DP169" s="287"/>
      <c r="DQ169" s="287"/>
      <c r="DR169" s="287"/>
      <c r="DS169" s="287"/>
      <c r="DT169" s="287"/>
      <c r="DU169" s="287"/>
      <c r="DV169" s="287"/>
      <c r="DW169" s="321"/>
      <c r="DX169" s="321"/>
      <c r="DY169" s="324"/>
      <c r="DZ169" s="324"/>
      <c r="EA169" s="324"/>
      <c r="EB169" s="323"/>
      <c r="EC169" s="323"/>
      <c r="ED169" s="323"/>
      <c r="EE169" s="323"/>
      <c r="EF169" s="323"/>
      <c r="EG169" s="323"/>
      <c r="EH169" s="323"/>
      <c r="EI169" s="323"/>
      <c r="EJ169" s="323"/>
      <c r="EK169" s="323"/>
      <c r="EL169" s="323"/>
      <c r="EM169" s="323"/>
      <c r="EN169" s="323"/>
      <c r="EO169" s="323"/>
      <c r="EP169" s="323"/>
      <c r="EQ169" s="323"/>
      <c r="ER169" s="323"/>
      <c r="ES169" s="323"/>
      <c r="ET169" s="323"/>
      <c r="EU169" s="323"/>
      <c r="EV169" s="323"/>
      <c r="EW169" s="323"/>
      <c r="EX169" s="323"/>
      <c r="EY169" s="323"/>
      <c r="EZ169" s="323"/>
      <c r="FA169" s="323"/>
      <c r="FB169" s="323"/>
      <c r="FC169" s="323"/>
      <c r="FD169" s="323"/>
      <c r="FE169" s="323"/>
      <c r="FF169" s="323"/>
      <c r="FG169" s="323"/>
      <c r="FH169" s="323"/>
      <c r="FI169" s="323"/>
      <c r="FJ169" s="323"/>
      <c r="FK169" s="323"/>
      <c r="FL169" s="323"/>
      <c r="FM169" s="323"/>
      <c r="FN169" s="323"/>
      <c r="FO169" s="323"/>
      <c r="FP169" s="323"/>
      <c r="FQ169" s="323"/>
      <c r="FR169" s="323"/>
      <c r="FS169" s="323"/>
      <c r="FT169" s="323"/>
      <c r="FU169" s="323"/>
      <c r="FV169" s="323"/>
      <c r="FW169" s="323"/>
      <c r="FX169" s="323"/>
      <c r="FY169" s="323"/>
      <c r="FZ169" s="323"/>
      <c r="GA169" s="323"/>
      <c r="GB169" s="323"/>
      <c r="GC169" s="323"/>
      <c r="GD169" s="323"/>
      <c r="GE169" s="323"/>
      <c r="GF169" s="323"/>
      <c r="GG169" s="323"/>
      <c r="GH169" s="323"/>
      <c r="GI169" s="323"/>
      <c r="GJ169" s="331"/>
      <c r="GK169" s="321"/>
      <c r="GL169" s="323"/>
      <c r="GM169" s="324"/>
      <c r="GN169" s="290" cm="1">
        <f t="array" ref="GN169">IF(OR(BK169:GM169='Annex.1　DeclarationDesired'!$F$27),ROW(),"")</f>
        <v>169</v>
      </c>
    </row>
    <row r="170" spans="1:196" s="290" customFormat="1" ht="20.85" customHeight="1">
      <c r="A170" s="333" t="s">
        <v>1397</v>
      </c>
      <c r="B170" s="334" t="s">
        <v>271</v>
      </c>
      <c r="C170" s="334" t="s">
        <v>272</v>
      </c>
      <c r="D170" s="334" t="s">
        <v>273</v>
      </c>
      <c r="E170" s="334" t="s">
        <v>1083</v>
      </c>
      <c r="F170" s="334" t="s">
        <v>1083</v>
      </c>
      <c r="G170" s="335" t="s">
        <v>274</v>
      </c>
      <c r="H170" s="337" t="s">
        <v>421</v>
      </c>
      <c r="I170" s="337" t="s">
        <v>274</v>
      </c>
      <c r="J170" s="337" t="s">
        <v>421</v>
      </c>
      <c r="K170" s="337" t="s">
        <v>274</v>
      </c>
      <c r="L170" s="338" t="s">
        <v>401</v>
      </c>
      <c r="M170" s="339" t="s">
        <v>1398</v>
      </c>
      <c r="N170" s="327" t="s">
        <v>1126</v>
      </c>
      <c r="O170" s="338" t="s">
        <v>288</v>
      </c>
      <c r="P170" s="339" t="s">
        <v>684</v>
      </c>
      <c r="Q170" s="287" t="s">
        <v>548</v>
      </c>
      <c r="R170" s="287"/>
      <c r="S170" s="287"/>
      <c r="T170" s="287"/>
      <c r="U170" s="287"/>
      <c r="V170" s="287"/>
      <c r="W170" s="287"/>
      <c r="X170" s="287"/>
      <c r="Y170" s="287"/>
      <c r="Z170" s="287"/>
      <c r="AA170" s="287"/>
      <c r="AB170" s="287"/>
      <c r="AC170" s="287"/>
      <c r="AD170" s="287"/>
      <c r="AE170" s="287"/>
      <c r="AF170" s="287"/>
      <c r="AG170" s="287"/>
      <c r="AH170" s="287"/>
      <c r="AI170" s="287"/>
      <c r="AJ170" s="287"/>
      <c r="AK170" s="287"/>
      <c r="AL170" s="287"/>
      <c r="AM170" s="287"/>
      <c r="AN170" s="287"/>
      <c r="AO170" s="287"/>
      <c r="AP170" s="287"/>
      <c r="AQ170" s="287"/>
      <c r="AR170" s="287"/>
      <c r="AS170" s="287"/>
      <c r="AT170" s="287"/>
      <c r="AU170" s="287"/>
      <c r="AV170" s="287"/>
      <c r="AW170" s="287"/>
      <c r="AX170" s="287"/>
      <c r="AY170" s="287"/>
      <c r="AZ170" s="287"/>
      <c r="BA170" s="287"/>
      <c r="BB170" s="287"/>
      <c r="BC170" s="287"/>
      <c r="BD170" s="287"/>
      <c r="BE170" s="287"/>
      <c r="BF170" s="287"/>
      <c r="BG170" s="287"/>
      <c r="BH170" s="287"/>
      <c r="BI170" s="287"/>
      <c r="BJ170" s="327" t="s">
        <v>1399</v>
      </c>
      <c r="BK170" s="286">
        <v>3020</v>
      </c>
      <c r="BL170" s="288">
        <v>4010</v>
      </c>
      <c r="BM170" s="287">
        <v>4020</v>
      </c>
      <c r="BN170" s="287" t="s">
        <v>261</v>
      </c>
      <c r="BO170" s="287">
        <v>4030</v>
      </c>
      <c r="BP170" s="287" t="s">
        <v>550</v>
      </c>
      <c r="BQ170" s="287" t="s">
        <v>261</v>
      </c>
      <c r="BR170" s="287" t="s">
        <v>551</v>
      </c>
      <c r="BS170" s="287" t="s">
        <v>552</v>
      </c>
      <c r="BT170" s="287" t="s">
        <v>261</v>
      </c>
      <c r="BU170" s="287">
        <v>6010</v>
      </c>
      <c r="BV170" s="287">
        <v>6020</v>
      </c>
      <c r="BW170" s="287" t="s">
        <v>553</v>
      </c>
      <c r="BX170" s="287" t="s">
        <v>261</v>
      </c>
      <c r="BY170" s="287" t="s">
        <v>554</v>
      </c>
      <c r="BZ170" s="287">
        <v>8010</v>
      </c>
      <c r="CA170" s="287" t="s">
        <v>261</v>
      </c>
      <c r="CB170" s="287" t="s">
        <v>944</v>
      </c>
      <c r="CC170" s="287" t="s">
        <v>1400</v>
      </c>
      <c r="CD170" s="287"/>
      <c r="CE170" s="287"/>
      <c r="CF170" s="287"/>
      <c r="CG170" s="287"/>
      <c r="CH170" s="287"/>
      <c r="CI170" s="287"/>
      <c r="CJ170" s="287"/>
      <c r="CK170" s="287"/>
      <c r="CL170" s="287"/>
      <c r="CM170" s="287"/>
      <c r="CN170" s="287"/>
      <c r="CO170" s="287"/>
      <c r="CP170" s="287"/>
      <c r="CQ170" s="287"/>
      <c r="CR170" s="287"/>
      <c r="CS170" s="287"/>
      <c r="CT170" s="287"/>
      <c r="CU170" s="287"/>
      <c r="CV170" s="287"/>
      <c r="CW170" s="287"/>
      <c r="CX170" s="287"/>
      <c r="CY170" s="287"/>
      <c r="CZ170" s="289"/>
      <c r="DA170" s="287"/>
      <c r="DB170" s="287"/>
      <c r="DC170" s="287"/>
      <c r="DD170" s="287"/>
      <c r="DE170" s="287"/>
      <c r="DF170" s="287"/>
      <c r="DG170" s="287"/>
      <c r="DH170" s="287"/>
      <c r="DI170" s="287"/>
      <c r="DJ170" s="287"/>
      <c r="DK170" s="287"/>
      <c r="DL170" s="287"/>
      <c r="DM170" s="287"/>
      <c r="DN170" s="287"/>
      <c r="DO170" s="287"/>
      <c r="DP170" s="287"/>
      <c r="DQ170" s="287"/>
      <c r="DR170" s="287"/>
      <c r="DS170" s="287"/>
      <c r="DT170" s="287"/>
      <c r="DU170" s="287"/>
      <c r="DV170" s="287"/>
      <c r="DW170" s="321"/>
      <c r="DX170" s="321"/>
      <c r="DY170" s="324"/>
      <c r="DZ170" s="324"/>
      <c r="EA170" s="324"/>
      <c r="EB170" s="323"/>
      <c r="EC170" s="323"/>
      <c r="ED170" s="323"/>
      <c r="EE170" s="323"/>
      <c r="EF170" s="323"/>
      <c r="EG170" s="323"/>
      <c r="EH170" s="323"/>
      <c r="EI170" s="323"/>
      <c r="EJ170" s="323"/>
      <c r="EK170" s="323"/>
      <c r="EL170" s="323"/>
      <c r="EM170" s="323"/>
      <c r="EN170" s="323"/>
      <c r="EO170" s="323"/>
      <c r="EP170" s="323"/>
      <c r="EQ170" s="323"/>
      <c r="ER170" s="323"/>
      <c r="ES170" s="323"/>
      <c r="ET170" s="323"/>
      <c r="EU170" s="323"/>
      <c r="EV170" s="323"/>
      <c r="EW170" s="323"/>
      <c r="EX170" s="323"/>
      <c r="EY170" s="323"/>
      <c r="EZ170" s="323"/>
      <c r="FA170" s="323"/>
      <c r="FB170" s="323"/>
      <c r="FC170" s="323"/>
      <c r="FD170" s="323"/>
      <c r="FE170" s="323"/>
      <c r="FF170" s="323"/>
      <c r="FG170" s="323"/>
      <c r="FH170" s="323"/>
      <c r="FI170" s="323"/>
      <c r="FJ170" s="323"/>
      <c r="FK170" s="323"/>
      <c r="FL170" s="323"/>
      <c r="FM170" s="323"/>
      <c r="FN170" s="323"/>
      <c r="FO170" s="323"/>
      <c r="FP170" s="323"/>
      <c r="FQ170" s="323"/>
      <c r="FR170" s="323"/>
      <c r="FS170" s="323"/>
      <c r="FT170" s="323"/>
      <c r="FU170" s="323"/>
      <c r="FV170" s="323"/>
      <c r="FW170" s="323"/>
      <c r="FX170" s="323"/>
      <c r="FY170" s="323"/>
      <c r="FZ170" s="323"/>
      <c r="GA170" s="323"/>
      <c r="GB170" s="323"/>
      <c r="GC170" s="323"/>
      <c r="GD170" s="323"/>
      <c r="GE170" s="323"/>
      <c r="GF170" s="323"/>
      <c r="GG170" s="323"/>
      <c r="GH170" s="323"/>
      <c r="GI170" s="323"/>
      <c r="GJ170" s="331"/>
      <c r="GK170" s="321"/>
      <c r="GL170" s="323"/>
      <c r="GM170" s="324"/>
      <c r="GN170" s="290" cm="1">
        <f t="array" ref="GN170">IF(OR(BK170:GM170='Annex.1　DeclarationDesired'!$F$27),ROW(),"")</f>
        <v>170</v>
      </c>
    </row>
    <row r="171" spans="1:196" s="290" customFormat="1" ht="20.85" customHeight="1">
      <c r="A171" s="333" t="s">
        <v>1401</v>
      </c>
      <c r="B171" s="334" t="s">
        <v>1402</v>
      </c>
      <c r="C171" s="334" t="s">
        <v>1403</v>
      </c>
      <c r="D171" s="334" t="s">
        <v>1404</v>
      </c>
      <c r="E171" s="334" t="s">
        <v>1405</v>
      </c>
      <c r="F171" s="334" t="s">
        <v>1406</v>
      </c>
      <c r="G171" s="335" t="s">
        <v>1407</v>
      </c>
      <c r="H171" s="337" t="s">
        <v>421</v>
      </c>
      <c r="I171" s="337" t="s">
        <v>1408</v>
      </c>
      <c r="J171" s="337" t="s">
        <v>421</v>
      </c>
      <c r="K171" s="337" t="s">
        <v>1408</v>
      </c>
      <c r="L171" s="338"/>
      <c r="M171" s="339" t="s">
        <v>502</v>
      </c>
      <c r="N171" s="327" t="s">
        <v>502</v>
      </c>
      <c r="O171" s="338"/>
      <c r="P171" s="339"/>
      <c r="Q171" s="287"/>
      <c r="R171" s="287"/>
      <c r="S171" s="287"/>
      <c r="T171" s="287"/>
      <c r="U171" s="287"/>
      <c r="V171" s="287"/>
      <c r="W171" s="287"/>
      <c r="X171" s="287"/>
      <c r="Y171" s="287"/>
      <c r="Z171" s="287"/>
      <c r="AA171" s="287"/>
      <c r="AB171" s="287"/>
      <c r="AC171" s="287"/>
      <c r="AD171" s="287"/>
      <c r="AE171" s="287"/>
      <c r="AF171" s="287"/>
      <c r="AG171" s="287"/>
      <c r="AH171" s="287"/>
      <c r="AI171" s="287"/>
      <c r="AJ171" s="287"/>
      <c r="AK171" s="287"/>
      <c r="AL171" s="287"/>
      <c r="AM171" s="287"/>
      <c r="AN171" s="287"/>
      <c r="AO171" s="287"/>
      <c r="AP171" s="287"/>
      <c r="AQ171" s="287"/>
      <c r="AR171" s="287"/>
      <c r="AS171" s="287"/>
      <c r="AT171" s="287"/>
      <c r="AU171" s="287"/>
      <c r="AV171" s="287"/>
      <c r="AW171" s="287"/>
      <c r="AX171" s="287"/>
      <c r="AY171" s="287"/>
      <c r="AZ171" s="287"/>
      <c r="BA171" s="287"/>
      <c r="BB171" s="287"/>
      <c r="BC171" s="287"/>
      <c r="BD171" s="287"/>
      <c r="BE171" s="287"/>
      <c r="BF171" s="287"/>
      <c r="BG171" s="287"/>
      <c r="BH171" s="287"/>
      <c r="BI171" s="287"/>
      <c r="BJ171" s="327" t="s">
        <v>1409</v>
      </c>
      <c r="BK171" s="286">
        <v>17040</v>
      </c>
      <c r="BL171" s="288"/>
      <c r="BM171" s="287"/>
      <c r="BN171" s="287"/>
      <c r="BO171" s="287"/>
      <c r="BP171" s="287"/>
      <c r="BQ171" s="287"/>
      <c r="BR171" s="287"/>
      <c r="BS171" s="287"/>
      <c r="BT171" s="287"/>
      <c r="BU171" s="287"/>
      <c r="BV171" s="287"/>
      <c r="BW171" s="287"/>
      <c r="BX171" s="287"/>
      <c r="BY171" s="287"/>
      <c r="BZ171" s="287"/>
      <c r="CA171" s="287"/>
      <c r="CB171" s="287"/>
      <c r="CC171" s="287"/>
      <c r="CD171" s="287"/>
      <c r="CE171" s="287"/>
      <c r="CF171" s="287"/>
      <c r="CG171" s="287"/>
      <c r="CH171" s="287"/>
      <c r="CI171" s="287"/>
      <c r="CJ171" s="287"/>
      <c r="CK171" s="287"/>
      <c r="CL171" s="287"/>
      <c r="CM171" s="287"/>
      <c r="CN171" s="287"/>
      <c r="CO171" s="287"/>
      <c r="CP171" s="287"/>
      <c r="CQ171" s="287"/>
      <c r="CR171" s="287"/>
      <c r="CS171" s="287"/>
      <c r="CT171" s="287"/>
      <c r="CU171" s="287"/>
      <c r="CV171" s="287"/>
      <c r="CW171" s="287"/>
      <c r="CX171" s="287"/>
      <c r="CY171" s="287"/>
      <c r="CZ171" s="289"/>
      <c r="DA171" s="287"/>
      <c r="DB171" s="287"/>
      <c r="DC171" s="287"/>
      <c r="DD171" s="287"/>
      <c r="DE171" s="287"/>
      <c r="DF171" s="287"/>
      <c r="DG171" s="287"/>
      <c r="DH171" s="287"/>
      <c r="DI171" s="287"/>
      <c r="DJ171" s="287"/>
      <c r="DK171" s="287"/>
      <c r="DL171" s="287"/>
      <c r="DM171" s="287"/>
      <c r="DN171" s="287"/>
      <c r="DO171" s="287"/>
      <c r="DP171" s="287"/>
      <c r="DQ171" s="287"/>
      <c r="DR171" s="287"/>
      <c r="DS171" s="287"/>
      <c r="DT171" s="287"/>
      <c r="DU171" s="287"/>
      <c r="DV171" s="287"/>
      <c r="DW171" s="321"/>
      <c r="DX171" s="321"/>
      <c r="DY171" s="324"/>
      <c r="DZ171" s="324"/>
      <c r="EA171" s="324"/>
      <c r="EB171" s="323"/>
      <c r="EC171" s="323"/>
      <c r="ED171" s="323"/>
      <c r="EE171" s="323"/>
      <c r="EF171" s="323"/>
      <c r="EG171" s="323"/>
      <c r="EH171" s="323"/>
      <c r="EI171" s="323"/>
      <c r="EJ171" s="323"/>
      <c r="EK171" s="323"/>
      <c r="EL171" s="323"/>
      <c r="EM171" s="323"/>
      <c r="EN171" s="323"/>
      <c r="EO171" s="323"/>
      <c r="EP171" s="323"/>
      <c r="EQ171" s="323"/>
      <c r="ER171" s="323"/>
      <c r="ES171" s="323"/>
      <c r="ET171" s="323"/>
      <c r="EU171" s="323"/>
      <c r="EV171" s="323"/>
      <c r="EW171" s="323"/>
      <c r="EX171" s="323"/>
      <c r="EY171" s="323"/>
      <c r="EZ171" s="323"/>
      <c r="FA171" s="323"/>
      <c r="FB171" s="323"/>
      <c r="FC171" s="323"/>
      <c r="FD171" s="323"/>
      <c r="FE171" s="323"/>
      <c r="FF171" s="323"/>
      <c r="FG171" s="323"/>
      <c r="FH171" s="323"/>
      <c r="FI171" s="323"/>
      <c r="FJ171" s="323"/>
      <c r="FK171" s="323"/>
      <c r="FL171" s="323"/>
      <c r="FM171" s="323"/>
      <c r="FN171" s="323"/>
      <c r="FO171" s="323"/>
      <c r="FP171" s="323"/>
      <c r="FQ171" s="323"/>
      <c r="FR171" s="323"/>
      <c r="FS171" s="323"/>
      <c r="FT171" s="323"/>
      <c r="FU171" s="323"/>
      <c r="FV171" s="323"/>
      <c r="FW171" s="323"/>
      <c r="FX171" s="323"/>
      <c r="FY171" s="323"/>
      <c r="FZ171" s="323"/>
      <c r="GA171" s="323"/>
      <c r="GB171" s="323"/>
      <c r="GC171" s="323"/>
      <c r="GD171" s="323"/>
      <c r="GE171" s="323"/>
      <c r="GF171" s="323"/>
      <c r="GG171" s="323"/>
      <c r="GH171" s="323"/>
      <c r="GI171" s="323"/>
      <c r="GJ171" s="331"/>
      <c r="GK171" s="321"/>
      <c r="GL171" s="323"/>
      <c r="GM171" s="324"/>
      <c r="GN171" s="290" cm="1">
        <f t="array" ref="GN171">IF(OR(BK171:GM171='Annex.1　DeclarationDesired'!$F$27),ROW(),"")</f>
        <v>171</v>
      </c>
    </row>
    <row r="172" spans="1:196" s="290" customFormat="1" ht="20.85" customHeight="1">
      <c r="A172" s="333" t="s">
        <v>1410</v>
      </c>
      <c r="B172" s="334" t="s">
        <v>1402</v>
      </c>
      <c r="C172" s="334" t="s">
        <v>1411</v>
      </c>
      <c r="D172" s="334" t="s">
        <v>1412</v>
      </c>
      <c r="E172" s="334" t="s">
        <v>1413</v>
      </c>
      <c r="F172" s="334" t="s">
        <v>1414</v>
      </c>
      <c r="G172" s="335" t="s">
        <v>1407</v>
      </c>
      <c r="H172" s="337" t="s">
        <v>421</v>
      </c>
      <c r="I172" s="337" t="s">
        <v>1415</v>
      </c>
      <c r="J172" s="337" t="s">
        <v>421</v>
      </c>
      <c r="K172" s="337" t="s">
        <v>1415</v>
      </c>
      <c r="L172" s="338"/>
      <c r="M172" s="339" t="s">
        <v>1416</v>
      </c>
      <c r="N172" s="327" t="s">
        <v>496</v>
      </c>
      <c r="O172" s="338" t="s">
        <v>497</v>
      </c>
      <c r="P172" s="339" t="s">
        <v>730</v>
      </c>
      <c r="Q172" s="287"/>
      <c r="R172" s="287"/>
      <c r="S172" s="287"/>
      <c r="T172" s="287"/>
      <c r="U172" s="287"/>
      <c r="V172" s="287"/>
      <c r="W172" s="287"/>
      <c r="X172" s="287"/>
      <c r="Y172" s="287"/>
      <c r="Z172" s="287"/>
      <c r="AA172" s="287"/>
      <c r="AB172" s="287"/>
      <c r="AC172" s="287"/>
      <c r="AD172" s="287"/>
      <c r="AE172" s="287"/>
      <c r="AF172" s="287"/>
      <c r="AG172" s="287"/>
      <c r="AH172" s="287"/>
      <c r="AI172" s="287"/>
      <c r="AJ172" s="287"/>
      <c r="AK172" s="287"/>
      <c r="AL172" s="287"/>
      <c r="AM172" s="287"/>
      <c r="AN172" s="287"/>
      <c r="AO172" s="287"/>
      <c r="AP172" s="287"/>
      <c r="AQ172" s="287"/>
      <c r="AR172" s="287"/>
      <c r="AS172" s="287"/>
      <c r="AT172" s="287"/>
      <c r="AU172" s="287"/>
      <c r="AV172" s="287"/>
      <c r="AW172" s="287"/>
      <c r="AX172" s="287"/>
      <c r="AY172" s="287"/>
      <c r="AZ172" s="287"/>
      <c r="BA172" s="287"/>
      <c r="BB172" s="287"/>
      <c r="BC172" s="287"/>
      <c r="BD172" s="287"/>
      <c r="BE172" s="287"/>
      <c r="BF172" s="287"/>
      <c r="BG172" s="287"/>
      <c r="BH172" s="287"/>
      <c r="BI172" s="287"/>
      <c r="BJ172" s="327" t="s">
        <v>1417</v>
      </c>
      <c r="BK172" s="286">
        <v>11010</v>
      </c>
      <c r="BL172" s="288">
        <v>12030</v>
      </c>
      <c r="BM172" s="287">
        <v>12040</v>
      </c>
      <c r="BN172" s="287">
        <v>60010</v>
      </c>
      <c r="BO172" s="287">
        <v>60070</v>
      </c>
      <c r="BP172" s="287" t="s">
        <v>261</v>
      </c>
      <c r="BQ172" s="287"/>
      <c r="BR172" s="287"/>
      <c r="BS172" s="287"/>
      <c r="BT172" s="287"/>
      <c r="BU172" s="287"/>
      <c r="BV172" s="287"/>
      <c r="BW172" s="287"/>
      <c r="BX172" s="287"/>
      <c r="BY172" s="287"/>
      <c r="BZ172" s="287"/>
      <c r="CA172" s="287"/>
      <c r="CB172" s="287"/>
      <c r="CC172" s="287"/>
      <c r="CD172" s="287"/>
      <c r="CE172" s="287"/>
      <c r="CF172" s="287"/>
      <c r="CG172" s="287"/>
      <c r="CH172" s="287"/>
      <c r="CI172" s="287"/>
      <c r="CJ172" s="287"/>
      <c r="CK172" s="287"/>
      <c r="CL172" s="287"/>
      <c r="CM172" s="287"/>
      <c r="CN172" s="287"/>
      <c r="CO172" s="287"/>
      <c r="CP172" s="287"/>
      <c r="CQ172" s="287"/>
      <c r="CR172" s="287"/>
      <c r="CS172" s="287"/>
      <c r="CT172" s="287"/>
      <c r="CU172" s="287"/>
      <c r="CV172" s="287"/>
      <c r="CW172" s="287"/>
      <c r="CX172" s="287"/>
      <c r="CY172" s="287"/>
      <c r="CZ172" s="289"/>
      <c r="DA172" s="287"/>
      <c r="DB172" s="287"/>
      <c r="DC172" s="287"/>
      <c r="DD172" s="287"/>
      <c r="DE172" s="287"/>
      <c r="DF172" s="287"/>
      <c r="DG172" s="287"/>
      <c r="DH172" s="287"/>
      <c r="DI172" s="287"/>
      <c r="DJ172" s="287"/>
      <c r="DK172" s="287"/>
      <c r="DL172" s="287"/>
      <c r="DM172" s="287"/>
      <c r="DN172" s="287"/>
      <c r="DO172" s="287"/>
      <c r="DP172" s="287"/>
      <c r="DQ172" s="287"/>
      <c r="DR172" s="287"/>
      <c r="DS172" s="287"/>
      <c r="DT172" s="287"/>
      <c r="DU172" s="287"/>
      <c r="DV172" s="287"/>
      <c r="DW172" s="321"/>
      <c r="DX172" s="321"/>
      <c r="DY172" s="324"/>
      <c r="DZ172" s="324"/>
      <c r="EA172" s="324"/>
      <c r="EB172" s="323"/>
      <c r="EC172" s="323"/>
      <c r="ED172" s="323"/>
      <c r="EE172" s="323"/>
      <c r="EF172" s="323"/>
      <c r="EG172" s="323"/>
      <c r="EH172" s="323"/>
      <c r="EI172" s="323"/>
      <c r="EJ172" s="323"/>
      <c r="EK172" s="323"/>
      <c r="EL172" s="323"/>
      <c r="EM172" s="323"/>
      <c r="EN172" s="323"/>
      <c r="EO172" s="323"/>
      <c r="EP172" s="323"/>
      <c r="EQ172" s="323"/>
      <c r="ER172" s="323"/>
      <c r="ES172" s="323"/>
      <c r="ET172" s="323"/>
      <c r="EU172" s="323"/>
      <c r="EV172" s="323"/>
      <c r="EW172" s="323"/>
      <c r="EX172" s="323"/>
      <c r="EY172" s="323"/>
      <c r="EZ172" s="323"/>
      <c r="FA172" s="323"/>
      <c r="FB172" s="323"/>
      <c r="FC172" s="323"/>
      <c r="FD172" s="323"/>
      <c r="FE172" s="323"/>
      <c r="FF172" s="323"/>
      <c r="FG172" s="323"/>
      <c r="FH172" s="323"/>
      <c r="FI172" s="323"/>
      <c r="FJ172" s="323"/>
      <c r="FK172" s="323"/>
      <c r="FL172" s="323"/>
      <c r="FM172" s="323"/>
      <c r="FN172" s="323"/>
      <c r="FO172" s="323"/>
      <c r="FP172" s="323"/>
      <c r="FQ172" s="323"/>
      <c r="FR172" s="323"/>
      <c r="FS172" s="323"/>
      <c r="FT172" s="323"/>
      <c r="FU172" s="323"/>
      <c r="FV172" s="323"/>
      <c r="FW172" s="323"/>
      <c r="FX172" s="323"/>
      <c r="FY172" s="323"/>
      <c r="FZ172" s="323"/>
      <c r="GA172" s="323"/>
      <c r="GB172" s="323"/>
      <c r="GC172" s="323"/>
      <c r="GD172" s="323"/>
      <c r="GE172" s="323"/>
      <c r="GF172" s="323"/>
      <c r="GG172" s="323"/>
      <c r="GH172" s="323"/>
      <c r="GI172" s="323"/>
      <c r="GJ172" s="331"/>
      <c r="GK172" s="321"/>
      <c r="GL172" s="323"/>
      <c r="GM172" s="324"/>
      <c r="GN172" s="290" cm="1">
        <f t="array" ref="GN172">IF(OR(BK172:GM172='Annex.1　DeclarationDesired'!$F$27),ROW(),"")</f>
        <v>172</v>
      </c>
    </row>
    <row r="173" spans="1:196" s="290" customFormat="1" ht="20.85" customHeight="1">
      <c r="A173" s="333" t="s">
        <v>1418</v>
      </c>
      <c r="B173" s="334" t="s">
        <v>1402</v>
      </c>
      <c r="C173" s="334" t="s">
        <v>1403</v>
      </c>
      <c r="D173" s="334" t="s">
        <v>1412</v>
      </c>
      <c r="E173" s="334" t="s">
        <v>1413</v>
      </c>
      <c r="F173" s="334" t="s">
        <v>1419</v>
      </c>
      <c r="G173" s="335" t="s">
        <v>1407</v>
      </c>
      <c r="H173" s="337" t="s">
        <v>421</v>
      </c>
      <c r="I173" s="337" t="s">
        <v>1420</v>
      </c>
      <c r="J173" s="337" t="s">
        <v>421</v>
      </c>
      <c r="K173" s="337" t="s">
        <v>1420</v>
      </c>
      <c r="L173" s="338"/>
      <c r="M173" s="339" t="s">
        <v>475</v>
      </c>
      <c r="N173" s="327" t="s">
        <v>475</v>
      </c>
      <c r="O173" s="338"/>
      <c r="P173" s="339"/>
      <c r="Q173" s="287"/>
      <c r="R173" s="287"/>
      <c r="S173" s="287"/>
      <c r="T173" s="287"/>
      <c r="U173" s="287"/>
      <c r="V173" s="287"/>
      <c r="W173" s="287"/>
      <c r="X173" s="287"/>
      <c r="Y173" s="287"/>
      <c r="Z173" s="287"/>
      <c r="AA173" s="287"/>
      <c r="AB173" s="287"/>
      <c r="AC173" s="287"/>
      <c r="AD173" s="287"/>
      <c r="AE173" s="287"/>
      <c r="AF173" s="287"/>
      <c r="AG173" s="287"/>
      <c r="AH173" s="287"/>
      <c r="AI173" s="287"/>
      <c r="AJ173" s="287"/>
      <c r="AK173" s="287"/>
      <c r="AL173" s="287"/>
      <c r="AM173" s="287"/>
      <c r="AN173" s="287"/>
      <c r="AO173" s="287"/>
      <c r="AP173" s="287"/>
      <c r="AQ173" s="287"/>
      <c r="AR173" s="287"/>
      <c r="AS173" s="287"/>
      <c r="AT173" s="287"/>
      <c r="AU173" s="287"/>
      <c r="AV173" s="287"/>
      <c r="AW173" s="287"/>
      <c r="AX173" s="287"/>
      <c r="AY173" s="287"/>
      <c r="AZ173" s="287"/>
      <c r="BA173" s="287"/>
      <c r="BB173" s="287"/>
      <c r="BC173" s="287"/>
      <c r="BD173" s="287"/>
      <c r="BE173" s="287"/>
      <c r="BF173" s="287"/>
      <c r="BG173" s="287"/>
      <c r="BH173" s="287"/>
      <c r="BI173" s="287"/>
      <c r="BJ173" s="327" t="s">
        <v>1421</v>
      </c>
      <c r="BK173" s="286">
        <v>60010</v>
      </c>
      <c r="BL173" s="288">
        <v>60020</v>
      </c>
      <c r="BM173" s="287"/>
      <c r="BN173" s="287"/>
      <c r="BO173" s="287"/>
      <c r="BP173" s="287"/>
      <c r="BQ173" s="287"/>
      <c r="BR173" s="287"/>
      <c r="BS173" s="287"/>
      <c r="BT173" s="287"/>
      <c r="BU173" s="287"/>
      <c r="BV173" s="287"/>
      <c r="BW173" s="287"/>
      <c r="BX173" s="287"/>
      <c r="BY173" s="287"/>
      <c r="BZ173" s="287"/>
      <c r="CA173" s="287"/>
      <c r="CB173" s="287"/>
      <c r="CC173" s="287"/>
      <c r="CD173" s="287"/>
      <c r="CE173" s="287"/>
      <c r="CF173" s="287"/>
      <c r="CG173" s="287"/>
      <c r="CH173" s="287"/>
      <c r="CI173" s="287"/>
      <c r="CJ173" s="287"/>
      <c r="CK173" s="287"/>
      <c r="CL173" s="287"/>
      <c r="CM173" s="287"/>
      <c r="CN173" s="287"/>
      <c r="CO173" s="287"/>
      <c r="CP173" s="287"/>
      <c r="CQ173" s="287"/>
      <c r="CR173" s="287"/>
      <c r="CS173" s="287"/>
      <c r="CT173" s="287"/>
      <c r="CU173" s="287"/>
      <c r="CV173" s="287"/>
      <c r="CW173" s="287"/>
      <c r="CX173" s="287"/>
      <c r="CY173" s="287"/>
      <c r="CZ173" s="289"/>
      <c r="DA173" s="287"/>
      <c r="DB173" s="287"/>
      <c r="DC173" s="287"/>
      <c r="DD173" s="287"/>
      <c r="DE173" s="287"/>
      <c r="DF173" s="287"/>
      <c r="DG173" s="287"/>
      <c r="DH173" s="287"/>
      <c r="DI173" s="287"/>
      <c r="DJ173" s="287"/>
      <c r="DK173" s="287"/>
      <c r="DL173" s="287"/>
      <c r="DM173" s="287"/>
      <c r="DN173" s="287"/>
      <c r="DO173" s="287"/>
      <c r="DP173" s="287"/>
      <c r="DQ173" s="287"/>
      <c r="DR173" s="287"/>
      <c r="DS173" s="287"/>
      <c r="DT173" s="287"/>
      <c r="DU173" s="287"/>
      <c r="DV173" s="287"/>
      <c r="DW173" s="321"/>
      <c r="DX173" s="321"/>
      <c r="DY173" s="324"/>
      <c r="DZ173" s="324"/>
      <c r="EA173" s="324"/>
      <c r="EB173" s="323"/>
      <c r="EC173" s="323"/>
      <c r="ED173" s="323"/>
      <c r="EE173" s="323"/>
      <c r="EF173" s="323"/>
      <c r="EG173" s="323"/>
      <c r="EH173" s="323"/>
      <c r="EI173" s="323"/>
      <c r="EJ173" s="323"/>
      <c r="EK173" s="323"/>
      <c r="EL173" s="323"/>
      <c r="EM173" s="323"/>
      <c r="EN173" s="323"/>
      <c r="EO173" s="323"/>
      <c r="EP173" s="323"/>
      <c r="EQ173" s="323"/>
      <c r="ER173" s="323"/>
      <c r="ES173" s="323"/>
      <c r="ET173" s="323"/>
      <c r="EU173" s="323"/>
      <c r="EV173" s="323"/>
      <c r="EW173" s="323"/>
      <c r="EX173" s="323"/>
      <c r="EY173" s="323"/>
      <c r="EZ173" s="323"/>
      <c r="FA173" s="323"/>
      <c r="FB173" s="323"/>
      <c r="FC173" s="323"/>
      <c r="FD173" s="323"/>
      <c r="FE173" s="323"/>
      <c r="FF173" s="323"/>
      <c r="FG173" s="323"/>
      <c r="FH173" s="323"/>
      <c r="FI173" s="323"/>
      <c r="FJ173" s="323"/>
      <c r="FK173" s="323"/>
      <c r="FL173" s="323"/>
      <c r="FM173" s="323"/>
      <c r="FN173" s="323"/>
      <c r="FO173" s="323"/>
      <c r="FP173" s="323"/>
      <c r="FQ173" s="323"/>
      <c r="FR173" s="323"/>
      <c r="FS173" s="323"/>
      <c r="FT173" s="323"/>
      <c r="FU173" s="323"/>
      <c r="FV173" s="323"/>
      <c r="FW173" s="323"/>
      <c r="FX173" s="323"/>
      <c r="FY173" s="323"/>
      <c r="FZ173" s="323"/>
      <c r="GA173" s="323"/>
      <c r="GB173" s="323"/>
      <c r="GC173" s="323"/>
      <c r="GD173" s="323"/>
      <c r="GE173" s="323"/>
      <c r="GF173" s="323"/>
      <c r="GG173" s="323"/>
      <c r="GH173" s="323"/>
      <c r="GI173" s="323"/>
      <c r="GJ173" s="331"/>
      <c r="GK173" s="321"/>
      <c r="GL173" s="323"/>
      <c r="GM173" s="324"/>
      <c r="GN173" s="290" cm="1">
        <f t="array" ref="GN173">IF(OR(BK173:GM173='Annex.1　DeclarationDesired'!$F$27),ROW(),"")</f>
        <v>173</v>
      </c>
    </row>
    <row r="174" spans="1:196" s="290" customFormat="1" ht="20.85" customHeight="1">
      <c r="A174" s="333" t="s">
        <v>1422</v>
      </c>
      <c r="B174" s="334" t="s">
        <v>1423</v>
      </c>
      <c r="C174" s="334" t="s">
        <v>1424</v>
      </c>
      <c r="D174" s="334" t="s">
        <v>1425</v>
      </c>
      <c r="E174" s="334"/>
      <c r="F174" s="334" t="s">
        <v>1426</v>
      </c>
      <c r="G174" s="335" t="s">
        <v>1427</v>
      </c>
      <c r="H174" s="337" t="s">
        <v>421</v>
      </c>
      <c r="I174" s="292" t="s">
        <v>1428</v>
      </c>
      <c r="J174" s="337" t="s">
        <v>400</v>
      </c>
      <c r="K174" s="337"/>
      <c r="L174" s="338"/>
      <c r="M174" s="339" t="s">
        <v>404</v>
      </c>
      <c r="N174" s="327" t="s">
        <v>404</v>
      </c>
      <c r="O174" s="338"/>
      <c r="P174" s="339"/>
      <c r="Q174" s="287"/>
      <c r="R174" s="287"/>
      <c r="S174" s="287"/>
      <c r="T174" s="287"/>
      <c r="U174" s="287"/>
      <c r="V174" s="287"/>
      <c r="W174" s="287"/>
      <c r="X174" s="287"/>
      <c r="Y174" s="287"/>
      <c r="Z174" s="287"/>
      <c r="AA174" s="287"/>
      <c r="AB174" s="287"/>
      <c r="AC174" s="287"/>
      <c r="AD174" s="287"/>
      <c r="AE174" s="287"/>
      <c r="AF174" s="287"/>
      <c r="AG174" s="287"/>
      <c r="AH174" s="287"/>
      <c r="AI174" s="287"/>
      <c r="AJ174" s="287"/>
      <c r="AK174" s="287"/>
      <c r="AL174" s="287"/>
      <c r="AM174" s="287"/>
      <c r="AN174" s="287"/>
      <c r="AO174" s="287"/>
      <c r="AP174" s="287"/>
      <c r="AQ174" s="287"/>
      <c r="AR174" s="287"/>
      <c r="AS174" s="287"/>
      <c r="AT174" s="287"/>
      <c r="AU174" s="287"/>
      <c r="AV174" s="287"/>
      <c r="AW174" s="287"/>
      <c r="AX174" s="287"/>
      <c r="AY174" s="287"/>
      <c r="AZ174" s="287"/>
      <c r="BA174" s="287"/>
      <c r="BB174" s="287"/>
      <c r="BC174" s="287"/>
      <c r="BD174" s="287"/>
      <c r="BE174" s="287"/>
      <c r="BF174" s="287"/>
      <c r="BG174" s="287"/>
      <c r="BH174" s="287"/>
      <c r="BI174" s="287"/>
      <c r="BJ174" s="327" t="s">
        <v>1429</v>
      </c>
      <c r="BK174" s="286">
        <v>22010</v>
      </c>
      <c r="BL174" s="288">
        <v>22020</v>
      </c>
      <c r="BM174" s="287">
        <v>22030</v>
      </c>
      <c r="BN174" s="287">
        <v>22040</v>
      </c>
      <c r="BO174" s="287">
        <v>22050</v>
      </c>
      <c r="BP174" s="287"/>
      <c r="BQ174" s="287"/>
      <c r="BR174" s="287"/>
      <c r="BS174" s="287"/>
      <c r="BT174" s="287"/>
      <c r="BU174" s="287"/>
      <c r="BV174" s="287"/>
      <c r="BW174" s="287"/>
      <c r="BX174" s="287"/>
      <c r="BY174" s="287"/>
      <c r="BZ174" s="287"/>
      <c r="CA174" s="287"/>
      <c r="CB174" s="287"/>
      <c r="CC174" s="287"/>
      <c r="CD174" s="287"/>
      <c r="CE174" s="287"/>
      <c r="CF174" s="287"/>
      <c r="CG174" s="287"/>
      <c r="CH174" s="287"/>
      <c r="CI174" s="287"/>
      <c r="CJ174" s="287"/>
      <c r="CK174" s="287"/>
      <c r="CL174" s="287"/>
      <c r="CM174" s="287"/>
      <c r="CN174" s="287"/>
      <c r="CO174" s="287"/>
      <c r="CP174" s="287"/>
      <c r="CQ174" s="287"/>
      <c r="CR174" s="287"/>
      <c r="CS174" s="287"/>
      <c r="CT174" s="287"/>
      <c r="CU174" s="287"/>
      <c r="CV174" s="287"/>
      <c r="CW174" s="287"/>
      <c r="CX174" s="287"/>
      <c r="CY174" s="287"/>
      <c r="CZ174" s="289"/>
      <c r="DA174" s="287"/>
      <c r="DB174" s="287"/>
      <c r="DC174" s="287"/>
      <c r="DD174" s="287"/>
      <c r="DE174" s="287"/>
      <c r="DF174" s="287"/>
      <c r="DG174" s="287"/>
      <c r="DH174" s="287"/>
      <c r="DI174" s="287"/>
      <c r="DJ174" s="287"/>
      <c r="DK174" s="287"/>
      <c r="DL174" s="287"/>
      <c r="DM174" s="287"/>
      <c r="DN174" s="287"/>
      <c r="DO174" s="287"/>
      <c r="DP174" s="287"/>
      <c r="DQ174" s="287"/>
      <c r="DR174" s="287"/>
      <c r="DS174" s="287"/>
      <c r="DT174" s="287"/>
      <c r="DU174" s="287"/>
      <c r="DV174" s="287"/>
      <c r="DW174" s="321"/>
      <c r="DX174" s="321"/>
      <c r="DY174" s="324"/>
      <c r="DZ174" s="324"/>
      <c r="EA174" s="324"/>
      <c r="EB174" s="323"/>
      <c r="EC174" s="323"/>
      <c r="ED174" s="323"/>
      <c r="EE174" s="323"/>
      <c r="EF174" s="323"/>
      <c r="EG174" s="323"/>
      <c r="EH174" s="323"/>
      <c r="EI174" s="323"/>
      <c r="EJ174" s="323"/>
      <c r="EK174" s="323"/>
      <c r="EL174" s="323"/>
      <c r="EM174" s="323"/>
      <c r="EN174" s="323"/>
      <c r="EO174" s="323"/>
      <c r="EP174" s="323"/>
      <c r="EQ174" s="323"/>
      <c r="ER174" s="323"/>
      <c r="ES174" s="323"/>
      <c r="ET174" s="323"/>
      <c r="EU174" s="323"/>
      <c r="EV174" s="323"/>
      <c r="EW174" s="323"/>
      <c r="EX174" s="323"/>
      <c r="EY174" s="323"/>
      <c r="EZ174" s="323"/>
      <c r="FA174" s="323"/>
      <c r="FB174" s="323"/>
      <c r="FC174" s="323"/>
      <c r="FD174" s="323"/>
      <c r="FE174" s="323"/>
      <c r="FF174" s="323"/>
      <c r="FG174" s="323"/>
      <c r="FH174" s="323"/>
      <c r="FI174" s="323"/>
      <c r="FJ174" s="323"/>
      <c r="FK174" s="323"/>
      <c r="FL174" s="323"/>
      <c r="FM174" s="323"/>
      <c r="FN174" s="323"/>
      <c r="FO174" s="323"/>
      <c r="FP174" s="323"/>
      <c r="FQ174" s="323"/>
      <c r="FR174" s="323"/>
      <c r="FS174" s="323"/>
      <c r="FT174" s="323"/>
      <c r="FU174" s="323"/>
      <c r="FV174" s="323"/>
      <c r="FW174" s="323"/>
      <c r="FX174" s="323"/>
      <c r="FY174" s="323"/>
      <c r="FZ174" s="323"/>
      <c r="GA174" s="323"/>
      <c r="GB174" s="323"/>
      <c r="GC174" s="323"/>
      <c r="GD174" s="323"/>
      <c r="GE174" s="323"/>
      <c r="GF174" s="323"/>
      <c r="GG174" s="323"/>
      <c r="GH174" s="323"/>
      <c r="GI174" s="323"/>
      <c r="GJ174" s="331"/>
      <c r="GK174" s="321"/>
      <c r="GL174" s="323"/>
      <c r="GM174" s="324"/>
      <c r="GN174" s="290" cm="1">
        <f t="array" ref="GN174">IF(OR(BK174:GM174='Annex.1　DeclarationDesired'!$F$27),ROW(),"")</f>
        <v>174</v>
      </c>
    </row>
    <row r="175" spans="1:196" s="290" customFormat="1" ht="20.85" customHeight="1">
      <c r="A175" s="333" t="s">
        <v>1430</v>
      </c>
      <c r="B175" s="334" t="s">
        <v>1423</v>
      </c>
      <c r="C175" s="334" t="s">
        <v>1424</v>
      </c>
      <c r="D175" s="334" t="s">
        <v>1425</v>
      </c>
      <c r="E175" s="334"/>
      <c r="F175" s="334" t="s">
        <v>1431</v>
      </c>
      <c r="G175" s="335" t="s">
        <v>1427</v>
      </c>
      <c r="H175" s="337" t="s">
        <v>421</v>
      </c>
      <c r="I175" s="292" t="s">
        <v>1432</v>
      </c>
      <c r="J175" s="337" t="s">
        <v>400</v>
      </c>
      <c r="K175" s="337"/>
      <c r="L175" s="338"/>
      <c r="M175" s="339" t="s">
        <v>1071</v>
      </c>
      <c r="N175" s="327" t="s">
        <v>404</v>
      </c>
      <c r="O175" s="338" t="s">
        <v>517</v>
      </c>
      <c r="P175" s="339"/>
      <c r="Q175" s="287"/>
      <c r="R175" s="287"/>
      <c r="S175" s="287"/>
      <c r="T175" s="287"/>
      <c r="U175" s="287"/>
      <c r="V175" s="287"/>
      <c r="W175" s="287"/>
      <c r="X175" s="287"/>
      <c r="Y175" s="287"/>
      <c r="Z175" s="287"/>
      <c r="AA175" s="287"/>
      <c r="AB175" s="287"/>
      <c r="AC175" s="287"/>
      <c r="AD175" s="287"/>
      <c r="AE175" s="287"/>
      <c r="AF175" s="287"/>
      <c r="AG175" s="287"/>
      <c r="AH175" s="287"/>
      <c r="AI175" s="287"/>
      <c r="AJ175" s="287"/>
      <c r="AK175" s="287"/>
      <c r="AL175" s="287"/>
      <c r="AM175" s="287"/>
      <c r="AN175" s="287"/>
      <c r="AO175" s="287"/>
      <c r="AP175" s="287"/>
      <c r="AQ175" s="287"/>
      <c r="AR175" s="287"/>
      <c r="AS175" s="287"/>
      <c r="AT175" s="287"/>
      <c r="AU175" s="287"/>
      <c r="AV175" s="287"/>
      <c r="AW175" s="287"/>
      <c r="AX175" s="287"/>
      <c r="AY175" s="287"/>
      <c r="AZ175" s="287"/>
      <c r="BA175" s="287"/>
      <c r="BB175" s="287"/>
      <c r="BC175" s="287"/>
      <c r="BD175" s="287"/>
      <c r="BE175" s="287"/>
      <c r="BF175" s="287"/>
      <c r="BG175" s="287"/>
      <c r="BH175" s="287"/>
      <c r="BI175" s="287"/>
      <c r="BJ175" s="327" t="s">
        <v>1433</v>
      </c>
      <c r="BK175" s="286">
        <v>22020</v>
      </c>
      <c r="BL175" s="288">
        <v>23010</v>
      </c>
      <c r="BM175" s="287">
        <v>23020</v>
      </c>
      <c r="BN175" s="287"/>
      <c r="BO175" s="287"/>
      <c r="BP175" s="287"/>
      <c r="BQ175" s="287"/>
      <c r="BR175" s="287"/>
      <c r="BS175" s="287"/>
      <c r="BT175" s="287"/>
      <c r="BU175" s="287"/>
      <c r="BV175" s="287"/>
      <c r="BW175" s="287"/>
      <c r="BX175" s="287"/>
      <c r="BY175" s="287"/>
      <c r="BZ175" s="287"/>
      <c r="CA175" s="287"/>
      <c r="CB175" s="287"/>
      <c r="CC175" s="287"/>
      <c r="CD175" s="287"/>
      <c r="CE175" s="287"/>
      <c r="CF175" s="287"/>
      <c r="CG175" s="287"/>
      <c r="CH175" s="287"/>
      <c r="CI175" s="287"/>
      <c r="CJ175" s="287"/>
      <c r="CK175" s="287"/>
      <c r="CL175" s="287"/>
      <c r="CM175" s="287"/>
      <c r="CN175" s="287"/>
      <c r="CO175" s="287"/>
      <c r="CP175" s="287"/>
      <c r="CQ175" s="287"/>
      <c r="CR175" s="287"/>
      <c r="CS175" s="287"/>
      <c r="CT175" s="287"/>
      <c r="CU175" s="287"/>
      <c r="CV175" s="287"/>
      <c r="CW175" s="287"/>
      <c r="CX175" s="287"/>
      <c r="CY175" s="287"/>
      <c r="CZ175" s="289"/>
      <c r="DA175" s="287"/>
      <c r="DB175" s="287"/>
      <c r="DC175" s="287"/>
      <c r="DD175" s="287"/>
      <c r="DE175" s="287"/>
      <c r="DF175" s="287"/>
      <c r="DG175" s="287"/>
      <c r="DH175" s="287"/>
      <c r="DI175" s="287"/>
      <c r="DJ175" s="287"/>
      <c r="DK175" s="287"/>
      <c r="DL175" s="287"/>
      <c r="DM175" s="287"/>
      <c r="DN175" s="287"/>
      <c r="DO175" s="287"/>
      <c r="DP175" s="287"/>
      <c r="DQ175" s="287"/>
      <c r="DR175" s="287"/>
      <c r="DS175" s="287"/>
      <c r="DT175" s="287"/>
      <c r="DU175" s="287"/>
      <c r="DV175" s="287"/>
      <c r="DW175" s="321"/>
      <c r="DX175" s="321"/>
      <c r="DY175" s="324"/>
      <c r="DZ175" s="324"/>
      <c r="EA175" s="324"/>
      <c r="EB175" s="323"/>
      <c r="EC175" s="323"/>
      <c r="ED175" s="323"/>
      <c r="EE175" s="323"/>
      <c r="EF175" s="323"/>
      <c r="EG175" s="323"/>
      <c r="EH175" s="323"/>
      <c r="EI175" s="323"/>
      <c r="EJ175" s="323"/>
      <c r="EK175" s="323"/>
      <c r="EL175" s="323"/>
      <c r="EM175" s="323"/>
      <c r="EN175" s="323"/>
      <c r="EO175" s="323"/>
      <c r="EP175" s="323"/>
      <c r="EQ175" s="323"/>
      <c r="ER175" s="323"/>
      <c r="ES175" s="323"/>
      <c r="ET175" s="323"/>
      <c r="EU175" s="323"/>
      <c r="EV175" s="323"/>
      <c r="EW175" s="323"/>
      <c r="EX175" s="323"/>
      <c r="EY175" s="323"/>
      <c r="EZ175" s="323"/>
      <c r="FA175" s="323"/>
      <c r="FB175" s="323"/>
      <c r="FC175" s="323"/>
      <c r="FD175" s="323"/>
      <c r="FE175" s="323"/>
      <c r="FF175" s="323"/>
      <c r="FG175" s="323"/>
      <c r="FH175" s="323"/>
      <c r="FI175" s="323"/>
      <c r="FJ175" s="323"/>
      <c r="FK175" s="323"/>
      <c r="FL175" s="323"/>
      <c r="FM175" s="323"/>
      <c r="FN175" s="323"/>
      <c r="FO175" s="323"/>
      <c r="FP175" s="323"/>
      <c r="FQ175" s="323"/>
      <c r="FR175" s="323"/>
      <c r="FS175" s="323"/>
      <c r="FT175" s="323"/>
      <c r="FU175" s="323"/>
      <c r="FV175" s="323"/>
      <c r="FW175" s="323"/>
      <c r="FX175" s="323"/>
      <c r="FY175" s="323"/>
      <c r="FZ175" s="323"/>
      <c r="GA175" s="323"/>
      <c r="GB175" s="323"/>
      <c r="GC175" s="323"/>
      <c r="GD175" s="323"/>
      <c r="GE175" s="323"/>
      <c r="GF175" s="323"/>
      <c r="GG175" s="323"/>
      <c r="GH175" s="323"/>
      <c r="GI175" s="323"/>
      <c r="GJ175" s="331"/>
      <c r="GK175" s="321"/>
      <c r="GL175" s="323"/>
      <c r="GM175" s="324"/>
      <c r="GN175" s="290" cm="1">
        <f t="array" ref="GN175">IF(OR(BK175:GM175='Annex.1　DeclarationDesired'!$F$27),ROW(),"")</f>
        <v>175</v>
      </c>
    </row>
    <row r="176" spans="1:196" s="290" customFormat="1" ht="20.85" customHeight="1">
      <c r="A176" s="333" t="s">
        <v>1434</v>
      </c>
      <c r="B176" s="334" t="s">
        <v>1423</v>
      </c>
      <c r="C176" s="334" t="s">
        <v>1424</v>
      </c>
      <c r="D176" s="334" t="s">
        <v>1425</v>
      </c>
      <c r="E176" s="334"/>
      <c r="F176" s="334" t="s">
        <v>1435</v>
      </c>
      <c r="G176" s="335" t="s">
        <v>1427</v>
      </c>
      <c r="H176" s="337" t="s">
        <v>421</v>
      </c>
      <c r="I176" s="292" t="s">
        <v>1436</v>
      </c>
      <c r="J176" s="337" t="s">
        <v>400</v>
      </c>
      <c r="K176" s="337"/>
      <c r="L176" s="338"/>
      <c r="M176" s="339" t="s">
        <v>1437</v>
      </c>
      <c r="N176" s="327" t="s">
        <v>404</v>
      </c>
      <c r="O176" s="338" t="s">
        <v>636</v>
      </c>
      <c r="P176" s="339"/>
      <c r="Q176" s="287"/>
      <c r="R176" s="287"/>
      <c r="S176" s="287"/>
      <c r="T176" s="287"/>
      <c r="U176" s="287"/>
      <c r="V176" s="287"/>
      <c r="W176" s="287"/>
      <c r="X176" s="287"/>
      <c r="Y176" s="287"/>
      <c r="Z176" s="287"/>
      <c r="AA176" s="287"/>
      <c r="AB176" s="287"/>
      <c r="AC176" s="287"/>
      <c r="AD176" s="287"/>
      <c r="AE176" s="287"/>
      <c r="AF176" s="287"/>
      <c r="AG176" s="287"/>
      <c r="AH176" s="287"/>
      <c r="AI176" s="287"/>
      <c r="AJ176" s="287"/>
      <c r="AK176" s="287"/>
      <c r="AL176" s="287"/>
      <c r="AM176" s="287"/>
      <c r="AN176" s="287"/>
      <c r="AO176" s="287"/>
      <c r="AP176" s="287"/>
      <c r="AQ176" s="287"/>
      <c r="AR176" s="287"/>
      <c r="AS176" s="287"/>
      <c r="AT176" s="287"/>
      <c r="AU176" s="287"/>
      <c r="AV176" s="287"/>
      <c r="AW176" s="287"/>
      <c r="AX176" s="287"/>
      <c r="AY176" s="287"/>
      <c r="AZ176" s="287"/>
      <c r="BA176" s="287"/>
      <c r="BB176" s="287"/>
      <c r="BC176" s="287"/>
      <c r="BD176" s="287"/>
      <c r="BE176" s="287"/>
      <c r="BF176" s="287"/>
      <c r="BG176" s="287"/>
      <c r="BH176" s="287"/>
      <c r="BI176" s="287"/>
      <c r="BJ176" s="327" t="s">
        <v>1438</v>
      </c>
      <c r="BK176" s="286">
        <v>22020</v>
      </c>
      <c r="BL176" s="288">
        <v>31020</v>
      </c>
      <c r="BM176" s="287"/>
      <c r="BN176" s="287"/>
      <c r="BO176" s="287"/>
      <c r="BP176" s="287"/>
      <c r="BQ176" s="287"/>
      <c r="BR176" s="287"/>
      <c r="BS176" s="287"/>
      <c r="BT176" s="287"/>
      <c r="BU176" s="287"/>
      <c r="BV176" s="287"/>
      <c r="BW176" s="287"/>
      <c r="BX176" s="287"/>
      <c r="BY176" s="287"/>
      <c r="BZ176" s="287"/>
      <c r="CA176" s="287"/>
      <c r="CB176" s="287"/>
      <c r="CC176" s="287"/>
      <c r="CD176" s="287"/>
      <c r="CE176" s="287"/>
      <c r="CF176" s="287"/>
      <c r="CG176" s="287"/>
      <c r="CH176" s="287"/>
      <c r="CI176" s="287"/>
      <c r="CJ176" s="287"/>
      <c r="CK176" s="287"/>
      <c r="CL176" s="287"/>
      <c r="CM176" s="287"/>
      <c r="CN176" s="287"/>
      <c r="CO176" s="287"/>
      <c r="CP176" s="287"/>
      <c r="CQ176" s="287"/>
      <c r="CR176" s="287"/>
      <c r="CS176" s="287"/>
      <c r="CT176" s="287"/>
      <c r="CU176" s="287"/>
      <c r="CV176" s="287"/>
      <c r="CW176" s="287"/>
      <c r="CX176" s="287"/>
      <c r="CY176" s="287"/>
      <c r="CZ176" s="289"/>
      <c r="DA176" s="287"/>
      <c r="DB176" s="287"/>
      <c r="DC176" s="287"/>
      <c r="DD176" s="287"/>
      <c r="DE176" s="287"/>
      <c r="DF176" s="287"/>
      <c r="DG176" s="287"/>
      <c r="DH176" s="287"/>
      <c r="DI176" s="287"/>
      <c r="DJ176" s="287"/>
      <c r="DK176" s="287"/>
      <c r="DL176" s="287"/>
      <c r="DM176" s="287"/>
      <c r="DN176" s="287"/>
      <c r="DO176" s="287"/>
      <c r="DP176" s="287"/>
      <c r="DQ176" s="287"/>
      <c r="DR176" s="287"/>
      <c r="DS176" s="287"/>
      <c r="DT176" s="287"/>
      <c r="DU176" s="287"/>
      <c r="DV176" s="287"/>
      <c r="DW176" s="321"/>
      <c r="DX176" s="321"/>
      <c r="DY176" s="324"/>
      <c r="DZ176" s="324"/>
      <c r="EA176" s="324"/>
      <c r="EB176" s="323"/>
      <c r="EC176" s="323"/>
      <c r="ED176" s="323"/>
      <c r="EE176" s="323"/>
      <c r="EF176" s="323"/>
      <c r="EG176" s="323"/>
      <c r="EH176" s="323"/>
      <c r="EI176" s="323"/>
      <c r="EJ176" s="323"/>
      <c r="EK176" s="323"/>
      <c r="EL176" s="323"/>
      <c r="EM176" s="323"/>
      <c r="EN176" s="323"/>
      <c r="EO176" s="323"/>
      <c r="EP176" s="323"/>
      <c r="EQ176" s="323"/>
      <c r="ER176" s="323"/>
      <c r="ES176" s="323"/>
      <c r="ET176" s="323"/>
      <c r="EU176" s="323"/>
      <c r="EV176" s="323"/>
      <c r="EW176" s="323"/>
      <c r="EX176" s="323"/>
      <c r="EY176" s="323"/>
      <c r="EZ176" s="323"/>
      <c r="FA176" s="323"/>
      <c r="FB176" s="323"/>
      <c r="FC176" s="323"/>
      <c r="FD176" s="323"/>
      <c r="FE176" s="323"/>
      <c r="FF176" s="323"/>
      <c r="FG176" s="323"/>
      <c r="FH176" s="323"/>
      <c r="FI176" s="323"/>
      <c r="FJ176" s="323"/>
      <c r="FK176" s="323"/>
      <c r="FL176" s="323"/>
      <c r="FM176" s="323"/>
      <c r="FN176" s="323"/>
      <c r="FO176" s="323"/>
      <c r="FP176" s="323"/>
      <c r="FQ176" s="323"/>
      <c r="FR176" s="323"/>
      <c r="FS176" s="323"/>
      <c r="FT176" s="323"/>
      <c r="FU176" s="323"/>
      <c r="FV176" s="323"/>
      <c r="FW176" s="323"/>
      <c r="FX176" s="323"/>
      <c r="FY176" s="323"/>
      <c r="FZ176" s="323"/>
      <c r="GA176" s="323"/>
      <c r="GB176" s="323"/>
      <c r="GC176" s="323"/>
      <c r="GD176" s="323"/>
      <c r="GE176" s="323"/>
      <c r="GF176" s="323"/>
      <c r="GG176" s="323"/>
      <c r="GH176" s="323"/>
      <c r="GI176" s="323"/>
      <c r="GJ176" s="331"/>
      <c r="GK176" s="321"/>
      <c r="GL176" s="323"/>
      <c r="GM176" s="324"/>
      <c r="GN176" s="290" cm="1">
        <f t="array" ref="GN176">IF(OR(BK176:GM176='Annex.1　DeclarationDesired'!$F$27),ROW(),"")</f>
        <v>176</v>
      </c>
    </row>
    <row r="177" spans="1:196" s="290" customFormat="1" ht="20.85" customHeight="1">
      <c r="A177" s="333" t="s">
        <v>1439</v>
      </c>
      <c r="B177" s="334" t="s">
        <v>1423</v>
      </c>
      <c r="C177" s="334" t="s">
        <v>1424</v>
      </c>
      <c r="D177" s="334" t="s">
        <v>1425</v>
      </c>
      <c r="E177" s="334"/>
      <c r="F177" s="334" t="s">
        <v>1440</v>
      </c>
      <c r="G177" s="335" t="s">
        <v>1427</v>
      </c>
      <c r="H177" s="337" t="s">
        <v>421</v>
      </c>
      <c r="I177" s="292" t="s">
        <v>1441</v>
      </c>
      <c r="J177" s="337" t="s">
        <v>400</v>
      </c>
      <c r="K177" s="337"/>
      <c r="L177" s="338"/>
      <c r="M177" s="339" t="s">
        <v>1071</v>
      </c>
      <c r="N177" s="327" t="s">
        <v>404</v>
      </c>
      <c r="O177" s="338" t="s">
        <v>517</v>
      </c>
      <c r="P177" s="339"/>
      <c r="Q177" s="287"/>
      <c r="R177" s="287"/>
      <c r="S177" s="287"/>
      <c r="T177" s="287"/>
      <c r="U177" s="287"/>
      <c r="V177" s="287"/>
      <c r="W177" s="287"/>
      <c r="X177" s="287"/>
      <c r="Y177" s="287"/>
      <c r="Z177" s="287"/>
      <c r="AA177" s="287"/>
      <c r="AB177" s="287"/>
      <c r="AC177" s="287"/>
      <c r="AD177" s="287"/>
      <c r="AE177" s="287"/>
      <c r="AF177" s="287"/>
      <c r="AG177" s="287"/>
      <c r="AH177" s="287"/>
      <c r="AI177" s="287"/>
      <c r="AJ177" s="287"/>
      <c r="AK177" s="287"/>
      <c r="AL177" s="287"/>
      <c r="AM177" s="287"/>
      <c r="AN177" s="287"/>
      <c r="AO177" s="287"/>
      <c r="AP177" s="287"/>
      <c r="AQ177" s="287"/>
      <c r="AR177" s="287"/>
      <c r="AS177" s="287"/>
      <c r="AT177" s="287"/>
      <c r="AU177" s="287"/>
      <c r="AV177" s="287"/>
      <c r="AW177" s="287"/>
      <c r="AX177" s="287"/>
      <c r="AY177" s="287"/>
      <c r="AZ177" s="287"/>
      <c r="BA177" s="287"/>
      <c r="BB177" s="287"/>
      <c r="BC177" s="287"/>
      <c r="BD177" s="287"/>
      <c r="BE177" s="287"/>
      <c r="BF177" s="287"/>
      <c r="BG177" s="287"/>
      <c r="BH177" s="287"/>
      <c r="BI177" s="287"/>
      <c r="BJ177" s="327" t="s">
        <v>1442</v>
      </c>
      <c r="BK177" s="286">
        <v>22020</v>
      </c>
      <c r="BL177" s="288">
        <v>23010</v>
      </c>
      <c r="BM177" s="287">
        <v>23030</v>
      </c>
      <c r="BN177" s="287"/>
      <c r="BO177" s="287"/>
      <c r="BP177" s="287"/>
      <c r="BQ177" s="287"/>
      <c r="BR177" s="287"/>
      <c r="BS177" s="287"/>
      <c r="BT177" s="287"/>
      <c r="BU177" s="287"/>
      <c r="BV177" s="287"/>
      <c r="BW177" s="287"/>
      <c r="BX177" s="287"/>
      <c r="BY177" s="287"/>
      <c r="BZ177" s="287"/>
      <c r="CA177" s="287"/>
      <c r="CB177" s="287"/>
      <c r="CC177" s="287"/>
      <c r="CD177" s="287"/>
      <c r="CE177" s="287"/>
      <c r="CF177" s="287"/>
      <c r="CG177" s="287"/>
      <c r="CH177" s="287"/>
      <c r="CI177" s="287"/>
      <c r="CJ177" s="287"/>
      <c r="CK177" s="287"/>
      <c r="CL177" s="287"/>
      <c r="CM177" s="287"/>
      <c r="CN177" s="287"/>
      <c r="CO177" s="287"/>
      <c r="CP177" s="287"/>
      <c r="CQ177" s="287"/>
      <c r="CR177" s="287"/>
      <c r="CS177" s="287"/>
      <c r="CT177" s="287"/>
      <c r="CU177" s="287"/>
      <c r="CV177" s="287"/>
      <c r="CW177" s="287"/>
      <c r="CX177" s="287"/>
      <c r="CY177" s="287"/>
      <c r="CZ177" s="289"/>
      <c r="DA177" s="287"/>
      <c r="DB177" s="287"/>
      <c r="DC177" s="287"/>
      <c r="DD177" s="287"/>
      <c r="DE177" s="287"/>
      <c r="DF177" s="287"/>
      <c r="DG177" s="287"/>
      <c r="DH177" s="287"/>
      <c r="DI177" s="287"/>
      <c r="DJ177" s="287"/>
      <c r="DK177" s="287"/>
      <c r="DL177" s="287"/>
      <c r="DM177" s="287"/>
      <c r="DN177" s="287"/>
      <c r="DO177" s="287"/>
      <c r="DP177" s="287"/>
      <c r="DQ177" s="287"/>
      <c r="DR177" s="287"/>
      <c r="DS177" s="287"/>
      <c r="DT177" s="287"/>
      <c r="DU177" s="287"/>
      <c r="DV177" s="287"/>
      <c r="DW177" s="321"/>
      <c r="DX177" s="321"/>
      <c r="DY177" s="324"/>
      <c r="DZ177" s="324"/>
      <c r="EA177" s="324"/>
      <c r="EB177" s="323"/>
      <c r="EC177" s="323"/>
      <c r="ED177" s="323"/>
      <c r="EE177" s="323"/>
      <c r="EF177" s="323"/>
      <c r="EG177" s="323"/>
      <c r="EH177" s="323"/>
      <c r="EI177" s="323"/>
      <c r="EJ177" s="323"/>
      <c r="EK177" s="323"/>
      <c r="EL177" s="323"/>
      <c r="EM177" s="323"/>
      <c r="EN177" s="323"/>
      <c r="EO177" s="323"/>
      <c r="EP177" s="323"/>
      <c r="EQ177" s="323"/>
      <c r="ER177" s="323"/>
      <c r="ES177" s="323"/>
      <c r="ET177" s="323"/>
      <c r="EU177" s="323"/>
      <c r="EV177" s="323"/>
      <c r="EW177" s="323"/>
      <c r="EX177" s="323"/>
      <c r="EY177" s="323"/>
      <c r="EZ177" s="323"/>
      <c r="FA177" s="323"/>
      <c r="FB177" s="323"/>
      <c r="FC177" s="323"/>
      <c r="FD177" s="323"/>
      <c r="FE177" s="323"/>
      <c r="FF177" s="323"/>
      <c r="FG177" s="323"/>
      <c r="FH177" s="323"/>
      <c r="FI177" s="323"/>
      <c r="FJ177" s="323"/>
      <c r="FK177" s="323"/>
      <c r="FL177" s="323"/>
      <c r="FM177" s="323"/>
      <c r="FN177" s="323"/>
      <c r="FO177" s="323"/>
      <c r="FP177" s="323"/>
      <c r="FQ177" s="323"/>
      <c r="FR177" s="323"/>
      <c r="FS177" s="323"/>
      <c r="FT177" s="323"/>
      <c r="FU177" s="323"/>
      <c r="FV177" s="323"/>
      <c r="FW177" s="323"/>
      <c r="FX177" s="323"/>
      <c r="FY177" s="323"/>
      <c r="FZ177" s="323"/>
      <c r="GA177" s="323"/>
      <c r="GB177" s="323"/>
      <c r="GC177" s="323"/>
      <c r="GD177" s="323"/>
      <c r="GE177" s="323"/>
      <c r="GF177" s="323"/>
      <c r="GG177" s="323"/>
      <c r="GH177" s="323"/>
      <c r="GI177" s="323"/>
      <c r="GJ177" s="331"/>
      <c r="GK177" s="321"/>
      <c r="GL177" s="323"/>
      <c r="GM177" s="324"/>
      <c r="GN177" s="290" cm="1">
        <f t="array" ref="GN177">IF(OR(BK177:GM177='Annex.1　DeclarationDesired'!$F$27),ROW(),"")</f>
        <v>177</v>
      </c>
    </row>
    <row r="178" spans="1:196" s="290" customFormat="1" ht="20.85" customHeight="1">
      <c r="A178" s="333" t="s">
        <v>1443</v>
      </c>
      <c r="B178" s="334" t="s">
        <v>1423</v>
      </c>
      <c r="C178" s="334" t="s">
        <v>1424</v>
      </c>
      <c r="D178" s="334" t="s">
        <v>1425</v>
      </c>
      <c r="E178" s="334"/>
      <c r="F178" s="334" t="s">
        <v>1444</v>
      </c>
      <c r="G178" s="335" t="s">
        <v>1427</v>
      </c>
      <c r="H178" s="337" t="s">
        <v>421</v>
      </c>
      <c r="I178" s="292" t="s">
        <v>1445</v>
      </c>
      <c r="J178" s="337" t="s">
        <v>400</v>
      </c>
      <c r="K178" s="337"/>
      <c r="L178" s="338"/>
      <c r="M178" s="339" t="s">
        <v>517</v>
      </c>
      <c r="N178" s="327" t="s">
        <v>517</v>
      </c>
      <c r="O178" s="338"/>
      <c r="P178" s="339"/>
      <c r="Q178" s="287"/>
      <c r="R178" s="287"/>
      <c r="S178" s="287"/>
      <c r="T178" s="287"/>
      <c r="U178" s="287"/>
      <c r="V178" s="287"/>
      <c r="W178" s="287"/>
      <c r="X178" s="287"/>
      <c r="Y178" s="287"/>
      <c r="Z178" s="287"/>
      <c r="AA178" s="287"/>
      <c r="AB178" s="287"/>
      <c r="AC178" s="287"/>
      <c r="AD178" s="287"/>
      <c r="AE178" s="287"/>
      <c r="AF178" s="287"/>
      <c r="AG178" s="287"/>
      <c r="AH178" s="287"/>
      <c r="AI178" s="287"/>
      <c r="AJ178" s="287"/>
      <c r="AK178" s="287"/>
      <c r="AL178" s="287"/>
      <c r="AM178" s="287"/>
      <c r="AN178" s="287"/>
      <c r="AO178" s="287"/>
      <c r="AP178" s="287"/>
      <c r="AQ178" s="287"/>
      <c r="AR178" s="287"/>
      <c r="AS178" s="287"/>
      <c r="AT178" s="287"/>
      <c r="AU178" s="287"/>
      <c r="AV178" s="287"/>
      <c r="AW178" s="287"/>
      <c r="AX178" s="287"/>
      <c r="AY178" s="287"/>
      <c r="AZ178" s="287"/>
      <c r="BA178" s="287"/>
      <c r="BB178" s="287"/>
      <c r="BC178" s="287"/>
      <c r="BD178" s="287"/>
      <c r="BE178" s="287"/>
      <c r="BF178" s="287"/>
      <c r="BG178" s="287"/>
      <c r="BH178" s="287"/>
      <c r="BI178" s="287"/>
      <c r="BJ178" s="327" t="s">
        <v>1446</v>
      </c>
      <c r="BK178" s="286">
        <v>23030</v>
      </c>
      <c r="BL178" s="288">
        <v>23040</v>
      </c>
      <c r="BM178" s="287"/>
      <c r="BN178" s="287"/>
      <c r="BO178" s="287"/>
      <c r="BP178" s="287"/>
      <c r="BQ178" s="287"/>
      <c r="BR178" s="287"/>
      <c r="BS178" s="287"/>
      <c r="BT178" s="287"/>
      <c r="BU178" s="287"/>
      <c r="BV178" s="287"/>
      <c r="BW178" s="287"/>
      <c r="BX178" s="287"/>
      <c r="BY178" s="287"/>
      <c r="BZ178" s="287"/>
      <c r="CA178" s="287"/>
      <c r="CB178" s="287"/>
      <c r="CC178" s="287"/>
      <c r="CD178" s="287"/>
      <c r="CE178" s="287"/>
      <c r="CF178" s="287"/>
      <c r="CG178" s="287"/>
      <c r="CH178" s="287"/>
      <c r="CI178" s="287"/>
      <c r="CJ178" s="287"/>
      <c r="CK178" s="287"/>
      <c r="CL178" s="287"/>
      <c r="CM178" s="287"/>
      <c r="CN178" s="287"/>
      <c r="CO178" s="287"/>
      <c r="CP178" s="287"/>
      <c r="CQ178" s="287"/>
      <c r="CR178" s="287"/>
      <c r="CS178" s="287"/>
      <c r="CT178" s="287"/>
      <c r="CU178" s="287"/>
      <c r="CV178" s="287"/>
      <c r="CW178" s="287"/>
      <c r="CX178" s="287"/>
      <c r="CY178" s="287"/>
      <c r="CZ178" s="289"/>
      <c r="DA178" s="287"/>
      <c r="DB178" s="287"/>
      <c r="DC178" s="287"/>
      <c r="DD178" s="287"/>
      <c r="DE178" s="287"/>
      <c r="DF178" s="287"/>
      <c r="DG178" s="287"/>
      <c r="DH178" s="287"/>
      <c r="DI178" s="287"/>
      <c r="DJ178" s="287"/>
      <c r="DK178" s="287"/>
      <c r="DL178" s="287"/>
      <c r="DM178" s="287"/>
      <c r="DN178" s="287"/>
      <c r="DO178" s="287"/>
      <c r="DP178" s="287"/>
      <c r="DQ178" s="287"/>
      <c r="DR178" s="287"/>
      <c r="DS178" s="287"/>
      <c r="DT178" s="287"/>
      <c r="DU178" s="287"/>
      <c r="DV178" s="287"/>
      <c r="DW178" s="321"/>
      <c r="DX178" s="321"/>
      <c r="DY178" s="324"/>
      <c r="DZ178" s="324"/>
      <c r="EA178" s="324"/>
      <c r="EB178" s="323"/>
      <c r="EC178" s="323"/>
      <c r="ED178" s="323"/>
      <c r="EE178" s="323"/>
      <c r="EF178" s="323"/>
      <c r="EG178" s="323"/>
      <c r="EH178" s="323"/>
      <c r="EI178" s="323"/>
      <c r="EJ178" s="323"/>
      <c r="EK178" s="323"/>
      <c r="EL178" s="323"/>
      <c r="EM178" s="323"/>
      <c r="EN178" s="323"/>
      <c r="EO178" s="323"/>
      <c r="EP178" s="323"/>
      <c r="EQ178" s="323"/>
      <c r="ER178" s="323"/>
      <c r="ES178" s="323"/>
      <c r="ET178" s="323"/>
      <c r="EU178" s="323"/>
      <c r="EV178" s="323"/>
      <c r="EW178" s="323"/>
      <c r="EX178" s="323"/>
      <c r="EY178" s="323"/>
      <c r="EZ178" s="323"/>
      <c r="FA178" s="323"/>
      <c r="FB178" s="323"/>
      <c r="FC178" s="323"/>
      <c r="FD178" s="323"/>
      <c r="FE178" s="323"/>
      <c r="FF178" s="323"/>
      <c r="FG178" s="323"/>
      <c r="FH178" s="323"/>
      <c r="FI178" s="323"/>
      <c r="FJ178" s="323"/>
      <c r="FK178" s="323"/>
      <c r="FL178" s="323"/>
      <c r="FM178" s="323"/>
      <c r="FN178" s="323"/>
      <c r="FO178" s="323"/>
      <c r="FP178" s="323"/>
      <c r="FQ178" s="323"/>
      <c r="FR178" s="323"/>
      <c r="FS178" s="323"/>
      <c r="FT178" s="323"/>
      <c r="FU178" s="323"/>
      <c r="FV178" s="323"/>
      <c r="FW178" s="323"/>
      <c r="FX178" s="323"/>
      <c r="FY178" s="323"/>
      <c r="FZ178" s="323"/>
      <c r="GA178" s="323"/>
      <c r="GB178" s="323"/>
      <c r="GC178" s="323"/>
      <c r="GD178" s="323"/>
      <c r="GE178" s="323"/>
      <c r="GF178" s="323"/>
      <c r="GG178" s="323"/>
      <c r="GH178" s="323"/>
      <c r="GI178" s="323"/>
      <c r="GJ178" s="331"/>
      <c r="GK178" s="321"/>
      <c r="GL178" s="323"/>
      <c r="GM178" s="324"/>
      <c r="GN178" s="290" cm="1">
        <f t="array" ref="GN178">IF(OR(BK178:GM178='Annex.1　DeclarationDesired'!$F$27),ROW(),"")</f>
        <v>178</v>
      </c>
    </row>
    <row r="179" spans="1:196" s="290" customFormat="1" ht="20.85" customHeight="1">
      <c r="A179" s="333" t="s">
        <v>1447</v>
      </c>
      <c r="B179" s="334" t="s">
        <v>1423</v>
      </c>
      <c r="C179" s="334" t="s">
        <v>1424</v>
      </c>
      <c r="D179" s="334" t="s">
        <v>1425</v>
      </c>
      <c r="E179" s="334"/>
      <c r="F179" s="334" t="s">
        <v>1448</v>
      </c>
      <c r="G179" s="335" t="s">
        <v>1427</v>
      </c>
      <c r="H179" s="337" t="s">
        <v>421</v>
      </c>
      <c r="I179" s="292" t="s">
        <v>1449</v>
      </c>
      <c r="J179" s="337" t="s">
        <v>400</v>
      </c>
      <c r="K179" s="337"/>
      <c r="L179" s="338"/>
      <c r="M179" s="339" t="s">
        <v>517</v>
      </c>
      <c r="N179" s="327" t="s">
        <v>517</v>
      </c>
      <c r="O179" s="338"/>
      <c r="P179" s="339"/>
      <c r="Q179" s="287"/>
      <c r="R179" s="287"/>
      <c r="S179" s="287"/>
      <c r="T179" s="287"/>
      <c r="U179" s="287"/>
      <c r="V179" s="287"/>
      <c r="W179" s="287"/>
      <c r="X179" s="287"/>
      <c r="Y179" s="287"/>
      <c r="Z179" s="287"/>
      <c r="AA179" s="287"/>
      <c r="AB179" s="287"/>
      <c r="AC179" s="287"/>
      <c r="AD179" s="287"/>
      <c r="AE179" s="287"/>
      <c r="AF179" s="287"/>
      <c r="AG179" s="287"/>
      <c r="AH179" s="287"/>
      <c r="AI179" s="287"/>
      <c r="AJ179" s="287"/>
      <c r="AK179" s="287"/>
      <c r="AL179" s="287"/>
      <c r="AM179" s="287"/>
      <c r="AN179" s="287"/>
      <c r="AO179" s="287"/>
      <c r="AP179" s="287"/>
      <c r="AQ179" s="287"/>
      <c r="AR179" s="287"/>
      <c r="AS179" s="287"/>
      <c r="AT179" s="287"/>
      <c r="AU179" s="287"/>
      <c r="AV179" s="287"/>
      <c r="AW179" s="287"/>
      <c r="AX179" s="287"/>
      <c r="AY179" s="287"/>
      <c r="AZ179" s="287"/>
      <c r="BA179" s="287"/>
      <c r="BB179" s="287"/>
      <c r="BC179" s="287"/>
      <c r="BD179" s="287"/>
      <c r="BE179" s="287"/>
      <c r="BF179" s="287"/>
      <c r="BG179" s="287"/>
      <c r="BH179" s="287"/>
      <c r="BI179" s="287"/>
      <c r="BJ179" s="327" t="s">
        <v>1450</v>
      </c>
      <c r="BK179" s="286">
        <v>23010</v>
      </c>
      <c r="BL179" s="288">
        <v>23020</v>
      </c>
      <c r="BM179" s="287"/>
      <c r="BN179" s="287"/>
      <c r="BO179" s="287"/>
      <c r="BP179" s="287"/>
      <c r="BQ179" s="287"/>
      <c r="BR179" s="287"/>
      <c r="BS179" s="287"/>
      <c r="BT179" s="287"/>
      <c r="BU179" s="287"/>
      <c r="BV179" s="287"/>
      <c r="BW179" s="287"/>
      <c r="BX179" s="287"/>
      <c r="BY179" s="287"/>
      <c r="BZ179" s="287"/>
      <c r="CA179" s="287"/>
      <c r="CB179" s="287"/>
      <c r="CC179" s="287"/>
      <c r="CD179" s="287"/>
      <c r="CE179" s="287"/>
      <c r="CF179" s="287"/>
      <c r="CG179" s="287"/>
      <c r="CH179" s="287"/>
      <c r="CI179" s="287"/>
      <c r="CJ179" s="287"/>
      <c r="CK179" s="287"/>
      <c r="CL179" s="287"/>
      <c r="CM179" s="287"/>
      <c r="CN179" s="287"/>
      <c r="CO179" s="287"/>
      <c r="CP179" s="287"/>
      <c r="CQ179" s="287"/>
      <c r="CR179" s="287"/>
      <c r="CS179" s="287"/>
      <c r="CT179" s="287"/>
      <c r="CU179" s="287"/>
      <c r="CV179" s="287"/>
      <c r="CW179" s="287"/>
      <c r="CX179" s="287"/>
      <c r="CY179" s="287"/>
      <c r="CZ179" s="289"/>
      <c r="DA179" s="287"/>
      <c r="DB179" s="287"/>
      <c r="DC179" s="287"/>
      <c r="DD179" s="287"/>
      <c r="DE179" s="287"/>
      <c r="DF179" s="287"/>
      <c r="DG179" s="287"/>
      <c r="DH179" s="287"/>
      <c r="DI179" s="287"/>
      <c r="DJ179" s="287"/>
      <c r="DK179" s="287"/>
      <c r="DL179" s="287"/>
      <c r="DM179" s="287"/>
      <c r="DN179" s="287"/>
      <c r="DO179" s="287"/>
      <c r="DP179" s="287"/>
      <c r="DQ179" s="287"/>
      <c r="DR179" s="287"/>
      <c r="DS179" s="287"/>
      <c r="DT179" s="287"/>
      <c r="DU179" s="287"/>
      <c r="DV179" s="287"/>
      <c r="DW179" s="321"/>
      <c r="DX179" s="321"/>
      <c r="DY179" s="324"/>
      <c r="DZ179" s="324"/>
      <c r="EA179" s="324"/>
      <c r="EB179" s="323"/>
      <c r="EC179" s="323"/>
      <c r="ED179" s="323"/>
      <c r="EE179" s="323"/>
      <c r="EF179" s="323"/>
      <c r="EG179" s="323"/>
      <c r="EH179" s="323"/>
      <c r="EI179" s="323"/>
      <c r="EJ179" s="323"/>
      <c r="EK179" s="323"/>
      <c r="EL179" s="323"/>
      <c r="EM179" s="323"/>
      <c r="EN179" s="323"/>
      <c r="EO179" s="323"/>
      <c r="EP179" s="323"/>
      <c r="EQ179" s="323"/>
      <c r="ER179" s="323"/>
      <c r="ES179" s="323"/>
      <c r="ET179" s="323"/>
      <c r="EU179" s="323"/>
      <c r="EV179" s="323"/>
      <c r="EW179" s="323"/>
      <c r="EX179" s="323"/>
      <c r="EY179" s="323"/>
      <c r="EZ179" s="323"/>
      <c r="FA179" s="323"/>
      <c r="FB179" s="323"/>
      <c r="FC179" s="323"/>
      <c r="FD179" s="323"/>
      <c r="FE179" s="323"/>
      <c r="FF179" s="323"/>
      <c r="FG179" s="323"/>
      <c r="FH179" s="323"/>
      <c r="FI179" s="323"/>
      <c r="FJ179" s="323"/>
      <c r="FK179" s="323"/>
      <c r="FL179" s="323"/>
      <c r="FM179" s="323"/>
      <c r="FN179" s="323"/>
      <c r="FO179" s="323"/>
      <c r="FP179" s="323"/>
      <c r="FQ179" s="323"/>
      <c r="FR179" s="323"/>
      <c r="FS179" s="323"/>
      <c r="FT179" s="323"/>
      <c r="FU179" s="323"/>
      <c r="FV179" s="323"/>
      <c r="FW179" s="323"/>
      <c r="FX179" s="323"/>
      <c r="FY179" s="323"/>
      <c r="FZ179" s="323"/>
      <c r="GA179" s="323"/>
      <c r="GB179" s="323"/>
      <c r="GC179" s="323"/>
      <c r="GD179" s="323"/>
      <c r="GE179" s="323"/>
      <c r="GF179" s="323"/>
      <c r="GG179" s="323"/>
      <c r="GH179" s="323"/>
      <c r="GI179" s="323"/>
      <c r="GJ179" s="331"/>
      <c r="GK179" s="321"/>
      <c r="GL179" s="323"/>
      <c r="GM179" s="324"/>
      <c r="GN179" s="290" cm="1">
        <f t="array" ref="GN179">IF(OR(BK179:GM179='Annex.1　DeclarationDesired'!$F$27),ROW(),"")</f>
        <v>179</v>
      </c>
    </row>
    <row r="180" spans="1:196" s="290" customFormat="1" ht="20.85" customHeight="1">
      <c r="A180" s="333" t="s">
        <v>1451</v>
      </c>
      <c r="B180" s="334" t="s">
        <v>1423</v>
      </c>
      <c r="C180" s="334" t="s">
        <v>1424</v>
      </c>
      <c r="D180" s="334" t="s">
        <v>1425</v>
      </c>
      <c r="E180" s="334"/>
      <c r="F180" s="334" t="s">
        <v>1452</v>
      </c>
      <c r="G180" s="335" t="s">
        <v>1427</v>
      </c>
      <c r="H180" s="337" t="s">
        <v>421</v>
      </c>
      <c r="I180" s="292" t="s">
        <v>1453</v>
      </c>
      <c r="J180" s="337" t="s">
        <v>400</v>
      </c>
      <c r="K180" s="337"/>
      <c r="L180" s="338"/>
      <c r="M180" s="339" t="s">
        <v>517</v>
      </c>
      <c r="N180" s="327" t="s">
        <v>517</v>
      </c>
      <c r="O180" s="338"/>
      <c r="P180" s="339"/>
      <c r="Q180" s="287"/>
      <c r="R180" s="287"/>
      <c r="S180" s="287"/>
      <c r="T180" s="287"/>
      <c r="U180" s="287"/>
      <c r="V180" s="287"/>
      <c r="W180" s="287"/>
      <c r="X180" s="287"/>
      <c r="Y180" s="287"/>
      <c r="Z180" s="287"/>
      <c r="AA180" s="287"/>
      <c r="AB180" s="287"/>
      <c r="AC180" s="287"/>
      <c r="AD180" s="287"/>
      <c r="AE180" s="287"/>
      <c r="AF180" s="287"/>
      <c r="AG180" s="287"/>
      <c r="AH180" s="287"/>
      <c r="AI180" s="287"/>
      <c r="AJ180" s="287"/>
      <c r="AK180" s="287"/>
      <c r="AL180" s="287"/>
      <c r="AM180" s="287"/>
      <c r="AN180" s="287"/>
      <c r="AO180" s="287"/>
      <c r="AP180" s="287"/>
      <c r="AQ180" s="287"/>
      <c r="AR180" s="287"/>
      <c r="AS180" s="287"/>
      <c r="AT180" s="287"/>
      <c r="AU180" s="287"/>
      <c r="AV180" s="287"/>
      <c r="AW180" s="287"/>
      <c r="AX180" s="287"/>
      <c r="AY180" s="287"/>
      <c r="AZ180" s="287"/>
      <c r="BA180" s="287"/>
      <c r="BB180" s="287"/>
      <c r="BC180" s="287"/>
      <c r="BD180" s="287"/>
      <c r="BE180" s="287"/>
      <c r="BF180" s="287"/>
      <c r="BG180" s="287"/>
      <c r="BH180" s="287"/>
      <c r="BI180" s="287"/>
      <c r="BJ180" s="327" t="s">
        <v>1454</v>
      </c>
      <c r="BK180" s="286">
        <v>23020</v>
      </c>
      <c r="BL180" s="288">
        <v>23030</v>
      </c>
      <c r="BM180" s="287"/>
      <c r="BN180" s="287"/>
      <c r="BO180" s="287"/>
      <c r="BP180" s="287"/>
      <c r="BQ180" s="287"/>
      <c r="BR180" s="287"/>
      <c r="BS180" s="287"/>
      <c r="BT180" s="287"/>
      <c r="BU180" s="287"/>
      <c r="BV180" s="287"/>
      <c r="BW180" s="287"/>
      <c r="BX180" s="287"/>
      <c r="BY180" s="287"/>
      <c r="BZ180" s="287"/>
      <c r="CA180" s="287"/>
      <c r="CB180" s="287"/>
      <c r="CC180" s="287"/>
      <c r="CD180" s="287"/>
      <c r="CE180" s="287"/>
      <c r="CF180" s="287"/>
      <c r="CG180" s="287"/>
      <c r="CH180" s="287"/>
      <c r="CI180" s="287"/>
      <c r="CJ180" s="287"/>
      <c r="CK180" s="287"/>
      <c r="CL180" s="287"/>
      <c r="CM180" s="287"/>
      <c r="CN180" s="287"/>
      <c r="CO180" s="287"/>
      <c r="CP180" s="287"/>
      <c r="CQ180" s="287"/>
      <c r="CR180" s="287"/>
      <c r="CS180" s="287"/>
      <c r="CT180" s="287"/>
      <c r="CU180" s="287"/>
      <c r="CV180" s="287"/>
      <c r="CW180" s="287"/>
      <c r="CX180" s="287"/>
      <c r="CY180" s="287"/>
      <c r="CZ180" s="289"/>
      <c r="DA180" s="287"/>
      <c r="DB180" s="287"/>
      <c r="DC180" s="287"/>
      <c r="DD180" s="287"/>
      <c r="DE180" s="287"/>
      <c r="DF180" s="287"/>
      <c r="DG180" s="287"/>
      <c r="DH180" s="287"/>
      <c r="DI180" s="287"/>
      <c r="DJ180" s="287"/>
      <c r="DK180" s="287"/>
      <c r="DL180" s="287"/>
      <c r="DM180" s="287"/>
      <c r="DN180" s="287"/>
      <c r="DO180" s="287"/>
      <c r="DP180" s="287"/>
      <c r="DQ180" s="287"/>
      <c r="DR180" s="287"/>
      <c r="DS180" s="287"/>
      <c r="DT180" s="287"/>
      <c r="DU180" s="287"/>
      <c r="DV180" s="287"/>
      <c r="DW180" s="321"/>
      <c r="DX180" s="321"/>
      <c r="DY180" s="324"/>
      <c r="DZ180" s="324"/>
      <c r="EA180" s="324"/>
      <c r="EB180" s="324"/>
      <c r="EC180" s="324"/>
      <c r="ED180" s="324"/>
      <c r="EE180" s="324"/>
      <c r="EF180" s="324"/>
      <c r="EG180" s="324"/>
      <c r="EH180" s="324"/>
      <c r="EI180" s="324"/>
      <c r="EJ180" s="324"/>
      <c r="EK180" s="324"/>
      <c r="EL180" s="324"/>
      <c r="EM180" s="324"/>
      <c r="EN180" s="324"/>
      <c r="EO180" s="324"/>
      <c r="EP180" s="324"/>
      <c r="EQ180" s="324"/>
      <c r="ER180" s="324"/>
      <c r="ES180" s="324"/>
      <c r="ET180" s="324"/>
      <c r="EU180" s="324"/>
      <c r="EV180" s="324"/>
      <c r="EW180" s="324"/>
      <c r="EX180" s="324"/>
      <c r="EY180" s="324"/>
      <c r="EZ180" s="324"/>
      <c r="FA180" s="324"/>
      <c r="FB180" s="324"/>
      <c r="FC180" s="324"/>
      <c r="FD180" s="324"/>
      <c r="FE180" s="324"/>
      <c r="FF180" s="324"/>
      <c r="FG180" s="324"/>
      <c r="FH180" s="324"/>
      <c r="FI180" s="324"/>
      <c r="FJ180" s="324"/>
      <c r="FK180" s="324"/>
      <c r="FL180" s="324"/>
      <c r="FM180" s="324"/>
      <c r="FN180" s="324"/>
      <c r="FO180" s="324"/>
      <c r="FP180" s="324"/>
      <c r="FQ180" s="324"/>
      <c r="FR180" s="324"/>
      <c r="FS180" s="324"/>
      <c r="FT180" s="324"/>
      <c r="FU180" s="324"/>
      <c r="FV180" s="324"/>
      <c r="FW180" s="324"/>
      <c r="FX180" s="324"/>
      <c r="FY180" s="324"/>
      <c r="FZ180" s="324"/>
      <c r="GA180" s="324"/>
      <c r="GB180" s="324"/>
      <c r="GC180" s="324"/>
      <c r="GD180" s="324"/>
      <c r="GE180" s="324"/>
      <c r="GF180" s="324"/>
      <c r="GG180" s="324"/>
      <c r="GH180" s="324"/>
      <c r="GI180" s="324"/>
      <c r="GJ180" s="330"/>
      <c r="GK180" s="321"/>
      <c r="GL180" s="324"/>
      <c r="GM180" s="324"/>
      <c r="GN180" s="290" cm="1">
        <f t="array" ref="GN180">IF(OR(BK180:GM180='Annex.1　DeclarationDesired'!$F$27),ROW(),"")</f>
        <v>180</v>
      </c>
    </row>
    <row r="181" spans="1:196" s="290" customFormat="1" ht="20.85" customHeight="1">
      <c r="A181" s="333" t="s">
        <v>1455</v>
      </c>
      <c r="B181" s="334" t="s">
        <v>1423</v>
      </c>
      <c r="C181" s="334" t="s">
        <v>1424</v>
      </c>
      <c r="D181" s="334" t="s">
        <v>1456</v>
      </c>
      <c r="E181" s="334"/>
      <c r="F181" s="334" t="s">
        <v>1457</v>
      </c>
      <c r="G181" s="335" t="s">
        <v>1427</v>
      </c>
      <c r="H181" s="337" t="s">
        <v>421</v>
      </c>
      <c r="I181" s="292" t="s">
        <v>1458</v>
      </c>
      <c r="J181" s="337" t="s">
        <v>400</v>
      </c>
      <c r="K181" s="337"/>
      <c r="L181" s="338"/>
      <c r="M181" s="339" t="s">
        <v>634</v>
      </c>
      <c r="N181" s="327" t="s">
        <v>635</v>
      </c>
      <c r="O181" s="338" t="s">
        <v>636</v>
      </c>
      <c r="P181" s="339"/>
      <c r="Q181" s="287"/>
      <c r="R181" s="287"/>
      <c r="S181" s="287"/>
      <c r="T181" s="287"/>
      <c r="U181" s="287"/>
      <c r="V181" s="287"/>
      <c r="W181" s="287"/>
      <c r="X181" s="287"/>
      <c r="Y181" s="287"/>
      <c r="Z181" s="287"/>
      <c r="AA181" s="287"/>
      <c r="AB181" s="287"/>
      <c r="AC181" s="287"/>
      <c r="AD181" s="287"/>
      <c r="AE181" s="287"/>
      <c r="AF181" s="287"/>
      <c r="AG181" s="287"/>
      <c r="AH181" s="287"/>
      <c r="AI181" s="287"/>
      <c r="AJ181" s="287"/>
      <c r="AK181" s="287"/>
      <c r="AL181" s="287"/>
      <c r="AM181" s="287"/>
      <c r="AN181" s="287"/>
      <c r="AO181" s="287"/>
      <c r="AP181" s="287"/>
      <c r="AQ181" s="287"/>
      <c r="AR181" s="287"/>
      <c r="AS181" s="287"/>
      <c r="AT181" s="287"/>
      <c r="AU181" s="287"/>
      <c r="AV181" s="287"/>
      <c r="AW181" s="287"/>
      <c r="AX181" s="287"/>
      <c r="AY181" s="287"/>
      <c r="AZ181" s="287"/>
      <c r="BA181" s="287"/>
      <c r="BB181" s="287"/>
      <c r="BC181" s="287"/>
      <c r="BD181" s="287"/>
      <c r="BE181" s="287"/>
      <c r="BF181" s="287"/>
      <c r="BG181" s="287"/>
      <c r="BH181" s="287"/>
      <c r="BI181" s="287"/>
      <c r="BJ181" s="327" t="s">
        <v>1459</v>
      </c>
      <c r="BK181" s="286">
        <v>19010</v>
      </c>
      <c r="BL181" s="288">
        <v>19020</v>
      </c>
      <c r="BM181" s="287">
        <v>31020</v>
      </c>
      <c r="BN181" s="287"/>
      <c r="BO181" s="287"/>
      <c r="BP181" s="287"/>
      <c r="BQ181" s="287"/>
      <c r="BR181" s="287"/>
      <c r="BS181" s="287"/>
      <c r="BT181" s="287"/>
      <c r="BU181" s="287"/>
      <c r="BV181" s="287"/>
      <c r="BW181" s="287"/>
      <c r="BX181" s="287"/>
      <c r="BY181" s="287"/>
      <c r="BZ181" s="287"/>
      <c r="CA181" s="287"/>
      <c r="CB181" s="287"/>
      <c r="CC181" s="287"/>
      <c r="CD181" s="287"/>
      <c r="CE181" s="287"/>
      <c r="CF181" s="287"/>
      <c r="CG181" s="287"/>
      <c r="CH181" s="287"/>
      <c r="CI181" s="287"/>
      <c r="CJ181" s="287"/>
      <c r="CK181" s="287"/>
      <c r="CL181" s="287"/>
      <c r="CM181" s="287"/>
      <c r="CN181" s="287"/>
      <c r="CO181" s="287"/>
      <c r="CP181" s="287"/>
      <c r="CQ181" s="287"/>
      <c r="CR181" s="287"/>
      <c r="CS181" s="287"/>
      <c r="CT181" s="287"/>
      <c r="CU181" s="287"/>
      <c r="CV181" s="287"/>
      <c r="CW181" s="287"/>
      <c r="CX181" s="287"/>
      <c r="CY181" s="287"/>
      <c r="CZ181" s="289"/>
      <c r="DA181" s="287"/>
      <c r="DB181" s="287"/>
      <c r="DC181" s="287"/>
      <c r="DD181" s="287"/>
      <c r="DE181" s="287"/>
      <c r="DF181" s="287"/>
      <c r="DG181" s="287"/>
      <c r="DH181" s="287"/>
      <c r="DI181" s="287"/>
      <c r="DJ181" s="287"/>
      <c r="DK181" s="287"/>
      <c r="DL181" s="287"/>
      <c r="DM181" s="287"/>
      <c r="DN181" s="287"/>
      <c r="DO181" s="287"/>
      <c r="DP181" s="287"/>
      <c r="DQ181" s="287"/>
      <c r="DR181" s="287"/>
      <c r="DS181" s="287"/>
      <c r="DT181" s="287"/>
      <c r="DU181" s="287"/>
      <c r="DV181" s="287"/>
      <c r="DW181" s="321"/>
      <c r="DX181" s="321"/>
      <c r="DY181" s="324"/>
      <c r="DZ181" s="324"/>
      <c r="EA181" s="324"/>
      <c r="EB181" s="324"/>
      <c r="EC181" s="324"/>
      <c r="ED181" s="324"/>
      <c r="EE181" s="324"/>
      <c r="EF181" s="324"/>
      <c r="EG181" s="324"/>
      <c r="EH181" s="324"/>
      <c r="EI181" s="324"/>
      <c r="EJ181" s="324"/>
      <c r="EK181" s="324"/>
      <c r="EL181" s="324"/>
      <c r="EM181" s="324"/>
      <c r="EN181" s="324"/>
      <c r="EO181" s="324"/>
      <c r="EP181" s="324"/>
      <c r="EQ181" s="324"/>
      <c r="ER181" s="324"/>
      <c r="ES181" s="324"/>
      <c r="ET181" s="324"/>
      <c r="EU181" s="324"/>
      <c r="EV181" s="324"/>
      <c r="EW181" s="324"/>
      <c r="EX181" s="324"/>
      <c r="EY181" s="324"/>
      <c r="EZ181" s="324"/>
      <c r="FA181" s="324"/>
      <c r="FB181" s="324"/>
      <c r="FC181" s="324"/>
      <c r="FD181" s="324"/>
      <c r="FE181" s="324"/>
      <c r="FF181" s="324"/>
      <c r="FG181" s="324"/>
      <c r="FH181" s="324"/>
      <c r="FI181" s="324"/>
      <c r="FJ181" s="324"/>
      <c r="FK181" s="324"/>
      <c r="FL181" s="324"/>
      <c r="FM181" s="324"/>
      <c r="FN181" s="324"/>
      <c r="FO181" s="324"/>
      <c r="FP181" s="324"/>
      <c r="FQ181" s="324"/>
      <c r="FR181" s="324"/>
      <c r="FS181" s="324"/>
      <c r="FT181" s="324"/>
      <c r="FU181" s="324"/>
      <c r="FV181" s="324"/>
      <c r="FW181" s="324"/>
      <c r="FX181" s="324"/>
      <c r="FY181" s="324"/>
      <c r="FZ181" s="324"/>
      <c r="GA181" s="324"/>
      <c r="GB181" s="324"/>
      <c r="GC181" s="324"/>
      <c r="GD181" s="324"/>
      <c r="GE181" s="324"/>
      <c r="GF181" s="324"/>
      <c r="GG181" s="324"/>
      <c r="GH181" s="324"/>
      <c r="GI181" s="324"/>
      <c r="GJ181" s="330"/>
      <c r="GK181" s="321"/>
      <c r="GL181" s="324"/>
      <c r="GM181" s="324"/>
      <c r="GN181" s="290" cm="1">
        <f t="array" ref="GN181">IF(OR(BK181:GM181='Annex.1　DeclarationDesired'!$F$27),ROW(),"")</f>
        <v>181</v>
      </c>
    </row>
    <row r="182" spans="1:196" s="290" customFormat="1" ht="20.85" customHeight="1">
      <c r="A182" s="333" t="s">
        <v>1460</v>
      </c>
      <c r="B182" s="334" t="s">
        <v>1423</v>
      </c>
      <c r="C182" s="334" t="s">
        <v>1424</v>
      </c>
      <c r="D182" s="334" t="s">
        <v>1456</v>
      </c>
      <c r="E182" s="334"/>
      <c r="F182" s="334" t="s">
        <v>1461</v>
      </c>
      <c r="G182" s="335" t="s">
        <v>1427</v>
      </c>
      <c r="H182" s="337" t="s">
        <v>421</v>
      </c>
      <c r="I182" s="292" t="s">
        <v>1462</v>
      </c>
      <c r="J182" s="337" t="s">
        <v>400</v>
      </c>
      <c r="K182" s="337"/>
      <c r="L182" s="338"/>
      <c r="M182" s="339" t="s">
        <v>1463</v>
      </c>
      <c r="N182" s="327" t="s">
        <v>889</v>
      </c>
      <c r="O182" s="338" t="s">
        <v>404</v>
      </c>
      <c r="P182" s="339" t="s">
        <v>636</v>
      </c>
      <c r="Q182" s="287"/>
      <c r="R182" s="287"/>
      <c r="S182" s="287"/>
      <c r="T182" s="287"/>
      <c r="U182" s="287"/>
      <c r="V182" s="287"/>
      <c r="W182" s="287"/>
      <c r="X182" s="287"/>
      <c r="Y182" s="287"/>
      <c r="Z182" s="287"/>
      <c r="AA182" s="287"/>
      <c r="AB182" s="287"/>
      <c r="AC182" s="287"/>
      <c r="AD182" s="287"/>
      <c r="AE182" s="287"/>
      <c r="AF182" s="287"/>
      <c r="AG182" s="287"/>
      <c r="AH182" s="287"/>
      <c r="AI182" s="287"/>
      <c r="AJ182" s="287"/>
      <c r="AK182" s="287"/>
      <c r="AL182" s="287"/>
      <c r="AM182" s="287"/>
      <c r="AN182" s="287"/>
      <c r="AO182" s="287"/>
      <c r="AP182" s="287"/>
      <c r="AQ182" s="287"/>
      <c r="AR182" s="287"/>
      <c r="AS182" s="287"/>
      <c r="AT182" s="287"/>
      <c r="AU182" s="287"/>
      <c r="AV182" s="287"/>
      <c r="AW182" s="287"/>
      <c r="AX182" s="287"/>
      <c r="AY182" s="287"/>
      <c r="AZ182" s="287"/>
      <c r="BA182" s="287"/>
      <c r="BB182" s="287"/>
      <c r="BC182" s="287"/>
      <c r="BD182" s="287"/>
      <c r="BE182" s="287"/>
      <c r="BF182" s="287"/>
      <c r="BG182" s="287"/>
      <c r="BH182" s="287"/>
      <c r="BI182" s="287"/>
      <c r="BJ182" s="327" t="s">
        <v>1464</v>
      </c>
      <c r="BK182" s="286">
        <v>20010</v>
      </c>
      <c r="BL182" s="288">
        <v>22020</v>
      </c>
      <c r="BM182" s="287">
        <v>31020</v>
      </c>
      <c r="BN182" s="287"/>
      <c r="BO182" s="287"/>
      <c r="BP182" s="287"/>
      <c r="BQ182" s="287"/>
      <c r="BR182" s="287"/>
      <c r="BS182" s="287"/>
      <c r="BT182" s="287"/>
      <c r="BU182" s="287"/>
      <c r="BV182" s="287"/>
      <c r="BW182" s="287"/>
      <c r="BX182" s="287"/>
      <c r="BY182" s="287"/>
      <c r="BZ182" s="287"/>
      <c r="CA182" s="287"/>
      <c r="CB182" s="287"/>
      <c r="CC182" s="287"/>
      <c r="CD182" s="287"/>
      <c r="CE182" s="287"/>
      <c r="CF182" s="287"/>
      <c r="CG182" s="287"/>
      <c r="CH182" s="287"/>
      <c r="CI182" s="287"/>
      <c r="CJ182" s="287"/>
      <c r="CK182" s="287"/>
      <c r="CL182" s="287"/>
      <c r="CM182" s="287"/>
      <c r="CN182" s="287"/>
      <c r="CO182" s="287"/>
      <c r="CP182" s="287"/>
      <c r="CQ182" s="287"/>
      <c r="CR182" s="287"/>
      <c r="CS182" s="287"/>
      <c r="CT182" s="287"/>
      <c r="CU182" s="287"/>
      <c r="CV182" s="287"/>
      <c r="CW182" s="287"/>
      <c r="CX182" s="287"/>
      <c r="CY182" s="287"/>
      <c r="CZ182" s="289"/>
      <c r="DA182" s="287"/>
      <c r="DB182" s="287"/>
      <c r="DC182" s="287"/>
      <c r="DD182" s="287"/>
      <c r="DE182" s="287"/>
      <c r="DF182" s="287"/>
      <c r="DG182" s="287"/>
      <c r="DH182" s="287"/>
      <c r="DI182" s="287"/>
      <c r="DJ182" s="287"/>
      <c r="DK182" s="287"/>
      <c r="DL182" s="287"/>
      <c r="DM182" s="287"/>
      <c r="DN182" s="287"/>
      <c r="DO182" s="287"/>
      <c r="DP182" s="287"/>
      <c r="DQ182" s="287"/>
      <c r="DR182" s="287"/>
      <c r="DS182" s="287"/>
      <c r="DT182" s="287"/>
      <c r="DU182" s="287"/>
      <c r="DV182" s="287"/>
      <c r="DW182" s="321"/>
      <c r="DX182" s="321"/>
      <c r="DY182" s="324"/>
      <c r="DZ182" s="324"/>
      <c r="EA182" s="324"/>
      <c r="EB182" s="324"/>
      <c r="EC182" s="324"/>
      <c r="ED182" s="324"/>
      <c r="EE182" s="324"/>
      <c r="EF182" s="324"/>
      <c r="EG182" s="324"/>
      <c r="EH182" s="324"/>
      <c r="EI182" s="324"/>
      <c r="EJ182" s="324"/>
      <c r="EK182" s="324"/>
      <c r="EL182" s="324"/>
      <c r="EM182" s="324"/>
      <c r="EN182" s="324"/>
      <c r="EO182" s="324"/>
      <c r="EP182" s="324"/>
      <c r="EQ182" s="324"/>
      <c r="ER182" s="324"/>
      <c r="ES182" s="324"/>
      <c r="ET182" s="324"/>
      <c r="EU182" s="324"/>
      <c r="EV182" s="324"/>
      <c r="EW182" s="324"/>
      <c r="EX182" s="324"/>
      <c r="EY182" s="324"/>
      <c r="EZ182" s="324"/>
      <c r="FA182" s="324"/>
      <c r="FB182" s="324"/>
      <c r="FC182" s="324"/>
      <c r="FD182" s="324"/>
      <c r="FE182" s="324"/>
      <c r="FF182" s="324"/>
      <c r="FG182" s="324"/>
      <c r="FH182" s="324"/>
      <c r="FI182" s="324"/>
      <c r="FJ182" s="324"/>
      <c r="FK182" s="324"/>
      <c r="FL182" s="324"/>
      <c r="FM182" s="324"/>
      <c r="FN182" s="324"/>
      <c r="FO182" s="324"/>
      <c r="FP182" s="324"/>
      <c r="FQ182" s="324"/>
      <c r="FR182" s="324"/>
      <c r="FS182" s="324"/>
      <c r="FT182" s="324"/>
      <c r="FU182" s="324"/>
      <c r="FV182" s="324"/>
      <c r="FW182" s="324"/>
      <c r="FX182" s="324"/>
      <c r="FY182" s="324"/>
      <c r="FZ182" s="324"/>
      <c r="GA182" s="324"/>
      <c r="GB182" s="324"/>
      <c r="GC182" s="324"/>
      <c r="GD182" s="324"/>
      <c r="GE182" s="324"/>
      <c r="GF182" s="324"/>
      <c r="GG182" s="324"/>
      <c r="GH182" s="324"/>
      <c r="GI182" s="324"/>
      <c r="GJ182" s="330"/>
      <c r="GK182" s="321"/>
      <c r="GL182" s="324"/>
      <c r="GM182" s="324"/>
      <c r="GN182" s="290" cm="1">
        <f t="array" ref="GN182">IF(OR(BK182:GM182='Annex.1　DeclarationDesired'!$F$27),ROW(),"")</f>
        <v>182</v>
      </c>
    </row>
    <row r="183" spans="1:196" s="290" customFormat="1" ht="20.85" customHeight="1">
      <c r="A183" s="333" t="s">
        <v>1465</v>
      </c>
      <c r="B183" s="334" t="s">
        <v>1423</v>
      </c>
      <c r="C183" s="334" t="s">
        <v>1424</v>
      </c>
      <c r="D183" s="334" t="s">
        <v>1456</v>
      </c>
      <c r="E183" s="334"/>
      <c r="F183" s="334" t="s">
        <v>1466</v>
      </c>
      <c r="G183" s="335" t="s">
        <v>1427</v>
      </c>
      <c r="H183" s="337" t="s">
        <v>421</v>
      </c>
      <c r="I183" s="292" t="s">
        <v>1467</v>
      </c>
      <c r="J183" s="337" t="s">
        <v>400</v>
      </c>
      <c r="K183" s="337"/>
      <c r="L183" s="338"/>
      <c r="M183" s="339" t="s">
        <v>1468</v>
      </c>
      <c r="N183" s="327" t="s">
        <v>452</v>
      </c>
      <c r="O183" s="338" t="s">
        <v>608</v>
      </c>
      <c r="P183" s="339"/>
      <c r="Q183" s="287"/>
      <c r="R183" s="287"/>
      <c r="S183" s="287"/>
      <c r="T183" s="287"/>
      <c r="U183" s="287"/>
      <c r="V183" s="287"/>
      <c r="W183" s="287"/>
      <c r="X183" s="287"/>
      <c r="Y183" s="287"/>
      <c r="Z183" s="287"/>
      <c r="AA183" s="287"/>
      <c r="AB183" s="287"/>
      <c r="AC183" s="287"/>
      <c r="AD183" s="287"/>
      <c r="AE183" s="287"/>
      <c r="AF183" s="287"/>
      <c r="AG183" s="287"/>
      <c r="AH183" s="287"/>
      <c r="AI183" s="287"/>
      <c r="AJ183" s="287"/>
      <c r="AK183" s="287"/>
      <c r="AL183" s="287"/>
      <c r="AM183" s="287"/>
      <c r="AN183" s="287"/>
      <c r="AO183" s="287"/>
      <c r="AP183" s="287"/>
      <c r="AQ183" s="287"/>
      <c r="AR183" s="287"/>
      <c r="AS183" s="287"/>
      <c r="AT183" s="287"/>
      <c r="AU183" s="287"/>
      <c r="AV183" s="287"/>
      <c r="AW183" s="287"/>
      <c r="AX183" s="287"/>
      <c r="AY183" s="287"/>
      <c r="AZ183" s="287"/>
      <c r="BA183" s="287"/>
      <c r="BB183" s="287"/>
      <c r="BC183" s="287"/>
      <c r="BD183" s="287"/>
      <c r="BE183" s="287"/>
      <c r="BF183" s="287"/>
      <c r="BG183" s="287"/>
      <c r="BH183" s="287"/>
      <c r="BI183" s="287"/>
      <c r="BJ183" s="327" t="s">
        <v>1469</v>
      </c>
      <c r="BK183" s="286">
        <v>26040</v>
      </c>
      <c r="BL183" s="288">
        <v>26050</v>
      </c>
      <c r="BM183" s="287">
        <v>28030</v>
      </c>
      <c r="BN183" s="287"/>
      <c r="BO183" s="287"/>
      <c r="BP183" s="287"/>
      <c r="BQ183" s="287"/>
      <c r="BR183" s="287"/>
      <c r="BS183" s="287"/>
      <c r="BT183" s="287"/>
      <c r="BU183" s="287"/>
      <c r="BV183" s="287"/>
      <c r="BW183" s="287"/>
      <c r="BX183" s="287"/>
      <c r="BY183" s="287"/>
      <c r="BZ183" s="287"/>
      <c r="CA183" s="287"/>
      <c r="CB183" s="287"/>
      <c r="CC183" s="287"/>
      <c r="CD183" s="287"/>
      <c r="CE183" s="287"/>
      <c r="CF183" s="287"/>
      <c r="CG183" s="287"/>
      <c r="CH183" s="287"/>
      <c r="CI183" s="287"/>
      <c r="CJ183" s="287"/>
      <c r="CK183" s="287"/>
      <c r="CL183" s="287"/>
      <c r="CM183" s="287"/>
      <c r="CN183" s="287"/>
      <c r="CO183" s="287"/>
      <c r="CP183" s="287"/>
      <c r="CQ183" s="287"/>
      <c r="CR183" s="287"/>
      <c r="CS183" s="287"/>
      <c r="CT183" s="287"/>
      <c r="CU183" s="287"/>
      <c r="CV183" s="287"/>
      <c r="CW183" s="287"/>
      <c r="CX183" s="287"/>
      <c r="CY183" s="287"/>
      <c r="CZ183" s="289"/>
      <c r="DA183" s="287"/>
      <c r="DB183" s="287"/>
      <c r="DC183" s="287"/>
      <c r="DD183" s="287"/>
      <c r="DE183" s="287"/>
      <c r="DF183" s="287"/>
      <c r="DG183" s="287"/>
      <c r="DH183" s="287"/>
      <c r="DI183" s="287"/>
      <c r="DJ183" s="287"/>
      <c r="DK183" s="287"/>
      <c r="DL183" s="287"/>
      <c r="DM183" s="287"/>
      <c r="DN183" s="287"/>
      <c r="DO183" s="287"/>
      <c r="DP183" s="287"/>
      <c r="DQ183" s="287"/>
      <c r="DR183" s="287"/>
      <c r="DS183" s="287"/>
      <c r="DT183" s="287"/>
      <c r="DU183" s="287"/>
      <c r="DV183" s="287"/>
      <c r="DW183" s="321"/>
      <c r="DX183" s="321"/>
      <c r="DY183" s="324"/>
      <c r="DZ183" s="324"/>
      <c r="EA183" s="324"/>
      <c r="EB183" s="324"/>
      <c r="EC183" s="324"/>
      <c r="ED183" s="324"/>
      <c r="EE183" s="324"/>
      <c r="EF183" s="324"/>
      <c r="EG183" s="324"/>
      <c r="EH183" s="324"/>
      <c r="EI183" s="324"/>
      <c r="EJ183" s="324"/>
      <c r="EK183" s="324"/>
      <c r="EL183" s="324"/>
      <c r="EM183" s="324"/>
      <c r="EN183" s="324"/>
      <c r="EO183" s="324"/>
      <c r="EP183" s="324"/>
      <c r="EQ183" s="324"/>
      <c r="ER183" s="324"/>
      <c r="ES183" s="324"/>
      <c r="ET183" s="324"/>
      <c r="EU183" s="324"/>
      <c r="EV183" s="324"/>
      <c r="EW183" s="324"/>
      <c r="EX183" s="324"/>
      <c r="EY183" s="324"/>
      <c r="EZ183" s="324"/>
      <c r="FA183" s="324"/>
      <c r="FB183" s="324"/>
      <c r="FC183" s="324"/>
      <c r="FD183" s="324"/>
      <c r="FE183" s="324"/>
      <c r="FF183" s="324"/>
      <c r="FG183" s="324"/>
      <c r="FH183" s="324"/>
      <c r="FI183" s="324"/>
      <c r="FJ183" s="324"/>
      <c r="FK183" s="324"/>
      <c r="FL183" s="324"/>
      <c r="FM183" s="324"/>
      <c r="FN183" s="324"/>
      <c r="FO183" s="324"/>
      <c r="FP183" s="324"/>
      <c r="FQ183" s="324"/>
      <c r="FR183" s="324"/>
      <c r="FS183" s="324"/>
      <c r="FT183" s="324"/>
      <c r="FU183" s="324"/>
      <c r="FV183" s="324"/>
      <c r="FW183" s="324"/>
      <c r="FX183" s="324"/>
      <c r="FY183" s="324"/>
      <c r="FZ183" s="324"/>
      <c r="GA183" s="324"/>
      <c r="GB183" s="324"/>
      <c r="GC183" s="324"/>
      <c r="GD183" s="324"/>
      <c r="GE183" s="324"/>
      <c r="GF183" s="324"/>
      <c r="GG183" s="324"/>
      <c r="GH183" s="324"/>
      <c r="GI183" s="324"/>
      <c r="GJ183" s="330"/>
      <c r="GK183" s="321"/>
      <c r="GL183" s="324"/>
      <c r="GM183" s="324"/>
      <c r="GN183" s="290" cm="1">
        <f t="array" ref="GN183">IF(OR(BK183:GM183='Annex.1　DeclarationDesired'!$F$27),ROW(),"")</f>
        <v>183</v>
      </c>
    </row>
    <row r="184" spans="1:196" s="290" customFormat="1" ht="20.85" customHeight="1">
      <c r="A184" s="333" t="s">
        <v>1470</v>
      </c>
      <c r="B184" s="334" t="s">
        <v>1423</v>
      </c>
      <c r="C184" s="334" t="s">
        <v>1424</v>
      </c>
      <c r="D184" s="334" t="s">
        <v>1456</v>
      </c>
      <c r="E184" s="334"/>
      <c r="F184" s="334" t="s">
        <v>1471</v>
      </c>
      <c r="G184" s="335" t="s">
        <v>1427</v>
      </c>
      <c r="H184" s="337" t="s">
        <v>421</v>
      </c>
      <c r="I184" s="292" t="s">
        <v>1472</v>
      </c>
      <c r="J184" s="337" t="s">
        <v>400</v>
      </c>
      <c r="K184" s="337"/>
      <c r="L184" s="338"/>
      <c r="M184" s="339" t="s">
        <v>634</v>
      </c>
      <c r="N184" s="327" t="s">
        <v>635</v>
      </c>
      <c r="O184" s="338" t="s">
        <v>636</v>
      </c>
      <c r="P184" s="339"/>
      <c r="Q184" s="287"/>
      <c r="R184" s="287"/>
      <c r="S184" s="287"/>
      <c r="T184" s="287"/>
      <c r="U184" s="287"/>
      <c r="V184" s="287"/>
      <c r="W184" s="287"/>
      <c r="X184" s="287"/>
      <c r="Y184" s="287"/>
      <c r="Z184" s="287"/>
      <c r="AA184" s="287"/>
      <c r="AB184" s="287"/>
      <c r="AC184" s="287"/>
      <c r="AD184" s="287"/>
      <c r="AE184" s="287"/>
      <c r="AF184" s="287"/>
      <c r="AG184" s="287"/>
      <c r="AH184" s="287"/>
      <c r="AI184" s="287"/>
      <c r="AJ184" s="287"/>
      <c r="AK184" s="287"/>
      <c r="AL184" s="287"/>
      <c r="AM184" s="287"/>
      <c r="AN184" s="287"/>
      <c r="AO184" s="287"/>
      <c r="AP184" s="287"/>
      <c r="AQ184" s="287"/>
      <c r="AR184" s="287"/>
      <c r="AS184" s="287"/>
      <c r="AT184" s="287"/>
      <c r="AU184" s="287"/>
      <c r="AV184" s="287"/>
      <c r="AW184" s="287"/>
      <c r="AX184" s="287"/>
      <c r="AY184" s="287"/>
      <c r="AZ184" s="287"/>
      <c r="BA184" s="287"/>
      <c r="BB184" s="287"/>
      <c r="BC184" s="287"/>
      <c r="BD184" s="287"/>
      <c r="BE184" s="287"/>
      <c r="BF184" s="287"/>
      <c r="BG184" s="287"/>
      <c r="BH184" s="287"/>
      <c r="BI184" s="287"/>
      <c r="BJ184" s="327" t="s">
        <v>1459</v>
      </c>
      <c r="BK184" s="286">
        <v>19010</v>
      </c>
      <c r="BL184" s="288">
        <v>19020</v>
      </c>
      <c r="BM184" s="291">
        <v>31020</v>
      </c>
      <c r="BN184" s="287"/>
      <c r="BO184" s="287"/>
      <c r="BP184" s="287"/>
      <c r="BQ184" s="287"/>
      <c r="BR184" s="287"/>
      <c r="BS184" s="287"/>
      <c r="BT184" s="287"/>
      <c r="BU184" s="287"/>
      <c r="BV184" s="287"/>
      <c r="BW184" s="287"/>
      <c r="BX184" s="287"/>
      <c r="BY184" s="287"/>
      <c r="BZ184" s="287"/>
      <c r="CA184" s="287"/>
      <c r="CB184" s="287"/>
      <c r="CC184" s="287"/>
      <c r="CD184" s="287"/>
      <c r="CE184" s="287"/>
      <c r="CF184" s="287"/>
      <c r="CG184" s="287"/>
      <c r="CH184" s="287"/>
      <c r="CI184" s="287"/>
      <c r="CJ184" s="287"/>
      <c r="CK184" s="287"/>
      <c r="CL184" s="287"/>
      <c r="CM184" s="287"/>
      <c r="CN184" s="287"/>
      <c r="CO184" s="287"/>
      <c r="CP184" s="287"/>
      <c r="CQ184" s="287"/>
      <c r="CR184" s="287"/>
      <c r="CS184" s="287"/>
      <c r="CT184" s="287"/>
      <c r="CU184" s="287"/>
      <c r="CV184" s="287"/>
      <c r="CW184" s="287"/>
      <c r="CX184" s="287"/>
      <c r="CY184" s="287"/>
      <c r="CZ184" s="289"/>
      <c r="DA184" s="287"/>
      <c r="DB184" s="287"/>
      <c r="DC184" s="287"/>
      <c r="DD184" s="287"/>
      <c r="DE184" s="287"/>
      <c r="DF184" s="287"/>
      <c r="DG184" s="287"/>
      <c r="DH184" s="287"/>
      <c r="DI184" s="287"/>
      <c r="DJ184" s="287"/>
      <c r="DK184" s="287"/>
      <c r="DL184" s="287"/>
      <c r="DM184" s="287"/>
      <c r="DN184" s="287"/>
      <c r="DO184" s="287"/>
      <c r="DP184" s="287"/>
      <c r="DQ184" s="287"/>
      <c r="DR184" s="287"/>
      <c r="DS184" s="287"/>
      <c r="DT184" s="287"/>
      <c r="DU184" s="287"/>
      <c r="DV184" s="287"/>
      <c r="DW184" s="321"/>
      <c r="DX184" s="321"/>
      <c r="DY184" s="324"/>
      <c r="DZ184" s="324"/>
      <c r="EA184" s="324"/>
      <c r="EB184" s="324"/>
      <c r="EC184" s="324"/>
      <c r="ED184" s="324"/>
      <c r="EE184" s="324"/>
      <c r="EF184" s="324"/>
      <c r="EG184" s="324"/>
      <c r="EH184" s="324"/>
      <c r="EI184" s="324"/>
      <c r="EJ184" s="324"/>
      <c r="EK184" s="324"/>
      <c r="EL184" s="324"/>
      <c r="EM184" s="324"/>
      <c r="EN184" s="324"/>
      <c r="EO184" s="324"/>
      <c r="EP184" s="324"/>
      <c r="EQ184" s="324"/>
      <c r="ER184" s="324"/>
      <c r="ES184" s="324"/>
      <c r="ET184" s="324"/>
      <c r="EU184" s="324"/>
      <c r="EV184" s="324"/>
      <c r="EW184" s="324"/>
      <c r="EX184" s="324"/>
      <c r="EY184" s="324"/>
      <c r="EZ184" s="324"/>
      <c r="FA184" s="324"/>
      <c r="FB184" s="324"/>
      <c r="FC184" s="324"/>
      <c r="FD184" s="324"/>
      <c r="FE184" s="324"/>
      <c r="FF184" s="324"/>
      <c r="FG184" s="324"/>
      <c r="FH184" s="324"/>
      <c r="FI184" s="324"/>
      <c r="FJ184" s="324"/>
      <c r="FK184" s="324"/>
      <c r="FL184" s="324"/>
      <c r="FM184" s="324"/>
      <c r="FN184" s="324"/>
      <c r="FO184" s="324"/>
      <c r="FP184" s="324"/>
      <c r="FQ184" s="324"/>
      <c r="FR184" s="324"/>
      <c r="FS184" s="324"/>
      <c r="FT184" s="324"/>
      <c r="FU184" s="324"/>
      <c r="FV184" s="324"/>
      <c r="FW184" s="324"/>
      <c r="FX184" s="324"/>
      <c r="FY184" s="324"/>
      <c r="FZ184" s="324"/>
      <c r="GA184" s="324"/>
      <c r="GB184" s="324"/>
      <c r="GC184" s="324"/>
      <c r="GD184" s="324"/>
      <c r="GE184" s="324"/>
      <c r="GF184" s="324"/>
      <c r="GG184" s="324"/>
      <c r="GH184" s="324"/>
      <c r="GI184" s="324"/>
      <c r="GJ184" s="330"/>
      <c r="GK184" s="321"/>
      <c r="GL184" s="324"/>
      <c r="GM184" s="324"/>
      <c r="GN184" s="290" cm="1">
        <f t="array" ref="GN184">IF(OR(BK184:GM184='Annex.1　DeclarationDesired'!$F$27),ROW(),"")</f>
        <v>184</v>
      </c>
    </row>
    <row r="185" spans="1:196" s="290" customFormat="1" ht="20.85" customHeight="1">
      <c r="A185" s="333" t="s">
        <v>1473</v>
      </c>
      <c r="B185" s="334" t="s">
        <v>1423</v>
      </c>
      <c r="C185" s="334" t="s">
        <v>1424</v>
      </c>
      <c r="D185" s="334" t="s">
        <v>1456</v>
      </c>
      <c r="E185" s="334"/>
      <c r="F185" s="334" t="s">
        <v>1474</v>
      </c>
      <c r="G185" s="335" t="s">
        <v>1427</v>
      </c>
      <c r="H185" s="337" t="s">
        <v>421</v>
      </c>
      <c r="I185" s="292" t="s">
        <v>1475</v>
      </c>
      <c r="J185" s="337" t="s">
        <v>400</v>
      </c>
      <c r="K185" s="337"/>
      <c r="L185" s="338"/>
      <c r="M185" s="339" t="s">
        <v>461</v>
      </c>
      <c r="N185" s="327" t="s">
        <v>461</v>
      </c>
      <c r="O185" s="338"/>
      <c r="P185" s="339"/>
      <c r="Q185" s="287"/>
      <c r="R185" s="287"/>
      <c r="S185" s="287"/>
      <c r="T185" s="287"/>
      <c r="U185" s="287"/>
      <c r="V185" s="287"/>
      <c r="W185" s="287"/>
      <c r="X185" s="287"/>
      <c r="Y185" s="287"/>
      <c r="Z185" s="287"/>
      <c r="AA185" s="287"/>
      <c r="AB185" s="287"/>
      <c r="AC185" s="287"/>
      <c r="AD185" s="287"/>
      <c r="AE185" s="287"/>
      <c r="AF185" s="287"/>
      <c r="AG185" s="287"/>
      <c r="AH185" s="287"/>
      <c r="AI185" s="287"/>
      <c r="AJ185" s="287"/>
      <c r="AK185" s="287"/>
      <c r="AL185" s="287"/>
      <c r="AM185" s="287"/>
      <c r="AN185" s="287"/>
      <c r="AO185" s="287"/>
      <c r="AP185" s="287"/>
      <c r="AQ185" s="287"/>
      <c r="AR185" s="287"/>
      <c r="AS185" s="287"/>
      <c r="AT185" s="287"/>
      <c r="AU185" s="287"/>
      <c r="AV185" s="287"/>
      <c r="AW185" s="287"/>
      <c r="AX185" s="287"/>
      <c r="AY185" s="287"/>
      <c r="AZ185" s="287"/>
      <c r="BA185" s="287"/>
      <c r="BB185" s="287"/>
      <c r="BC185" s="287"/>
      <c r="BD185" s="287"/>
      <c r="BE185" s="287"/>
      <c r="BF185" s="287"/>
      <c r="BG185" s="287"/>
      <c r="BH185" s="287"/>
      <c r="BI185" s="287"/>
      <c r="BJ185" s="327" t="s">
        <v>1476</v>
      </c>
      <c r="BK185" s="286">
        <v>18020</v>
      </c>
      <c r="BL185" s="288">
        <v>18030</v>
      </c>
      <c r="BM185" s="287">
        <v>18040</v>
      </c>
      <c r="BN185" s="287"/>
      <c r="BO185" s="287"/>
      <c r="BP185" s="287"/>
      <c r="BQ185" s="287"/>
      <c r="BR185" s="287"/>
      <c r="BS185" s="287"/>
      <c r="BT185" s="287"/>
      <c r="BU185" s="287"/>
      <c r="BV185" s="287"/>
      <c r="BW185" s="287"/>
      <c r="BX185" s="287"/>
      <c r="BY185" s="287"/>
      <c r="BZ185" s="287"/>
      <c r="CA185" s="287"/>
      <c r="CB185" s="287"/>
      <c r="CC185" s="287"/>
      <c r="CD185" s="287"/>
      <c r="CE185" s="287"/>
      <c r="CF185" s="287"/>
      <c r="CG185" s="287"/>
      <c r="CH185" s="287"/>
      <c r="CI185" s="287"/>
      <c r="CJ185" s="287"/>
      <c r="CK185" s="287"/>
      <c r="CL185" s="287"/>
      <c r="CM185" s="287"/>
      <c r="CN185" s="287"/>
      <c r="CO185" s="287"/>
      <c r="CP185" s="287"/>
      <c r="CQ185" s="287"/>
      <c r="CR185" s="287"/>
      <c r="CS185" s="287"/>
      <c r="CT185" s="287"/>
      <c r="CU185" s="287"/>
      <c r="CV185" s="287"/>
      <c r="CW185" s="287"/>
      <c r="CX185" s="287"/>
      <c r="CY185" s="287"/>
      <c r="CZ185" s="289"/>
      <c r="DA185" s="287"/>
      <c r="DB185" s="287"/>
      <c r="DC185" s="287"/>
      <c r="DD185" s="287"/>
      <c r="DE185" s="287"/>
      <c r="DF185" s="287"/>
      <c r="DG185" s="287"/>
      <c r="DH185" s="287"/>
      <c r="DI185" s="287"/>
      <c r="DJ185" s="287"/>
      <c r="DK185" s="287"/>
      <c r="DL185" s="287"/>
      <c r="DM185" s="287"/>
      <c r="DN185" s="287"/>
      <c r="DO185" s="287"/>
      <c r="DP185" s="287"/>
      <c r="DQ185" s="287"/>
      <c r="DR185" s="287"/>
      <c r="DS185" s="287"/>
      <c r="DT185" s="287"/>
      <c r="DU185" s="287"/>
      <c r="DV185" s="287"/>
      <c r="DW185" s="321"/>
      <c r="DX185" s="321"/>
      <c r="DY185" s="324"/>
      <c r="DZ185" s="324"/>
      <c r="EA185" s="324"/>
      <c r="EB185" s="324"/>
      <c r="EC185" s="324"/>
      <c r="ED185" s="324"/>
      <c r="EE185" s="324"/>
      <c r="EF185" s="324"/>
      <c r="EG185" s="324"/>
      <c r="EH185" s="324"/>
      <c r="EI185" s="324"/>
      <c r="EJ185" s="324"/>
      <c r="EK185" s="324"/>
      <c r="EL185" s="324"/>
      <c r="EM185" s="324"/>
      <c r="EN185" s="324"/>
      <c r="EO185" s="324"/>
      <c r="EP185" s="324"/>
      <c r="EQ185" s="324"/>
      <c r="ER185" s="324"/>
      <c r="ES185" s="324"/>
      <c r="ET185" s="324"/>
      <c r="EU185" s="324"/>
      <c r="EV185" s="324"/>
      <c r="EW185" s="324"/>
      <c r="EX185" s="324"/>
      <c r="EY185" s="324"/>
      <c r="EZ185" s="324"/>
      <c r="FA185" s="324"/>
      <c r="FB185" s="324"/>
      <c r="FC185" s="324"/>
      <c r="FD185" s="324"/>
      <c r="FE185" s="324"/>
      <c r="FF185" s="324"/>
      <c r="FG185" s="324"/>
      <c r="FH185" s="324"/>
      <c r="FI185" s="324"/>
      <c r="FJ185" s="324"/>
      <c r="FK185" s="324"/>
      <c r="FL185" s="324"/>
      <c r="FM185" s="324"/>
      <c r="FN185" s="324"/>
      <c r="FO185" s="324"/>
      <c r="FP185" s="324"/>
      <c r="FQ185" s="324"/>
      <c r="FR185" s="324"/>
      <c r="FS185" s="324"/>
      <c r="FT185" s="324"/>
      <c r="FU185" s="324"/>
      <c r="FV185" s="324"/>
      <c r="FW185" s="324"/>
      <c r="FX185" s="324"/>
      <c r="FY185" s="324"/>
      <c r="FZ185" s="324"/>
      <c r="GA185" s="324"/>
      <c r="GB185" s="324"/>
      <c r="GC185" s="324"/>
      <c r="GD185" s="324"/>
      <c r="GE185" s="324"/>
      <c r="GF185" s="324"/>
      <c r="GG185" s="324"/>
      <c r="GH185" s="324"/>
      <c r="GI185" s="324"/>
      <c r="GJ185" s="330"/>
      <c r="GK185" s="321"/>
      <c r="GL185" s="324"/>
      <c r="GM185" s="324"/>
      <c r="GN185" s="290" cm="1">
        <f t="array" ref="GN185">IF(OR(BK185:GM185='Annex.1　DeclarationDesired'!$F$27),ROW(),"")</f>
        <v>185</v>
      </c>
    </row>
    <row r="186" spans="1:196" s="290" customFormat="1" ht="20.85" customHeight="1">
      <c r="A186" s="333" t="s">
        <v>1477</v>
      </c>
      <c r="B186" s="334" t="s">
        <v>1423</v>
      </c>
      <c r="C186" s="334" t="s">
        <v>1424</v>
      </c>
      <c r="D186" s="334" t="s">
        <v>1456</v>
      </c>
      <c r="E186" s="334"/>
      <c r="F186" s="334" t="s">
        <v>1478</v>
      </c>
      <c r="G186" s="335" t="s">
        <v>1427</v>
      </c>
      <c r="H186" s="337" t="s">
        <v>421</v>
      </c>
      <c r="I186" s="292" t="s">
        <v>1479</v>
      </c>
      <c r="J186" s="337" t="s">
        <v>400</v>
      </c>
      <c r="K186" s="337"/>
      <c r="L186" s="338"/>
      <c r="M186" s="339" t="s">
        <v>1480</v>
      </c>
      <c r="N186" s="327" t="s">
        <v>489</v>
      </c>
      <c r="O186" s="338" t="s">
        <v>610</v>
      </c>
      <c r="P186" s="339"/>
      <c r="Q186" s="287"/>
      <c r="R186" s="287"/>
      <c r="S186" s="287"/>
      <c r="T186" s="287"/>
      <c r="U186" s="287"/>
      <c r="V186" s="287"/>
      <c r="W186" s="287"/>
      <c r="X186" s="287"/>
      <c r="Y186" s="287"/>
      <c r="Z186" s="287"/>
      <c r="AA186" s="287"/>
      <c r="AB186" s="287"/>
      <c r="AC186" s="287"/>
      <c r="AD186" s="287"/>
      <c r="AE186" s="287"/>
      <c r="AF186" s="287"/>
      <c r="AG186" s="287"/>
      <c r="AH186" s="287"/>
      <c r="AI186" s="287"/>
      <c r="AJ186" s="287"/>
      <c r="AK186" s="287"/>
      <c r="AL186" s="287"/>
      <c r="AM186" s="287"/>
      <c r="AN186" s="287"/>
      <c r="AO186" s="287"/>
      <c r="AP186" s="287"/>
      <c r="AQ186" s="287"/>
      <c r="AR186" s="287"/>
      <c r="AS186" s="287"/>
      <c r="AT186" s="287"/>
      <c r="AU186" s="287"/>
      <c r="AV186" s="287"/>
      <c r="AW186" s="287"/>
      <c r="AX186" s="287"/>
      <c r="AY186" s="287"/>
      <c r="AZ186" s="287"/>
      <c r="BA186" s="287"/>
      <c r="BB186" s="287"/>
      <c r="BC186" s="287"/>
      <c r="BD186" s="287"/>
      <c r="BE186" s="287"/>
      <c r="BF186" s="287"/>
      <c r="BG186" s="287"/>
      <c r="BH186" s="287"/>
      <c r="BI186" s="287"/>
      <c r="BJ186" s="327" t="s">
        <v>1481</v>
      </c>
      <c r="BK186" s="286">
        <v>21050</v>
      </c>
      <c r="BL186" s="288">
        <v>21060</v>
      </c>
      <c r="BM186" s="287">
        <v>30010</v>
      </c>
      <c r="BN186" s="287"/>
      <c r="BO186" s="287"/>
      <c r="BP186" s="287"/>
      <c r="BQ186" s="287"/>
      <c r="BR186" s="287"/>
      <c r="BS186" s="287"/>
      <c r="BT186" s="287"/>
      <c r="BU186" s="287"/>
      <c r="BV186" s="287"/>
      <c r="BW186" s="287"/>
      <c r="BX186" s="287"/>
      <c r="BY186" s="287"/>
      <c r="BZ186" s="287"/>
      <c r="CA186" s="287"/>
      <c r="CB186" s="287"/>
      <c r="CC186" s="287"/>
      <c r="CD186" s="287"/>
      <c r="CE186" s="287"/>
      <c r="CF186" s="287"/>
      <c r="CG186" s="287"/>
      <c r="CH186" s="287"/>
      <c r="CI186" s="287"/>
      <c r="CJ186" s="287"/>
      <c r="CK186" s="287"/>
      <c r="CL186" s="287"/>
      <c r="CM186" s="287"/>
      <c r="CN186" s="287"/>
      <c r="CO186" s="287"/>
      <c r="CP186" s="287"/>
      <c r="CQ186" s="287"/>
      <c r="CR186" s="287"/>
      <c r="CS186" s="287"/>
      <c r="CT186" s="287"/>
      <c r="CU186" s="287"/>
      <c r="CV186" s="287"/>
      <c r="CW186" s="287"/>
      <c r="CX186" s="287"/>
      <c r="CY186" s="287"/>
      <c r="CZ186" s="289"/>
      <c r="DA186" s="287"/>
      <c r="DB186" s="287"/>
      <c r="DC186" s="287"/>
      <c r="DD186" s="287"/>
      <c r="DE186" s="287"/>
      <c r="DF186" s="287"/>
      <c r="DG186" s="287"/>
      <c r="DH186" s="287"/>
      <c r="DI186" s="287"/>
      <c r="DJ186" s="287"/>
      <c r="DK186" s="287"/>
      <c r="DL186" s="287"/>
      <c r="DM186" s="287"/>
      <c r="DN186" s="287"/>
      <c r="DO186" s="287"/>
      <c r="DP186" s="287"/>
      <c r="DQ186" s="287"/>
      <c r="DR186" s="287"/>
      <c r="DS186" s="287"/>
      <c r="DT186" s="287"/>
      <c r="DU186" s="287"/>
      <c r="DV186" s="287"/>
      <c r="DW186" s="321"/>
      <c r="DX186" s="321"/>
      <c r="DY186" s="324"/>
      <c r="DZ186" s="324"/>
      <c r="EA186" s="324"/>
      <c r="EB186" s="324"/>
      <c r="EC186" s="324"/>
      <c r="ED186" s="324"/>
      <c r="EE186" s="324"/>
      <c r="EF186" s="324"/>
      <c r="EG186" s="324"/>
      <c r="EH186" s="324"/>
      <c r="EI186" s="324"/>
      <c r="EJ186" s="324"/>
      <c r="EK186" s="324"/>
      <c r="EL186" s="324"/>
      <c r="EM186" s="324"/>
      <c r="EN186" s="324"/>
      <c r="EO186" s="324"/>
      <c r="EP186" s="324"/>
      <c r="EQ186" s="324"/>
      <c r="ER186" s="324"/>
      <c r="ES186" s="324"/>
      <c r="ET186" s="324"/>
      <c r="EU186" s="324"/>
      <c r="EV186" s="324"/>
      <c r="EW186" s="324"/>
      <c r="EX186" s="324"/>
      <c r="EY186" s="324"/>
      <c r="EZ186" s="324"/>
      <c r="FA186" s="324"/>
      <c r="FB186" s="324"/>
      <c r="FC186" s="324"/>
      <c r="FD186" s="324"/>
      <c r="FE186" s="324"/>
      <c r="FF186" s="324"/>
      <c r="FG186" s="324"/>
      <c r="FH186" s="324"/>
      <c r="FI186" s="324"/>
      <c r="FJ186" s="324"/>
      <c r="FK186" s="324"/>
      <c r="FL186" s="324"/>
      <c r="FM186" s="324"/>
      <c r="FN186" s="324"/>
      <c r="FO186" s="324"/>
      <c r="FP186" s="324"/>
      <c r="FQ186" s="324"/>
      <c r="FR186" s="324"/>
      <c r="FS186" s="324"/>
      <c r="FT186" s="324"/>
      <c r="FU186" s="324"/>
      <c r="FV186" s="324"/>
      <c r="FW186" s="324"/>
      <c r="FX186" s="324"/>
      <c r="FY186" s="324"/>
      <c r="FZ186" s="324"/>
      <c r="GA186" s="324"/>
      <c r="GB186" s="324"/>
      <c r="GC186" s="324"/>
      <c r="GD186" s="324"/>
      <c r="GE186" s="324"/>
      <c r="GF186" s="324"/>
      <c r="GG186" s="324"/>
      <c r="GH186" s="324"/>
      <c r="GI186" s="324"/>
      <c r="GJ186" s="330"/>
      <c r="GK186" s="321"/>
      <c r="GL186" s="324"/>
      <c r="GM186" s="324"/>
      <c r="GN186" s="290" cm="1">
        <f t="array" ref="GN186">IF(OR(BK186:GM186='Annex.1　DeclarationDesired'!$F$27),ROW(),"")</f>
        <v>186</v>
      </c>
    </row>
    <row r="187" spans="1:196" s="290" customFormat="1" ht="20.85" customHeight="1">
      <c r="A187" s="333" t="s">
        <v>1482</v>
      </c>
      <c r="B187" s="334" t="s">
        <v>1423</v>
      </c>
      <c r="C187" s="334" t="s">
        <v>1424</v>
      </c>
      <c r="D187" s="334" t="s">
        <v>1456</v>
      </c>
      <c r="E187" s="334"/>
      <c r="F187" s="334" t="s">
        <v>1483</v>
      </c>
      <c r="G187" s="335" t="s">
        <v>1427</v>
      </c>
      <c r="H187" s="337" t="s">
        <v>421</v>
      </c>
      <c r="I187" s="292" t="s">
        <v>1484</v>
      </c>
      <c r="J187" s="337" t="s">
        <v>400</v>
      </c>
      <c r="K187" s="337"/>
      <c r="L187" s="338"/>
      <c r="M187" s="339" t="s">
        <v>489</v>
      </c>
      <c r="N187" s="327" t="s">
        <v>489</v>
      </c>
      <c r="O187" s="338"/>
      <c r="P187" s="339"/>
      <c r="Q187" s="287"/>
      <c r="R187" s="287"/>
      <c r="S187" s="287"/>
      <c r="T187" s="287"/>
      <c r="U187" s="287"/>
      <c r="V187" s="287"/>
      <c r="W187" s="287"/>
      <c r="X187" s="287"/>
      <c r="Y187" s="287"/>
      <c r="Z187" s="287"/>
      <c r="AA187" s="287"/>
      <c r="AB187" s="287"/>
      <c r="AC187" s="287"/>
      <c r="AD187" s="287"/>
      <c r="AE187" s="287"/>
      <c r="AF187" s="287"/>
      <c r="AG187" s="287"/>
      <c r="AH187" s="287"/>
      <c r="AI187" s="287"/>
      <c r="AJ187" s="287"/>
      <c r="AK187" s="287"/>
      <c r="AL187" s="287"/>
      <c r="AM187" s="287"/>
      <c r="AN187" s="287"/>
      <c r="AO187" s="287"/>
      <c r="AP187" s="287"/>
      <c r="AQ187" s="287"/>
      <c r="AR187" s="287"/>
      <c r="AS187" s="287"/>
      <c r="AT187" s="287"/>
      <c r="AU187" s="287"/>
      <c r="AV187" s="287"/>
      <c r="AW187" s="287"/>
      <c r="AX187" s="287"/>
      <c r="AY187" s="287"/>
      <c r="AZ187" s="287"/>
      <c r="BA187" s="287"/>
      <c r="BB187" s="287"/>
      <c r="BC187" s="287"/>
      <c r="BD187" s="287"/>
      <c r="BE187" s="287"/>
      <c r="BF187" s="287"/>
      <c r="BG187" s="287"/>
      <c r="BH187" s="287"/>
      <c r="BI187" s="287"/>
      <c r="BJ187" s="327" t="s">
        <v>1485</v>
      </c>
      <c r="BK187" s="286">
        <v>21010</v>
      </c>
      <c r="BL187" s="288">
        <v>21030</v>
      </c>
      <c r="BM187" s="287"/>
      <c r="BN187" s="287"/>
      <c r="BO187" s="287"/>
      <c r="BP187" s="287"/>
      <c r="BQ187" s="287"/>
      <c r="BR187" s="287"/>
      <c r="BS187" s="287"/>
      <c r="BT187" s="287"/>
      <c r="BU187" s="287"/>
      <c r="BV187" s="287"/>
      <c r="BW187" s="287"/>
      <c r="BX187" s="287"/>
      <c r="BY187" s="287"/>
      <c r="BZ187" s="287"/>
      <c r="CA187" s="287"/>
      <c r="CB187" s="287"/>
      <c r="CC187" s="287"/>
      <c r="CD187" s="287"/>
      <c r="CE187" s="287"/>
      <c r="CF187" s="287"/>
      <c r="CG187" s="287"/>
      <c r="CH187" s="287"/>
      <c r="CI187" s="287"/>
      <c r="CJ187" s="287"/>
      <c r="CK187" s="287"/>
      <c r="CL187" s="287"/>
      <c r="CM187" s="287"/>
      <c r="CN187" s="287"/>
      <c r="CO187" s="287"/>
      <c r="CP187" s="287"/>
      <c r="CQ187" s="287"/>
      <c r="CR187" s="287"/>
      <c r="CS187" s="287"/>
      <c r="CT187" s="287"/>
      <c r="CU187" s="287"/>
      <c r="CV187" s="287"/>
      <c r="CW187" s="287"/>
      <c r="CX187" s="287"/>
      <c r="CY187" s="287"/>
      <c r="CZ187" s="289"/>
      <c r="DA187" s="287"/>
      <c r="DB187" s="287"/>
      <c r="DC187" s="287"/>
      <c r="DD187" s="287"/>
      <c r="DE187" s="287"/>
      <c r="DF187" s="287"/>
      <c r="DG187" s="287"/>
      <c r="DH187" s="287"/>
      <c r="DI187" s="287"/>
      <c r="DJ187" s="287"/>
      <c r="DK187" s="287"/>
      <c r="DL187" s="287"/>
      <c r="DM187" s="287"/>
      <c r="DN187" s="287"/>
      <c r="DO187" s="287"/>
      <c r="DP187" s="287"/>
      <c r="DQ187" s="287"/>
      <c r="DR187" s="287"/>
      <c r="DS187" s="287"/>
      <c r="DT187" s="287"/>
      <c r="DU187" s="287"/>
      <c r="DV187" s="287"/>
      <c r="DW187" s="321"/>
      <c r="DX187" s="321"/>
      <c r="DY187" s="324"/>
      <c r="DZ187" s="324"/>
      <c r="EA187" s="324"/>
      <c r="EB187" s="324"/>
      <c r="EC187" s="324"/>
      <c r="ED187" s="324"/>
      <c r="EE187" s="324"/>
      <c r="EF187" s="324"/>
      <c r="EG187" s="324"/>
      <c r="EH187" s="324"/>
      <c r="EI187" s="324"/>
      <c r="EJ187" s="324"/>
      <c r="EK187" s="324"/>
      <c r="EL187" s="324"/>
      <c r="EM187" s="324"/>
      <c r="EN187" s="324"/>
      <c r="EO187" s="324"/>
      <c r="EP187" s="324"/>
      <c r="EQ187" s="324"/>
      <c r="ER187" s="324"/>
      <c r="ES187" s="324"/>
      <c r="ET187" s="324"/>
      <c r="EU187" s="324"/>
      <c r="EV187" s="324"/>
      <c r="EW187" s="324"/>
      <c r="EX187" s="324"/>
      <c r="EY187" s="324"/>
      <c r="EZ187" s="324"/>
      <c r="FA187" s="324"/>
      <c r="FB187" s="324"/>
      <c r="FC187" s="324"/>
      <c r="FD187" s="324"/>
      <c r="FE187" s="324"/>
      <c r="FF187" s="324"/>
      <c r="FG187" s="324"/>
      <c r="FH187" s="324"/>
      <c r="FI187" s="324"/>
      <c r="FJ187" s="324"/>
      <c r="FK187" s="324"/>
      <c r="FL187" s="324"/>
      <c r="FM187" s="324"/>
      <c r="FN187" s="324"/>
      <c r="FO187" s="324"/>
      <c r="FP187" s="324"/>
      <c r="FQ187" s="324"/>
      <c r="FR187" s="324"/>
      <c r="FS187" s="324"/>
      <c r="FT187" s="324"/>
      <c r="FU187" s="324"/>
      <c r="FV187" s="324"/>
      <c r="FW187" s="324"/>
      <c r="FX187" s="324"/>
      <c r="FY187" s="324"/>
      <c r="FZ187" s="324"/>
      <c r="GA187" s="324"/>
      <c r="GB187" s="324"/>
      <c r="GC187" s="324"/>
      <c r="GD187" s="324"/>
      <c r="GE187" s="324"/>
      <c r="GF187" s="324"/>
      <c r="GG187" s="324"/>
      <c r="GH187" s="324"/>
      <c r="GI187" s="324"/>
      <c r="GJ187" s="330"/>
      <c r="GK187" s="321"/>
      <c r="GL187" s="324"/>
      <c r="GM187" s="324"/>
      <c r="GN187" s="290" cm="1">
        <f t="array" ref="GN187">IF(OR(BK187:GM187='Annex.1　DeclarationDesired'!$F$27),ROW(),"")</f>
        <v>187</v>
      </c>
    </row>
    <row r="188" spans="1:196" s="290" customFormat="1" ht="20.85" customHeight="1">
      <c r="A188" s="333" t="s">
        <v>1486</v>
      </c>
      <c r="B188" s="334" t="s">
        <v>1423</v>
      </c>
      <c r="C188" s="334" t="s">
        <v>1424</v>
      </c>
      <c r="D188" s="334" t="s">
        <v>1456</v>
      </c>
      <c r="E188" s="334"/>
      <c r="F188" s="334" t="s">
        <v>1487</v>
      </c>
      <c r="G188" s="335" t="s">
        <v>1427</v>
      </c>
      <c r="H188" s="337" t="s">
        <v>421</v>
      </c>
      <c r="I188" s="292" t="s">
        <v>1488</v>
      </c>
      <c r="J188" s="337" t="s">
        <v>400</v>
      </c>
      <c r="K188" s="337"/>
      <c r="L188" s="338"/>
      <c r="M188" s="339" t="s">
        <v>1489</v>
      </c>
      <c r="N188" s="327" t="s">
        <v>489</v>
      </c>
      <c r="O188" s="338" t="s">
        <v>609</v>
      </c>
      <c r="P188" s="339"/>
      <c r="Q188" s="287"/>
      <c r="R188" s="287"/>
      <c r="S188" s="287"/>
      <c r="T188" s="287"/>
      <c r="U188" s="287"/>
      <c r="V188" s="287"/>
      <c r="W188" s="287"/>
      <c r="X188" s="287"/>
      <c r="Y188" s="287"/>
      <c r="Z188" s="287"/>
      <c r="AA188" s="287"/>
      <c r="AB188" s="287"/>
      <c r="AC188" s="287"/>
      <c r="AD188" s="287"/>
      <c r="AE188" s="287"/>
      <c r="AF188" s="287"/>
      <c r="AG188" s="287"/>
      <c r="AH188" s="287"/>
      <c r="AI188" s="287"/>
      <c r="AJ188" s="287"/>
      <c r="AK188" s="287"/>
      <c r="AL188" s="287"/>
      <c r="AM188" s="287"/>
      <c r="AN188" s="287"/>
      <c r="AO188" s="287"/>
      <c r="AP188" s="287"/>
      <c r="AQ188" s="287"/>
      <c r="AR188" s="287"/>
      <c r="AS188" s="287"/>
      <c r="AT188" s="287"/>
      <c r="AU188" s="287"/>
      <c r="AV188" s="287"/>
      <c r="AW188" s="287"/>
      <c r="AX188" s="287"/>
      <c r="AY188" s="287"/>
      <c r="AZ188" s="287"/>
      <c r="BA188" s="287"/>
      <c r="BB188" s="287"/>
      <c r="BC188" s="287"/>
      <c r="BD188" s="287"/>
      <c r="BE188" s="287"/>
      <c r="BF188" s="287"/>
      <c r="BG188" s="287"/>
      <c r="BH188" s="287"/>
      <c r="BI188" s="287"/>
      <c r="BJ188" s="327" t="s">
        <v>1490</v>
      </c>
      <c r="BK188" s="286">
        <v>21010</v>
      </c>
      <c r="BL188" s="288">
        <v>21050</v>
      </c>
      <c r="BM188" s="287">
        <v>29020</v>
      </c>
      <c r="BN188" s="287"/>
      <c r="BO188" s="287"/>
      <c r="BP188" s="287"/>
      <c r="BQ188" s="287"/>
      <c r="BR188" s="287"/>
      <c r="BS188" s="287"/>
      <c r="BT188" s="287"/>
      <c r="BU188" s="287"/>
      <c r="BV188" s="287"/>
      <c r="BW188" s="287"/>
      <c r="BX188" s="287"/>
      <c r="BY188" s="287"/>
      <c r="BZ188" s="287"/>
      <c r="CA188" s="287"/>
      <c r="CB188" s="287"/>
      <c r="CC188" s="287"/>
      <c r="CD188" s="287"/>
      <c r="CE188" s="287"/>
      <c r="CF188" s="287"/>
      <c r="CG188" s="287"/>
      <c r="CH188" s="287"/>
      <c r="CI188" s="287"/>
      <c r="CJ188" s="287"/>
      <c r="CK188" s="287"/>
      <c r="CL188" s="287"/>
      <c r="CM188" s="287"/>
      <c r="CN188" s="287"/>
      <c r="CO188" s="287"/>
      <c r="CP188" s="287"/>
      <c r="CQ188" s="287"/>
      <c r="CR188" s="287"/>
      <c r="CS188" s="287"/>
      <c r="CT188" s="287"/>
      <c r="CU188" s="287"/>
      <c r="CV188" s="287"/>
      <c r="CW188" s="287"/>
      <c r="CX188" s="287"/>
      <c r="CY188" s="287"/>
      <c r="CZ188" s="289"/>
      <c r="DA188" s="287"/>
      <c r="DB188" s="287"/>
      <c r="DC188" s="287"/>
      <c r="DD188" s="287"/>
      <c r="DE188" s="287"/>
      <c r="DF188" s="287"/>
      <c r="DG188" s="287"/>
      <c r="DH188" s="287"/>
      <c r="DI188" s="287"/>
      <c r="DJ188" s="287"/>
      <c r="DK188" s="287"/>
      <c r="DL188" s="287"/>
      <c r="DM188" s="287"/>
      <c r="DN188" s="287"/>
      <c r="DO188" s="287"/>
      <c r="DP188" s="287"/>
      <c r="DQ188" s="287"/>
      <c r="DR188" s="287"/>
      <c r="DS188" s="287"/>
      <c r="DT188" s="287"/>
      <c r="DU188" s="287"/>
      <c r="DV188" s="287"/>
      <c r="DW188" s="321"/>
      <c r="DX188" s="321"/>
      <c r="DY188" s="324"/>
      <c r="DZ188" s="324"/>
      <c r="EA188" s="324"/>
      <c r="EB188" s="324"/>
      <c r="EC188" s="324"/>
      <c r="ED188" s="324"/>
      <c r="EE188" s="324"/>
      <c r="EF188" s="324"/>
      <c r="EG188" s="324"/>
      <c r="EH188" s="324"/>
      <c r="EI188" s="324"/>
      <c r="EJ188" s="324"/>
      <c r="EK188" s="324"/>
      <c r="EL188" s="324"/>
      <c r="EM188" s="324"/>
      <c r="EN188" s="324"/>
      <c r="EO188" s="324"/>
      <c r="EP188" s="324"/>
      <c r="EQ188" s="324"/>
      <c r="ER188" s="324"/>
      <c r="ES188" s="324"/>
      <c r="ET188" s="324"/>
      <c r="EU188" s="324"/>
      <c r="EV188" s="324"/>
      <c r="EW188" s="324"/>
      <c r="EX188" s="324"/>
      <c r="EY188" s="324"/>
      <c r="EZ188" s="324"/>
      <c r="FA188" s="324"/>
      <c r="FB188" s="324"/>
      <c r="FC188" s="324"/>
      <c r="FD188" s="324"/>
      <c r="FE188" s="324"/>
      <c r="FF188" s="324"/>
      <c r="FG188" s="324"/>
      <c r="FH188" s="324"/>
      <c r="FI188" s="324"/>
      <c r="FJ188" s="324"/>
      <c r="FK188" s="324"/>
      <c r="FL188" s="324"/>
      <c r="FM188" s="324"/>
      <c r="FN188" s="324"/>
      <c r="FO188" s="324"/>
      <c r="FP188" s="324"/>
      <c r="FQ188" s="324"/>
      <c r="FR188" s="324"/>
      <c r="FS188" s="324"/>
      <c r="FT188" s="324"/>
      <c r="FU188" s="324"/>
      <c r="FV188" s="324"/>
      <c r="FW188" s="324"/>
      <c r="FX188" s="324"/>
      <c r="FY188" s="324"/>
      <c r="FZ188" s="324"/>
      <c r="GA188" s="324"/>
      <c r="GB188" s="324"/>
      <c r="GC188" s="324"/>
      <c r="GD188" s="324"/>
      <c r="GE188" s="324"/>
      <c r="GF188" s="324"/>
      <c r="GG188" s="324"/>
      <c r="GH188" s="324"/>
      <c r="GI188" s="324"/>
      <c r="GJ188" s="330"/>
      <c r="GK188" s="321"/>
      <c r="GL188" s="324"/>
      <c r="GM188" s="324"/>
      <c r="GN188" s="290" cm="1">
        <f t="array" ref="GN188">IF(OR(BK188:GM188='Annex.1　DeclarationDesired'!$F$27),ROW(),"")</f>
        <v>188</v>
      </c>
    </row>
    <row r="189" spans="1:196" s="290" customFormat="1" ht="20.85" customHeight="1">
      <c r="A189" s="333" t="s">
        <v>1491</v>
      </c>
      <c r="B189" s="334" t="s">
        <v>1423</v>
      </c>
      <c r="C189" s="334" t="s">
        <v>1424</v>
      </c>
      <c r="D189" s="334" t="s">
        <v>1456</v>
      </c>
      <c r="E189" s="334"/>
      <c r="F189" s="334" t="s">
        <v>1492</v>
      </c>
      <c r="G189" s="335" t="s">
        <v>1427</v>
      </c>
      <c r="H189" s="337" t="s">
        <v>421</v>
      </c>
      <c r="I189" s="292" t="s">
        <v>1493</v>
      </c>
      <c r="J189" s="337" t="s">
        <v>400</v>
      </c>
      <c r="K189" s="337"/>
      <c r="L189" s="338"/>
      <c r="M189" s="339" t="s">
        <v>1489</v>
      </c>
      <c r="N189" s="327" t="s">
        <v>489</v>
      </c>
      <c r="O189" s="338" t="s">
        <v>609</v>
      </c>
      <c r="P189" s="339"/>
      <c r="Q189" s="287"/>
      <c r="R189" s="287"/>
      <c r="S189" s="287"/>
      <c r="T189" s="287"/>
      <c r="U189" s="287"/>
      <c r="V189" s="287"/>
      <c r="W189" s="287"/>
      <c r="X189" s="287"/>
      <c r="Y189" s="287"/>
      <c r="Z189" s="287"/>
      <c r="AA189" s="287"/>
      <c r="AB189" s="287"/>
      <c r="AC189" s="287"/>
      <c r="AD189" s="287"/>
      <c r="AE189" s="287"/>
      <c r="AF189" s="287"/>
      <c r="AG189" s="287"/>
      <c r="AH189" s="287"/>
      <c r="AI189" s="287"/>
      <c r="AJ189" s="287"/>
      <c r="AK189" s="287"/>
      <c r="AL189" s="287"/>
      <c r="AM189" s="287"/>
      <c r="AN189" s="287"/>
      <c r="AO189" s="287"/>
      <c r="AP189" s="287"/>
      <c r="AQ189" s="287"/>
      <c r="AR189" s="287"/>
      <c r="AS189" s="287"/>
      <c r="AT189" s="287"/>
      <c r="AU189" s="287"/>
      <c r="AV189" s="287"/>
      <c r="AW189" s="287"/>
      <c r="AX189" s="287"/>
      <c r="AY189" s="287"/>
      <c r="AZ189" s="287"/>
      <c r="BA189" s="287"/>
      <c r="BB189" s="287"/>
      <c r="BC189" s="287"/>
      <c r="BD189" s="287"/>
      <c r="BE189" s="287"/>
      <c r="BF189" s="287"/>
      <c r="BG189" s="287"/>
      <c r="BH189" s="287"/>
      <c r="BI189" s="287"/>
      <c r="BJ189" s="327" t="s">
        <v>1494</v>
      </c>
      <c r="BK189" s="286">
        <v>21010</v>
      </c>
      <c r="BL189" s="288">
        <v>21050</v>
      </c>
      <c r="BM189" s="287">
        <v>29010</v>
      </c>
      <c r="BN189" s="287"/>
      <c r="BO189" s="287"/>
      <c r="BP189" s="287"/>
      <c r="BQ189" s="287"/>
      <c r="BR189" s="287"/>
      <c r="BS189" s="287"/>
      <c r="BT189" s="287"/>
      <c r="BU189" s="287"/>
      <c r="BV189" s="287"/>
      <c r="BW189" s="287"/>
      <c r="BX189" s="287"/>
      <c r="BY189" s="287"/>
      <c r="BZ189" s="287"/>
      <c r="CA189" s="287"/>
      <c r="CB189" s="287"/>
      <c r="CC189" s="287"/>
      <c r="CD189" s="287"/>
      <c r="CE189" s="287"/>
      <c r="CF189" s="287"/>
      <c r="CG189" s="287"/>
      <c r="CH189" s="287"/>
      <c r="CI189" s="287"/>
      <c r="CJ189" s="287"/>
      <c r="CK189" s="287"/>
      <c r="CL189" s="287"/>
      <c r="CM189" s="287"/>
      <c r="CN189" s="287"/>
      <c r="CO189" s="287"/>
      <c r="CP189" s="287"/>
      <c r="CQ189" s="287"/>
      <c r="CR189" s="287"/>
      <c r="CS189" s="287"/>
      <c r="CT189" s="287"/>
      <c r="CU189" s="287"/>
      <c r="CV189" s="287"/>
      <c r="CW189" s="287"/>
      <c r="CX189" s="287"/>
      <c r="CY189" s="287"/>
      <c r="CZ189" s="289"/>
      <c r="DA189" s="287"/>
      <c r="DB189" s="287"/>
      <c r="DC189" s="287"/>
      <c r="DD189" s="287"/>
      <c r="DE189" s="287"/>
      <c r="DF189" s="287"/>
      <c r="DG189" s="287"/>
      <c r="DH189" s="287"/>
      <c r="DI189" s="287"/>
      <c r="DJ189" s="287"/>
      <c r="DK189" s="287"/>
      <c r="DL189" s="287"/>
      <c r="DM189" s="287"/>
      <c r="DN189" s="287"/>
      <c r="DO189" s="287"/>
      <c r="DP189" s="287"/>
      <c r="DQ189" s="287"/>
      <c r="DR189" s="287"/>
      <c r="DS189" s="287"/>
      <c r="DT189" s="287"/>
      <c r="DU189" s="287"/>
      <c r="DV189" s="287"/>
      <c r="DW189" s="321"/>
      <c r="DX189" s="321"/>
      <c r="DY189" s="324"/>
      <c r="DZ189" s="324"/>
      <c r="EA189" s="324"/>
      <c r="EB189" s="324"/>
      <c r="EC189" s="324"/>
      <c r="ED189" s="324"/>
      <c r="EE189" s="324"/>
      <c r="EF189" s="324"/>
      <c r="EG189" s="324"/>
      <c r="EH189" s="324"/>
      <c r="EI189" s="324"/>
      <c r="EJ189" s="324"/>
      <c r="EK189" s="324"/>
      <c r="EL189" s="324"/>
      <c r="EM189" s="324"/>
      <c r="EN189" s="324"/>
      <c r="EO189" s="324"/>
      <c r="EP189" s="324"/>
      <c r="EQ189" s="324"/>
      <c r="ER189" s="324"/>
      <c r="ES189" s="324"/>
      <c r="ET189" s="324"/>
      <c r="EU189" s="324"/>
      <c r="EV189" s="324"/>
      <c r="EW189" s="324"/>
      <c r="EX189" s="324"/>
      <c r="EY189" s="324"/>
      <c r="EZ189" s="324"/>
      <c r="FA189" s="324"/>
      <c r="FB189" s="324"/>
      <c r="FC189" s="324"/>
      <c r="FD189" s="324"/>
      <c r="FE189" s="324"/>
      <c r="FF189" s="324"/>
      <c r="FG189" s="324"/>
      <c r="FH189" s="324"/>
      <c r="FI189" s="324"/>
      <c r="FJ189" s="324"/>
      <c r="FK189" s="324"/>
      <c r="FL189" s="324"/>
      <c r="FM189" s="324"/>
      <c r="FN189" s="324"/>
      <c r="FO189" s="324"/>
      <c r="FP189" s="324"/>
      <c r="FQ189" s="324"/>
      <c r="FR189" s="324"/>
      <c r="FS189" s="324"/>
      <c r="FT189" s="324"/>
      <c r="FU189" s="324"/>
      <c r="FV189" s="324"/>
      <c r="FW189" s="324"/>
      <c r="FX189" s="324"/>
      <c r="FY189" s="324"/>
      <c r="FZ189" s="324"/>
      <c r="GA189" s="324"/>
      <c r="GB189" s="324"/>
      <c r="GC189" s="324"/>
      <c r="GD189" s="324"/>
      <c r="GE189" s="324"/>
      <c r="GF189" s="324"/>
      <c r="GG189" s="324"/>
      <c r="GH189" s="324"/>
      <c r="GI189" s="324"/>
      <c r="GJ189" s="330"/>
      <c r="GK189" s="321"/>
      <c r="GL189" s="324"/>
      <c r="GM189" s="324"/>
      <c r="GN189" s="290" cm="1">
        <f t="array" ref="GN189">IF(OR(BK189:GM189='Annex.1　DeclarationDesired'!$F$27),ROW(),"")</f>
        <v>189</v>
      </c>
    </row>
    <row r="190" spans="1:196" s="290" customFormat="1" ht="20.85" customHeight="1">
      <c r="A190" s="333" t="s">
        <v>1495</v>
      </c>
      <c r="B190" s="334" t="s">
        <v>1423</v>
      </c>
      <c r="C190" s="334" t="s">
        <v>1424</v>
      </c>
      <c r="D190" s="334" t="s">
        <v>1456</v>
      </c>
      <c r="E190" s="334"/>
      <c r="F190" s="334" t="s">
        <v>1496</v>
      </c>
      <c r="G190" s="335" t="s">
        <v>1427</v>
      </c>
      <c r="H190" s="337" t="s">
        <v>421</v>
      </c>
      <c r="I190" s="292" t="s">
        <v>1497</v>
      </c>
      <c r="J190" s="337" t="s">
        <v>400</v>
      </c>
      <c r="K190" s="337"/>
      <c r="L190" s="338"/>
      <c r="M190" s="339" t="s">
        <v>1153</v>
      </c>
      <c r="N190" s="327" t="s">
        <v>475</v>
      </c>
      <c r="O190" s="338" t="s">
        <v>803</v>
      </c>
      <c r="P190" s="339" t="s">
        <v>804</v>
      </c>
      <c r="Q190" s="287"/>
      <c r="R190" s="287"/>
      <c r="S190" s="287"/>
      <c r="T190" s="287"/>
      <c r="U190" s="287"/>
      <c r="V190" s="287"/>
      <c r="W190" s="287"/>
      <c r="X190" s="287"/>
      <c r="Y190" s="287"/>
      <c r="Z190" s="287"/>
      <c r="AA190" s="287"/>
      <c r="AB190" s="287"/>
      <c r="AC190" s="287"/>
      <c r="AD190" s="287"/>
      <c r="AE190" s="287"/>
      <c r="AF190" s="287"/>
      <c r="AG190" s="287"/>
      <c r="AH190" s="287"/>
      <c r="AI190" s="287"/>
      <c r="AJ190" s="287"/>
      <c r="AK190" s="287"/>
      <c r="AL190" s="287"/>
      <c r="AM190" s="287"/>
      <c r="AN190" s="287"/>
      <c r="AO190" s="287"/>
      <c r="AP190" s="287"/>
      <c r="AQ190" s="287"/>
      <c r="AR190" s="287"/>
      <c r="AS190" s="287"/>
      <c r="AT190" s="287"/>
      <c r="AU190" s="287"/>
      <c r="AV190" s="287"/>
      <c r="AW190" s="287"/>
      <c r="AX190" s="287"/>
      <c r="AY190" s="287"/>
      <c r="AZ190" s="287"/>
      <c r="BA190" s="287"/>
      <c r="BB190" s="287"/>
      <c r="BC190" s="287"/>
      <c r="BD190" s="287"/>
      <c r="BE190" s="287"/>
      <c r="BF190" s="287"/>
      <c r="BG190" s="287"/>
      <c r="BH190" s="287"/>
      <c r="BI190" s="287"/>
      <c r="BJ190" s="327" t="s">
        <v>1498</v>
      </c>
      <c r="BK190" s="286">
        <v>60090</v>
      </c>
      <c r="BL190" s="288">
        <v>61010</v>
      </c>
      <c r="BM190" s="287">
        <v>62010</v>
      </c>
      <c r="BN190" s="287">
        <v>62020</v>
      </c>
      <c r="BO190" s="287"/>
      <c r="BP190" s="287"/>
      <c r="BQ190" s="287"/>
      <c r="BR190" s="287"/>
      <c r="BS190" s="287"/>
      <c r="BT190" s="287"/>
      <c r="BU190" s="287"/>
      <c r="BV190" s="287"/>
      <c r="BW190" s="287"/>
      <c r="BX190" s="287"/>
      <c r="BY190" s="287"/>
      <c r="BZ190" s="287"/>
      <c r="CA190" s="287"/>
      <c r="CB190" s="287"/>
      <c r="CC190" s="287"/>
      <c r="CD190" s="287"/>
      <c r="CE190" s="287"/>
      <c r="CF190" s="287"/>
      <c r="CG190" s="287"/>
      <c r="CH190" s="287"/>
      <c r="CI190" s="287"/>
      <c r="CJ190" s="287"/>
      <c r="CK190" s="287"/>
      <c r="CL190" s="287"/>
      <c r="CM190" s="287"/>
      <c r="CN190" s="287"/>
      <c r="CO190" s="287"/>
      <c r="CP190" s="287"/>
      <c r="CQ190" s="287"/>
      <c r="CR190" s="287"/>
      <c r="CS190" s="287"/>
      <c r="CT190" s="287"/>
      <c r="CU190" s="287"/>
      <c r="CV190" s="287"/>
      <c r="CW190" s="287"/>
      <c r="CX190" s="287"/>
      <c r="CY190" s="287"/>
      <c r="CZ190" s="289"/>
      <c r="DA190" s="287"/>
      <c r="DB190" s="287"/>
      <c r="DC190" s="287"/>
      <c r="DD190" s="287"/>
      <c r="DE190" s="287"/>
      <c r="DF190" s="287"/>
      <c r="DG190" s="287"/>
      <c r="DH190" s="287"/>
      <c r="DI190" s="287"/>
      <c r="DJ190" s="287"/>
      <c r="DK190" s="287"/>
      <c r="DL190" s="287"/>
      <c r="DM190" s="287"/>
      <c r="DN190" s="287"/>
      <c r="DO190" s="287"/>
      <c r="DP190" s="287"/>
      <c r="DQ190" s="287"/>
      <c r="DR190" s="287"/>
      <c r="DS190" s="287"/>
      <c r="DT190" s="287"/>
      <c r="DU190" s="287"/>
      <c r="DV190" s="287"/>
      <c r="DW190" s="321"/>
      <c r="DX190" s="321"/>
      <c r="DY190" s="324"/>
      <c r="DZ190" s="324"/>
      <c r="EA190" s="324"/>
      <c r="EB190" s="324"/>
      <c r="EC190" s="324"/>
      <c r="ED190" s="324"/>
      <c r="EE190" s="324"/>
      <c r="EF190" s="324"/>
      <c r="EG190" s="324"/>
      <c r="EH190" s="324"/>
      <c r="EI190" s="324"/>
      <c r="EJ190" s="324"/>
      <c r="EK190" s="324"/>
      <c r="EL190" s="324"/>
      <c r="EM190" s="324"/>
      <c r="EN190" s="324"/>
      <c r="EO190" s="324"/>
      <c r="EP190" s="324"/>
      <c r="EQ190" s="324"/>
      <c r="ER190" s="324"/>
      <c r="ES190" s="324"/>
      <c r="ET190" s="324"/>
      <c r="EU190" s="324"/>
      <c r="EV190" s="324"/>
      <c r="EW190" s="324"/>
      <c r="EX190" s="324"/>
      <c r="EY190" s="324"/>
      <c r="EZ190" s="324"/>
      <c r="FA190" s="324"/>
      <c r="FB190" s="324"/>
      <c r="FC190" s="324"/>
      <c r="FD190" s="324"/>
      <c r="FE190" s="324"/>
      <c r="FF190" s="324"/>
      <c r="FG190" s="324"/>
      <c r="FH190" s="324"/>
      <c r="FI190" s="324"/>
      <c r="FJ190" s="324"/>
      <c r="FK190" s="324"/>
      <c r="FL190" s="324"/>
      <c r="FM190" s="324"/>
      <c r="FN190" s="324"/>
      <c r="FO190" s="324"/>
      <c r="FP190" s="324"/>
      <c r="FQ190" s="324"/>
      <c r="FR190" s="324"/>
      <c r="FS190" s="324"/>
      <c r="FT190" s="324"/>
      <c r="FU190" s="324"/>
      <c r="FV190" s="324"/>
      <c r="FW190" s="324"/>
      <c r="FX190" s="324"/>
      <c r="FY190" s="324"/>
      <c r="FZ190" s="324"/>
      <c r="GA190" s="324"/>
      <c r="GB190" s="324"/>
      <c r="GC190" s="324"/>
      <c r="GD190" s="324"/>
      <c r="GE190" s="324"/>
      <c r="GF190" s="324"/>
      <c r="GG190" s="324"/>
      <c r="GH190" s="324"/>
      <c r="GI190" s="324"/>
      <c r="GJ190" s="330"/>
      <c r="GK190" s="321"/>
      <c r="GL190" s="324"/>
      <c r="GM190" s="324"/>
      <c r="GN190" s="290" cm="1">
        <f t="array" ref="GN190">IF(OR(BK190:GM190='Annex.1　DeclarationDesired'!$F$27),ROW(),"")</f>
        <v>190</v>
      </c>
    </row>
    <row r="191" spans="1:196" s="290" customFormat="1" ht="20.85" customHeight="1">
      <c r="A191" s="333" t="s">
        <v>1499</v>
      </c>
      <c r="B191" s="334" t="s">
        <v>1423</v>
      </c>
      <c r="C191" s="334" t="s">
        <v>1424</v>
      </c>
      <c r="D191" s="334" t="s">
        <v>1456</v>
      </c>
      <c r="E191" s="334"/>
      <c r="F191" s="334" t="s">
        <v>1500</v>
      </c>
      <c r="G191" s="335" t="s">
        <v>1427</v>
      </c>
      <c r="H191" s="337" t="s">
        <v>421</v>
      </c>
      <c r="I191" s="292" t="s">
        <v>1501</v>
      </c>
      <c r="J191" s="337" t="s">
        <v>400</v>
      </c>
      <c r="K191" s="337"/>
      <c r="L191" s="338"/>
      <c r="M191" s="339" t="s">
        <v>1502</v>
      </c>
      <c r="N191" s="327" t="s">
        <v>475</v>
      </c>
      <c r="O191" s="338" t="s">
        <v>803</v>
      </c>
      <c r="P191" s="339"/>
      <c r="Q191" s="287"/>
      <c r="R191" s="287"/>
      <c r="S191" s="287"/>
      <c r="T191" s="287"/>
      <c r="U191" s="287"/>
      <c r="V191" s="287"/>
      <c r="W191" s="287"/>
      <c r="X191" s="287"/>
      <c r="Y191" s="287"/>
      <c r="Z191" s="287"/>
      <c r="AA191" s="287"/>
      <c r="AB191" s="287"/>
      <c r="AC191" s="287"/>
      <c r="AD191" s="287"/>
      <c r="AE191" s="287"/>
      <c r="AF191" s="287"/>
      <c r="AG191" s="287"/>
      <c r="AH191" s="287"/>
      <c r="AI191" s="287"/>
      <c r="AJ191" s="287"/>
      <c r="AK191" s="287"/>
      <c r="AL191" s="287"/>
      <c r="AM191" s="287"/>
      <c r="AN191" s="287"/>
      <c r="AO191" s="287"/>
      <c r="AP191" s="287"/>
      <c r="AQ191" s="287"/>
      <c r="AR191" s="287"/>
      <c r="AS191" s="287"/>
      <c r="AT191" s="287"/>
      <c r="AU191" s="287"/>
      <c r="AV191" s="287"/>
      <c r="AW191" s="287"/>
      <c r="AX191" s="287"/>
      <c r="AY191" s="287"/>
      <c r="AZ191" s="287"/>
      <c r="BA191" s="287"/>
      <c r="BB191" s="287"/>
      <c r="BC191" s="287"/>
      <c r="BD191" s="287"/>
      <c r="BE191" s="287"/>
      <c r="BF191" s="287"/>
      <c r="BG191" s="287"/>
      <c r="BH191" s="287"/>
      <c r="BI191" s="287"/>
      <c r="BJ191" s="327" t="s">
        <v>1503</v>
      </c>
      <c r="BK191" s="286">
        <v>61030</v>
      </c>
      <c r="BL191" s="288">
        <v>61050</v>
      </c>
      <c r="BM191" s="287">
        <v>61060</v>
      </c>
      <c r="BN191" s="287" t="s">
        <v>900</v>
      </c>
      <c r="BO191" s="287"/>
      <c r="BP191" s="287"/>
      <c r="BQ191" s="287"/>
      <c r="BR191" s="287"/>
      <c r="BS191" s="287"/>
      <c r="BT191" s="287"/>
      <c r="BU191" s="287"/>
      <c r="BV191" s="287"/>
      <c r="BW191" s="287"/>
      <c r="BX191" s="287"/>
      <c r="BY191" s="287"/>
      <c r="BZ191" s="287"/>
      <c r="CA191" s="287"/>
      <c r="CB191" s="287"/>
      <c r="CC191" s="287"/>
      <c r="CD191" s="287"/>
      <c r="CE191" s="287"/>
      <c r="CF191" s="287"/>
      <c r="CG191" s="287"/>
      <c r="CH191" s="287"/>
      <c r="CI191" s="287"/>
      <c r="CJ191" s="287"/>
      <c r="CK191" s="287"/>
      <c r="CL191" s="287"/>
      <c r="CM191" s="287"/>
      <c r="CN191" s="287"/>
      <c r="CO191" s="287"/>
      <c r="CP191" s="287"/>
      <c r="CQ191" s="287"/>
      <c r="CR191" s="287"/>
      <c r="CS191" s="287"/>
      <c r="CT191" s="287"/>
      <c r="CU191" s="287"/>
      <c r="CV191" s="287"/>
      <c r="CW191" s="287"/>
      <c r="CX191" s="287"/>
      <c r="CY191" s="287"/>
      <c r="CZ191" s="289"/>
      <c r="DA191" s="287"/>
      <c r="DB191" s="287"/>
      <c r="DC191" s="287"/>
      <c r="DD191" s="287"/>
      <c r="DE191" s="287"/>
      <c r="DF191" s="287"/>
      <c r="DG191" s="287"/>
      <c r="DH191" s="287"/>
      <c r="DI191" s="287"/>
      <c r="DJ191" s="287"/>
      <c r="DK191" s="287"/>
      <c r="DL191" s="287"/>
      <c r="DM191" s="287"/>
      <c r="DN191" s="287"/>
      <c r="DO191" s="287"/>
      <c r="DP191" s="287"/>
      <c r="DQ191" s="287"/>
      <c r="DR191" s="287"/>
      <c r="DS191" s="287"/>
      <c r="DT191" s="287"/>
      <c r="DU191" s="287"/>
      <c r="DV191" s="287"/>
      <c r="DW191" s="321"/>
      <c r="DX191" s="321"/>
      <c r="DY191" s="324"/>
      <c r="DZ191" s="324"/>
      <c r="EA191" s="324"/>
      <c r="EB191" s="324"/>
      <c r="EC191" s="324"/>
      <c r="ED191" s="324"/>
      <c r="EE191" s="324"/>
      <c r="EF191" s="324"/>
      <c r="EG191" s="324"/>
      <c r="EH191" s="324"/>
      <c r="EI191" s="324"/>
      <c r="EJ191" s="324"/>
      <c r="EK191" s="324"/>
      <c r="EL191" s="324"/>
      <c r="EM191" s="324"/>
      <c r="EN191" s="324"/>
      <c r="EO191" s="324"/>
      <c r="EP191" s="324"/>
      <c r="EQ191" s="324"/>
      <c r="ER191" s="324"/>
      <c r="ES191" s="324"/>
      <c r="ET191" s="324"/>
      <c r="EU191" s="324"/>
      <c r="EV191" s="324"/>
      <c r="EW191" s="324"/>
      <c r="EX191" s="324"/>
      <c r="EY191" s="324"/>
      <c r="EZ191" s="324"/>
      <c r="FA191" s="324"/>
      <c r="FB191" s="324"/>
      <c r="FC191" s="324"/>
      <c r="FD191" s="324"/>
      <c r="FE191" s="324"/>
      <c r="FF191" s="324"/>
      <c r="FG191" s="324"/>
      <c r="FH191" s="324"/>
      <c r="FI191" s="324"/>
      <c r="FJ191" s="324"/>
      <c r="FK191" s="324"/>
      <c r="FL191" s="324"/>
      <c r="FM191" s="324"/>
      <c r="FN191" s="324"/>
      <c r="FO191" s="324"/>
      <c r="FP191" s="324"/>
      <c r="FQ191" s="324"/>
      <c r="FR191" s="324"/>
      <c r="FS191" s="324"/>
      <c r="FT191" s="324"/>
      <c r="FU191" s="324"/>
      <c r="FV191" s="324"/>
      <c r="FW191" s="324"/>
      <c r="FX191" s="324"/>
      <c r="FY191" s="324"/>
      <c r="FZ191" s="324"/>
      <c r="GA191" s="324"/>
      <c r="GB191" s="324"/>
      <c r="GC191" s="324"/>
      <c r="GD191" s="324"/>
      <c r="GE191" s="324"/>
      <c r="GF191" s="324"/>
      <c r="GG191" s="324"/>
      <c r="GH191" s="324"/>
      <c r="GI191" s="324"/>
      <c r="GJ191" s="330"/>
      <c r="GK191" s="321"/>
      <c r="GL191" s="324"/>
      <c r="GM191" s="324"/>
      <c r="GN191" s="290" cm="1">
        <f t="array" ref="GN191">IF(OR(BK191:GM191='Annex.1　DeclarationDesired'!$F$27),ROW(),"")</f>
        <v>191</v>
      </c>
    </row>
    <row r="192" spans="1:196" s="290" customFormat="1" ht="20.85" customHeight="1">
      <c r="A192" s="333" t="s">
        <v>1504</v>
      </c>
      <c r="B192" s="334" t="s">
        <v>1423</v>
      </c>
      <c r="C192" s="334" t="s">
        <v>1424</v>
      </c>
      <c r="D192" s="334" t="s">
        <v>1456</v>
      </c>
      <c r="E192" s="334"/>
      <c r="F192" s="334" t="s">
        <v>1505</v>
      </c>
      <c r="G192" s="335" t="s">
        <v>1427</v>
      </c>
      <c r="H192" s="337" t="s">
        <v>421</v>
      </c>
      <c r="I192" s="292" t="s">
        <v>1506</v>
      </c>
      <c r="J192" s="337" t="s">
        <v>400</v>
      </c>
      <c r="K192" s="337"/>
      <c r="L192" s="338"/>
      <c r="M192" s="339" t="s">
        <v>1502</v>
      </c>
      <c r="N192" s="327" t="s">
        <v>475</v>
      </c>
      <c r="O192" s="338" t="s">
        <v>803</v>
      </c>
      <c r="P192" s="339"/>
      <c r="Q192" s="287"/>
      <c r="R192" s="287"/>
      <c r="S192" s="287"/>
      <c r="T192" s="287"/>
      <c r="U192" s="287"/>
      <c r="V192" s="287"/>
      <c r="W192" s="287"/>
      <c r="X192" s="287"/>
      <c r="Y192" s="287"/>
      <c r="Z192" s="287"/>
      <c r="AA192" s="287"/>
      <c r="AB192" s="287"/>
      <c r="AC192" s="287"/>
      <c r="AD192" s="287"/>
      <c r="AE192" s="287"/>
      <c r="AF192" s="287"/>
      <c r="AG192" s="287"/>
      <c r="AH192" s="287"/>
      <c r="AI192" s="287"/>
      <c r="AJ192" s="287"/>
      <c r="AK192" s="287"/>
      <c r="AL192" s="287"/>
      <c r="AM192" s="287"/>
      <c r="AN192" s="287"/>
      <c r="AO192" s="287"/>
      <c r="AP192" s="287"/>
      <c r="AQ192" s="287"/>
      <c r="AR192" s="287"/>
      <c r="AS192" s="287"/>
      <c r="AT192" s="287"/>
      <c r="AU192" s="287"/>
      <c r="AV192" s="287"/>
      <c r="AW192" s="287"/>
      <c r="AX192" s="287"/>
      <c r="AY192" s="287"/>
      <c r="AZ192" s="287"/>
      <c r="BA192" s="287"/>
      <c r="BB192" s="287"/>
      <c r="BC192" s="287"/>
      <c r="BD192" s="287"/>
      <c r="BE192" s="287"/>
      <c r="BF192" s="287"/>
      <c r="BG192" s="287"/>
      <c r="BH192" s="287"/>
      <c r="BI192" s="287"/>
      <c r="BJ192" s="327" t="s">
        <v>1507</v>
      </c>
      <c r="BK192" s="286">
        <v>60090</v>
      </c>
      <c r="BL192" s="288">
        <v>60100</v>
      </c>
      <c r="BM192" s="287">
        <v>61030</v>
      </c>
      <c r="BN192" s="287">
        <v>61040</v>
      </c>
      <c r="BO192" s="287"/>
      <c r="BP192" s="287"/>
      <c r="BQ192" s="287"/>
      <c r="BR192" s="287"/>
      <c r="BS192" s="287"/>
      <c r="BT192" s="287"/>
      <c r="BU192" s="287"/>
      <c r="BV192" s="287"/>
      <c r="BW192" s="287"/>
      <c r="BX192" s="287"/>
      <c r="BY192" s="287"/>
      <c r="BZ192" s="287"/>
      <c r="CA192" s="287"/>
      <c r="CB192" s="287"/>
      <c r="CC192" s="287"/>
      <c r="CD192" s="287"/>
      <c r="CE192" s="287"/>
      <c r="CF192" s="287"/>
      <c r="CG192" s="287"/>
      <c r="CH192" s="287"/>
      <c r="CI192" s="287"/>
      <c r="CJ192" s="287"/>
      <c r="CK192" s="287"/>
      <c r="CL192" s="287"/>
      <c r="CM192" s="287"/>
      <c r="CN192" s="287"/>
      <c r="CO192" s="287"/>
      <c r="CP192" s="287"/>
      <c r="CQ192" s="287"/>
      <c r="CR192" s="287"/>
      <c r="CS192" s="287"/>
      <c r="CT192" s="287"/>
      <c r="CU192" s="287"/>
      <c r="CV192" s="287"/>
      <c r="CW192" s="287"/>
      <c r="CX192" s="287"/>
      <c r="CY192" s="287"/>
      <c r="CZ192" s="289"/>
      <c r="DA192" s="287"/>
      <c r="DB192" s="287"/>
      <c r="DC192" s="287"/>
      <c r="DD192" s="287"/>
      <c r="DE192" s="287"/>
      <c r="DF192" s="287"/>
      <c r="DG192" s="287"/>
      <c r="DH192" s="287"/>
      <c r="DI192" s="287"/>
      <c r="DJ192" s="287"/>
      <c r="DK192" s="287"/>
      <c r="DL192" s="287"/>
      <c r="DM192" s="287"/>
      <c r="DN192" s="287"/>
      <c r="DO192" s="287"/>
      <c r="DP192" s="287"/>
      <c r="DQ192" s="287"/>
      <c r="DR192" s="287"/>
      <c r="DS192" s="287"/>
      <c r="DT192" s="287"/>
      <c r="DU192" s="287"/>
      <c r="DV192" s="287"/>
      <c r="DW192" s="321"/>
      <c r="DX192" s="321"/>
      <c r="DY192" s="324"/>
      <c r="DZ192" s="324"/>
      <c r="EA192" s="324"/>
      <c r="EB192" s="324"/>
      <c r="EC192" s="324"/>
      <c r="ED192" s="324"/>
      <c r="EE192" s="324"/>
      <c r="EF192" s="324"/>
      <c r="EG192" s="324"/>
      <c r="EH192" s="324"/>
      <c r="EI192" s="324"/>
      <c r="EJ192" s="324"/>
      <c r="EK192" s="324"/>
      <c r="EL192" s="324"/>
      <c r="EM192" s="324"/>
      <c r="EN192" s="324"/>
      <c r="EO192" s="324"/>
      <c r="EP192" s="324"/>
      <c r="EQ192" s="324"/>
      <c r="ER192" s="324"/>
      <c r="ES192" s="324"/>
      <c r="ET192" s="324"/>
      <c r="EU192" s="324"/>
      <c r="EV192" s="324"/>
      <c r="EW192" s="324"/>
      <c r="EX192" s="324"/>
      <c r="EY192" s="324"/>
      <c r="EZ192" s="324"/>
      <c r="FA192" s="324"/>
      <c r="FB192" s="324"/>
      <c r="FC192" s="324"/>
      <c r="FD192" s="324"/>
      <c r="FE192" s="324"/>
      <c r="FF192" s="324"/>
      <c r="FG192" s="324"/>
      <c r="FH192" s="324"/>
      <c r="FI192" s="324"/>
      <c r="FJ192" s="324"/>
      <c r="FK192" s="324"/>
      <c r="FL192" s="324"/>
      <c r="FM192" s="324"/>
      <c r="FN192" s="324"/>
      <c r="FO192" s="324"/>
      <c r="FP192" s="324"/>
      <c r="FQ192" s="324"/>
      <c r="FR192" s="324"/>
      <c r="FS192" s="324"/>
      <c r="FT192" s="324"/>
      <c r="FU192" s="324"/>
      <c r="FV192" s="324"/>
      <c r="FW192" s="324"/>
      <c r="FX192" s="324"/>
      <c r="FY192" s="324"/>
      <c r="FZ192" s="324"/>
      <c r="GA192" s="324"/>
      <c r="GB192" s="324"/>
      <c r="GC192" s="324"/>
      <c r="GD192" s="324"/>
      <c r="GE192" s="324"/>
      <c r="GF192" s="324"/>
      <c r="GG192" s="324"/>
      <c r="GH192" s="324"/>
      <c r="GI192" s="324"/>
      <c r="GJ192" s="330"/>
      <c r="GK192" s="321"/>
      <c r="GL192" s="324"/>
      <c r="GM192" s="324"/>
      <c r="GN192" s="290" cm="1">
        <f t="array" ref="GN192">IF(OR(BK192:GM192='Annex.1　DeclarationDesired'!$F$27),ROW(),"")</f>
        <v>192</v>
      </c>
    </row>
    <row r="193" spans="1:196" s="290" customFormat="1" ht="20.85" customHeight="1">
      <c r="A193" s="333" t="s">
        <v>1508</v>
      </c>
      <c r="B193" s="334" t="s">
        <v>1509</v>
      </c>
      <c r="C193" s="334" t="s">
        <v>1510</v>
      </c>
      <c r="D193" s="334"/>
      <c r="E193" s="334"/>
      <c r="F193" s="334" t="s">
        <v>1511</v>
      </c>
      <c r="G193" s="335" t="s">
        <v>1512</v>
      </c>
      <c r="H193" s="337" t="s">
        <v>421</v>
      </c>
      <c r="I193" s="337" t="s">
        <v>1513</v>
      </c>
      <c r="J193" s="337" t="s">
        <v>421</v>
      </c>
      <c r="K193" s="337" t="s">
        <v>1514</v>
      </c>
      <c r="L193" s="338"/>
      <c r="M193" s="339" t="s">
        <v>1515</v>
      </c>
      <c r="N193" s="327" t="s">
        <v>407</v>
      </c>
      <c r="O193" s="338" t="s">
        <v>424</v>
      </c>
      <c r="P193" s="339" t="s">
        <v>425</v>
      </c>
      <c r="Q193" s="287" t="s">
        <v>410</v>
      </c>
      <c r="R193" s="287"/>
      <c r="S193" s="287"/>
      <c r="T193" s="287"/>
      <c r="U193" s="287"/>
      <c r="V193" s="287"/>
      <c r="W193" s="287"/>
      <c r="X193" s="287"/>
      <c r="Y193" s="287"/>
      <c r="Z193" s="287"/>
      <c r="AA193" s="287"/>
      <c r="AB193" s="287"/>
      <c r="AC193" s="287"/>
      <c r="AD193" s="287"/>
      <c r="AE193" s="287"/>
      <c r="AF193" s="287"/>
      <c r="AG193" s="287"/>
      <c r="AH193" s="287"/>
      <c r="AI193" s="287"/>
      <c r="AJ193" s="287"/>
      <c r="AK193" s="287"/>
      <c r="AL193" s="287"/>
      <c r="AM193" s="287"/>
      <c r="AN193" s="287"/>
      <c r="AO193" s="287"/>
      <c r="AP193" s="287"/>
      <c r="AQ193" s="287"/>
      <c r="AR193" s="287"/>
      <c r="AS193" s="287"/>
      <c r="AT193" s="287"/>
      <c r="AU193" s="287"/>
      <c r="AV193" s="287"/>
      <c r="AW193" s="287"/>
      <c r="AX193" s="287"/>
      <c r="AY193" s="287"/>
      <c r="AZ193" s="287"/>
      <c r="BA193" s="287"/>
      <c r="BB193" s="287"/>
      <c r="BC193" s="287"/>
      <c r="BD193" s="287"/>
      <c r="BE193" s="287"/>
      <c r="BF193" s="287"/>
      <c r="BG193" s="287"/>
      <c r="BH193" s="287"/>
      <c r="BI193" s="287"/>
      <c r="BJ193" s="327"/>
      <c r="BK193" s="286"/>
      <c r="BL193" s="288"/>
      <c r="BM193" s="287"/>
      <c r="BN193" s="287"/>
      <c r="BO193" s="287"/>
      <c r="BP193" s="287"/>
      <c r="BQ193" s="287"/>
      <c r="BR193" s="287"/>
      <c r="BS193" s="287"/>
      <c r="BT193" s="287"/>
      <c r="BU193" s="287"/>
      <c r="BV193" s="287"/>
      <c r="BW193" s="287"/>
      <c r="BX193" s="287"/>
      <c r="BY193" s="287"/>
      <c r="BZ193" s="287"/>
      <c r="CA193" s="287"/>
      <c r="CB193" s="287"/>
      <c r="CC193" s="287"/>
      <c r="CD193" s="287"/>
      <c r="CE193" s="287"/>
      <c r="CF193" s="287"/>
      <c r="CG193" s="287"/>
      <c r="CH193" s="287"/>
      <c r="CI193" s="287"/>
      <c r="CJ193" s="287"/>
      <c r="CK193" s="287"/>
      <c r="CL193" s="287"/>
      <c r="CM193" s="287"/>
      <c r="CN193" s="287"/>
      <c r="CO193" s="287"/>
      <c r="CP193" s="287"/>
      <c r="CQ193" s="287"/>
      <c r="CR193" s="287"/>
      <c r="CS193" s="287"/>
      <c r="CT193" s="287"/>
      <c r="CU193" s="287"/>
      <c r="CV193" s="287"/>
      <c r="CW193" s="287"/>
      <c r="CX193" s="287"/>
      <c r="CY193" s="287"/>
      <c r="CZ193" s="289"/>
      <c r="DA193" s="287"/>
      <c r="DB193" s="287"/>
      <c r="DC193" s="287"/>
      <c r="DD193" s="287"/>
      <c r="DE193" s="287"/>
      <c r="DF193" s="287"/>
      <c r="DG193" s="287"/>
      <c r="DH193" s="287"/>
      <c r="DI193" s="287"/>
      <c r="DJ193" s="287"/>
      <c r="DK193" s="287"/>
      <c r="DL193" s="287"/>
      <c r="DM193" s="287"/>
      <c r="DN193" s="287"/>
      <c r="DO193" s="287"/>
      <c r="DP193" s="287"/>
      <c r="DQ193" s="287"/>
      <c r="DR193" s="287"/>
      <c r="DS193" s="287"/>
      <c r="DT193" s="287"/>
      <c r="DU193" s="287"/>
      <c r="DV193" s="287"/>
      <c r="DW193" s="321"/>
      <c r="DX193" s="321"/>
      <c r="DY193" s="324"/>
      <c r="DZ193" s="324"/>
      <c r="EA193" s="324"/>
      <c r="EB193" s="324"/>
      <c r="EC193" s="324"/>
      <c r="ED193" s="324"/>
      <c r="EE193" s="324"/>
      <c r="EF193" s="324"/>
      <c r="EG193" s="324"/>
      <c r="EH193" s="324"/>
      <c r="EI193" s="324"/>
      <c r="EJ193" s="324"/>
      <c r="EK193" s="324"/>
      <c r="EL193" s="324"/>
      <c r="EM193" s="324"/>
      <c r="EN193" s="324"/>
      <c r="EO193" s="324"/>
      <c r="EP193" s="324"/>
      <c r="EQ193" s="324"/>
      <c r="ER193" s="324"/>
      <c r="ES193" s="324"/>
      <c r="ET193" s="324"/>
      <c r="EU193" s="324"/>
      <c r="EV193" s="324"/>
      <c r="EW193" s="324"/>
      <c r="EX193" s="324"/>
      <c r="EY193" s="324"/>
      <c r="EZ193" s="324"/>
      <c r="FA193" s="324"/>
      <c r="FB193" s="324"/>
      <c r="FC193" s="324"/>
      <c r="FD193" s="324"/>
      <c r="FE193" s="324"/>
      <c r="FF193" s="324"/>
      <c r="FG193" s="324"/>
      <c r="FH193" s="324"/>
      <c r="FI193" s="324"/>
      <c r="FJ193" s="324"/>
      <c r="FK193" s="324"/>
      <c r="FL193" s="324"/>
      <c r="FM193" s="324"/>
      <c r="FN193" s="324"/>
      <c r="FO193" s="324"/>
      <c r="FP193" s="324"/>
      <c r="FQ193" s="324"/>
      <c r="FR193" s="324"/>
      <c r="FS193" s="324"/>
      <c r="FT193" s="324"/>
      <c r="FU193" s="324"/>
      <c r="FV193" s="324"/>
      <c r="FW193" s="324"/>
      <c r="FX193" s="324"/>
      <c r="FY193" s="324"/>
      <c r="FZ193" s="324"/>
      <c r="GA193" s="324"/>
      <c r="GB193" s="324"/>
      <c r="GC193" s="324"/>
      <c r="GD193" s="324"/>
      <c r="GE193" s="324"/>
      <c r="GF193" s="324"/>
      <c r="GG193" s="324"/>
      <c r="GH193" s="324"/>
      <c r="GI193" s="324"/>
      <c r="GJ193" s="330"/>
      <c r="GK193" s="321"/>
      <c r="GL193" s="324"/>
      <c r="GM193" s="324"/>
      <c r="GN193" s="290" cm="1">
        <f t="array" ref="GN193">IF(OR(BK193:GM193='Annex.1　DeclarationDesired'!$F$27),ROW(),"")</f>
        <v>193</v>
      </c>
    </row>
    <row r="194" spans="1:196" s="290" customFormat="1" ht="20.85" customHeight="1">
      <c r="A194" s="333" t="s">
        <v>1516</v>
      </c>
      <c r="B194" s="334" t="s">
        <v>1517</v>
      </c>
      <c r="C194" s="334" t="s">
        <v>1518</v>
      </c>
      <c r="D194" s="334" t="s">
        <v>1519</v>
      </c>
      <c r="E194" s="334"/>
      <c r="F194" s="334" t="s">
        <v>1520</v>
      </c>
      <c r="G194" s="335" t="s">
        <v>1521</v>
      </c>
      <c r="H194" s="337" t="s">
        <v>399</v>
      </c>
      <c r="I194" s="337" t="s">
        <v>1522</v>
      </c>
      <c r="J194" s="337" t="s">
        <v>399</v>
      </c>
      <c r="K194" s="337" t="s">
        <v>1522</v>
      </c>
      <c r="L194" s="338"/>
      <c r="M194" s="339" t="s">
        <v>1523</v>
      </c>
      <c r="N194" s="327" t="s">
        <v>1126</v>
      </c>
      <c r="O194" s="338" t="s">
        <v>288</v>
      </c>
      <c r="P194" s="339" t="s">
        <v>692</v>
      </c>
      <c r="Q194" s="287" t="s">
        <v>684</v>
      </c>
      <c r="R194" s="287" t="s">
        <v>548</v>
      </c>
      <c r="S194" s="287" t="s">
        <v>538</v>
      </c>
      <c r="T194" s="287"/>
      <c r="U194" s="287"/>
      <c r="V194" s="287"/>
      <c r="W194" s="287"/>
      <c r="X194" s="287"/>
      <c r="Y194" s="287"/>
      <c r="Z194" s="287"/>
      <c r="AA194" s="287"/>
      <c r="AB194" s="287"/>
      <c r="AC194" s="287"/>
      <c r="AD194" s="287"/>
      <c r="AE194" s="287"/>
      <c r="AF194" s="287"/>
      <c r="AG194" s="287"/>
      <c r="AH194" s="287"/>
      <c r="AI194" s="287"/>
      <c r="AJ194" s="287"/>
      <c r="AK194" s="287"/>
      <c r="AL194" s="287"/>
      <c r="AM194" s="287"/>
      <c r="AN194" s="287"/>
      <c r="AO194" s="287"/>
      <c r="AP194" s="287"/>
      <c r="AQ194" s="287"/>
      <c r="AR194" s="287"/>
      <c r="AS194" s="287"/>
      <c r="AT194" s="287"/>
      <c r="AU194" s="287"/>
      <c r="AV194" s="287"/>
      <c r="AW194" s="287"/>
      <c r="AX194" s="287"/>
      <c r="AY194" s="287"/>
      <c r="AZ194" s="287"/>
      <c r="BA194" s="287"/>
      <c r="BB194" s="287"/>
      <c r="BC194" s="287"/>
      <c r="BD194" s="287"/>
      <c r="BE194" s="287"/>
      <c r="BF194" s="287"/>
      <c r="BG194" s="287"/>
      <c r="BH194" s="287"/>
      <c r="BI194" s="287"/>
      <c r="BJ194" s="327" t="s">
        <v>1524</v>
      </c>
      <c r="BK194" s="286">
        <v>3030</v>
      </c>
      <c r="BL194" s="288">
        <v>3040</v>
      </c>
      <c r="BM194" s="287">
        <v>4030</v>
      </c>
      <c r="BN194" s="287" t="s">
        <v>550</v>
      </c>
      <c r="BO194" s="287" t="s">
        <v>552</v>
      </c>
      <c r="BP194" s="287">
        <v>5030</v>
      </c>
      <c r="BQ194" s="287">
        <v>5060</v>
      </c>
      <c r="BR194" s="287">
        <v>6010</v>
      </c>
      <c r="BS194" s="287">
        <v>6020</v>
      </c>
      <c r="BT194" s="287" t="s">
        <v>553</v>
      </c>
      <c r="BU194" s="287" t="s">
        <v>554</v>
      </c>
      <c r="BV194" s="287">
        <v>8010</v>
      </c>
      <c r="BW194" s="287" t="s">
        <v>555</v>
      </c>
      <c r="BX194" s="287">
        <v>9010</v>
      </c>
      <c r="BY194" s="287">
        <v>9020</v>
      </c>
      <c r="BZ194" s="287"/>
      <c r="CA194" s="287"/>
      <c r="CB194" s="287"/>
      <c r="CC194" s="287"/>
      <c r="CD194" s="287"/>
      <c r="CE194" s="287"/>
      <c r="CF194" s="287"/>
      <c r="CG194" s="287"/>
      <c r="CH194" s="287"/>
      <c r="CI194" s="287"/>
      <c r="CJ194" s="287"/>
      <c r="CK194" s="287"/>
      <c r="CL194" s="287"/>
      <c r="CM194" s="287"/>
      <c r="CN194" s="287"/>
      <c r="CO194" s="287"/>
      <c r="CP194" s="287"/>
      <c r="CQ194" s="287"/>
      <c r="CR194" s="287"/>
      <c r="CS194" s="287"/>
      <c r="CT194" s="287"/>
      <c r="CU194" s="287"/>
      <c r="CV194" s="287"/>
      <c r="CW194" s="287"/>
      <c r="CX194" s="287"/>
      <c r="CY194" s="287"/>
      <c r="CZ194" s="289"/>
      <c r="DA194" s="287"/>
      <c r="DB194" s="287"/>
      <c r="DC194" s="287"/>
      <c r="DD194" s="287"/>
      <c r="DE194" s="287"/>
      <c r="DF194" s="287"/>
      <c r="DG194" s="287"/>
      <c r="DH194" s="287"/>
      <c r="DI194" s="287"/>
      <c r="DJ194" s="287"/>
      <c r="DK194" s="287"/>
      <c r="DL194" s="287"/>
      <c r="DM194" s="287"/>
      <c r="DN194" s="287"/>
      <c r="DO194" s="287"/>
      <c r="DP194" s="287"/>
      <c r="DQ194" s="287"/>
      <c r="DR194" s="287"/>
      <c r="DS194" s="287"/>
      <c r="DT194" s="287"/>
      <c r="DU194" s="287"/>
      <c r="DV194" s="287"/>
      <c r="DW194" s="321"/>
      <c r="DX194" s="321"/>
      <c r="DY194" s="324"/>
      <c r="DZ194" s="324"/>
      <c r="EA194" s="324"/>
      <c r="EB194" s="324"/>
      <c r="EC194" s="324"/>
      <c r="ED194" s="324"/>
      <c r="EE194" s="324"/>
      <c r="EF194" s="324"/>
      <c r="EG194" s="324"/>
      <c r="EH194" s="324"/>
      <c r="EI194" s="324"/>
      <c r="EJ194" s="324"/>
      <c r="EK194" s="324"/>
      <c r="EL194" s="324"/>
      <c r="EM194" s="324"/>
      <c r="EN194" s="324"/>
      <c r="EO194" s="324"/>
      <c r="EP194" s="324"/>
      <c r="EQ194" s="324"/>
      <c r="ER194" s="324"/>
      <c r="ES194" s="324"/>
      <c r="ET194" s="324"/>
      <c r="EU194" s="324"/>
      <c r="EV194" s="324"/>
      <c r="EW194" s="324"/>
      <c r="EX194" s="324"/>
      <c r="EY194" s="324"/>
      <c r="EZ194" s="324"/>
      <c r="FA194" s="324"/>
      <c r="FB194" s="324"/>
      <c r="FC194" s="324"/>
      <c r="FD194" s="324"/>
      <c r="FE194" s="324"/>
      <c r="FF194" s="324"/>
      <c r="FG194" s="324"/>
      <c r="FH194" s="324"/>
      <c r="FI194" s="324"/>
      <c r="FJ194" s="324"/>
      <c r="FK194" s="324"/>
      <c r="FL194" s="324"/>
      <c r="FM194" s="324"/>
      <c r="FN194" s="324"/>
      <c r="FO194" s="324"/>
      <c r="FP194" s="324"/>
      <c r="FQ194" s="324"/>
      <c r="FR194" s="324"/>
      <c r="FS194" s="324"/>
      <c r="FT194" s="324"/>
      <c r="FU194" s="324"/>
      <c r="FV194" s="324"/>
      <c r="FW194" s="324"/>
      <c r="FX194" s="324"/>
      <c r="FY194" s="324"/>
      <c r="FZ194" s="324"/>
      <c r="GA194" s="324"/>
      <c r="GB194" s="324"/>
      <c r="GC194" s="324"/>
      <c r="GD194" s="324"/>
      <c r="GE194" s="324"/>
      <c r="GF194" s="324"/>
      <c r="GG194" s="324"/>
      <c r="GH194" s="324"/>
      <c r="GI194" s="324"/>
      <c r="GJ194" s="330"/>
      <c r="GK194" s="321"/>
      <c r="GL194" s="324"/>
      <c r="GM194" s="324"/>
      <c r="GN194" s="290" cm="1">
        <f t="array" ref="GN194">IF(OR(BK194:GM194='Annex.1　DeclarationDesired'!$F$27),ROW(),"")</f>
        <v>194</v>
      </c>
    </row>
    <row r="195" spans="1:196" s="290" customFormat="1" ht="20.85" customHeight="1">
      <c r="A195" s="333" t="s">
        <v>1525</v>
      </c>
      <c r="B195" s="334" t="s">
        <v>1517</v>
      </c>
      <c r="C195" s="334" t="s">
        <v>1526</v>
      </c>
      <c r="D195" s="334" t="s">
        <v>1527</v>
      </c>
      <c r="E195" s="334" t="s">
        <v>931</v>
      </c>
      <c r="F195" s="334" t="s">
        <v>931</v>
      </c>
      <c r="G195" s="335" t="s">
        <v>1528</v>
      </c>
      <c r="H195" s="337" t="s">
        <v>399</v>
      </c>
      <c r="I195" s="337" t="s">
        <v>931</v>
      </c>
      <c r="J195" s="337" t="s">
        <v>400</v>
      </c>
      <c r="K195" s="337" t="s">
        <v>931</v>
      </c>
      <c r="L195" s="338"/>
      <c r="M195" s="339" t="s">
        <v>403</v>
      </c>
      <c r="N195" s="327" t="s">
        <v>403</v>
      </c>
      <c r="O195" s="338"/>
      <c r="P195" s="339"/>
      <c r="Q195" s="287"/>
      <c r="R195" s="287"/>
      <c r="S195" s="287"/>
      <c r="T195" s="287"/>
      <c r="U195" s="287"/>
      <c r="V195" s="287"/>
      <c r="W195" s="287"/>
      <c r="X195" s="287"/>
      <c r="Y195" s="287"/>
      <c r="Z195" s="287"/>
      <c r="AA195" s="287"/>
      <c r="AB195" s="287"/>
      <c r="AC195" s="287"/>
      <c r="AD195" s="287"/>
      <c r="AE195" s="287"/>
      <c r="AF195" s="287"/>
      <c r="AG195" s="287"/>
      <c r="AH195" s="287"/>
      <c r="AI195" s="287"/>
      <c r="AJ195" s="287"/>
      <c r="AK195" s="287"/>
      <c r="AL195" s="287"/>
      <c r="AM195" s="287"/>
      <c r="AN195" s="287"/>
      <c r="AO195" s="287"/>
      <c r="AP195" s="287"/>
      <c r="AQ195" s="287"/>
      <c r="AR195" s="287"/>
      <c r="AS195" s="287"/>
      <c r="AT195" s="287"/>
      <c r="AU195" s="287"/>
      <c r="AV195" s="287"/>
      <c r="AW195" s="287"/>
      <c r="AX195" s="287"/>
      <c r="AY195" s="287"/>
      <c r="AZ195" s="287"/>
      <c r="BA195" s="287"/>
      <c r="BB195" s="287"/>
      <c r="BC195" s="287"/>
      <c r="BD195" s="287"/>
      <c r="BE195" s="287"/>
      <c r="BF195" s="287"/>
      <c r="BG195" s="287"/>
      <c r="BH195" s="287"/>
      <c r="BI195" s="287"/>
      <c r="BJ195" s="327" t="s">
        <v>1529</v>
      </c>
      <c r="BK195" s="286">
        <v>7060</v>
      </c>
      <c r="BL195" s="288">
        <v>7070</v>
      </c>
      <c r="BM195" s="287">
        <v>7080</v>
      </c>
      <c r="BN195" s="287">
        <v>7090</v>
      </c>
      <c r="BO195" s="287">
        <v>7100</v>
      </c>
      <c r="BP195" s="287" t="s">
        <v>991</v>
      </c>
      <c r="BQ195" s="287"/>
      <c r="BR195" s="287"/>
      <c r="BS195" s="287"/>
      <c r="BT195" s="287"/>
      <c r="BU195" s="287"/>
      <c r="BV195" s="287"/>
      <c r="BW195" s="287"/>
      <c r="BX195" s="287"/>
      <c r="BY195" s="287"/>
      <c r="BZ195" s="287"/>
      <c r="CA195" s="287"/>
      <c r="CB195" s="287"/>
      <c r="CC195" s="287"/>
      <c r="CD195" s="287"/>
      <c r="CE195" s="287"/>
      <c r="CF195" s="287"/>
      <c r="CG195" s="287"/>
      <c r="CH195" s="287"/>
      <c r="CI195" s="287"/>
      <c r="CJ195" s="287"/>
      <c r="CK195" s="287"/>
      <c r="CL195" s="287"/>
      <c r="CM195" s="287"/>
      <c r="CN195" s="287"/>
      <c r="CO195" s="287"/>
      <c r="CP195" s="287"/>
      <c r="CQ195" s="287"/>
      <c r="CR195" s="287"/>
      <c r="CS195" s="287"/>
      <c r="CT195" s="287"/>
      <c r="CU195" s="287"/>
      <c r="CV195" s="287"/>
      <c r="CW195" s="287"/>
      <c r="CX195" s="287"/>
      <c r="CY195" s="287"/>
      <c r="CZ195" s="289"/>
      <c r="DA195" s="287"/>
      <c r="DB195" s="287"/>
      <c r="DC195" s="287"/>
      <c r="DD195" s="287"/>
      <c r="DE195" s="287"/>
      <c r="DF195" s="287"/>
      <c r="DG195" s="287"/>
      <c r="DH195" s="287"/>
      <c r="DI195" s="287"/>
      <c r="DJ195" s="287"/>
      <c r="DK195" s="287"/>
      <c r="DL195" s="287"/>
      <c r="DM195" s="287"/>
      <c r="DN195" s="287"/>
      <c r="DO195" s="287"/>
      <c r="DP195" s="287"/>
      <c r="DQ195" s="287"/>
      <c r="DR195" s="287"/>
      <c r="DS195" s="287"/>
      <c r="DT195" s="287"/>
      <c r="DU195" s="287"/>
      <c r="DV195" s="287"/>
      <c r="DW195" s="321"/>
      <c r="DX195" s="321"/>
      <c r="DY195" s="324"/>
      <c r="DZ195" s="324"/>
      <c r="EA195" s="324"/>
      <c r="EB195" s="324"/>
      <c r="EC195" s="324"/>
      <c r="ED195" s="324"/>
      <c r="EE195" s="324"/>
      <c r="EF195" s="324"/>
      <c r="EG195" s="324"/>
      <c r="EH195" s="324"/>
      <c r="EI195" s="324"/>
      <c r="EJ195" s="324"/>
      <c r="EK195" s="324"/>
      <c r="EL195" s="324"/>
      <c r="EM195" s="324"/>
      <c r="EN195" s="324"/>
      <c r="EO195" s="324"/>
      <c r="EP195" s="324"/>
      <c r="EQ195" s="324"/>
      <c r="ER195" s="324"/>
      <c r="ES195" s="324"/>
      <c r="ET195" s="324"/>
      <c r="EU195" s="324"/>
      <c r="EV195" s="324"/>
      <c r="EW195" s="324"/>
      <c r="EX195" s="324"/>
      <c r="EY195" s="324"/>
      <c r="EZ195" s="324"/>
      <c r="FA195" s="324"/>
      <c r="FB195" s="324"/>
      <c r="FC195" s="324"/>
      <c r="FD195" s="324"/>
      <c r="FE195" s="324"/>
      <c r="FF195" s="324"/>
      <c r="FG195" s="324"/>
      <c r="FH195" s="324"/>
      <c r="FI195" s="324"/>
      <c r="FJ195" s="324"/>
      <c r="FK195" s="324"/>
      <c r="FL195" s="324"/>
      <c r="FM195" s="324"/>
      <c r="FN195" s="324"/>
      <c r="FO195" s="324"/>
      <c r="FP195" s="324"/>
      <c r="FQ195" s="324"/>
      <c r="FR195" s="324"/>
      <c r="FS195" s="324"/>
      <c r="FT195" s="324"/>
      <c r="FU195" s="324"/>
      <c r="FV195" s="324"/>
      <c r="FW195" s="324"/>
      <c r="FX195" s="324"/>
      <c r="FY195" s="324"/>
      <c r="FZ195" s="324"/>
      <c r="GA195" s="324"/>
      <c r="GB195" s="324"/>
      <c r="GC195" s="324"/>
      <c r="GD195" s="324"/>
      <c r="GE195" s="324"/>
      <c r="GF195" s="324"/>
      <c r="GG195" s="324"/>
      <c r="GH195" s="324"/>
      <c r="GI195" s="324"/>
      <c r="GJ195" s="330"/>
      <c r="GK195" s="321"/>
      <c r="GL195" s="324"/>
      <c r="GM195" s="324"/>
      <c r="GN195" s="290" cm="1">
        <f t="array" ref="GN195">IF(OR(BK195:GM195='Annex.1　DeclarationDesired'!$F$27),ROW(),"")</f>
        <v>195</v>
      </c>
    </row>
    <row r="196" spans="1:196" s="290" customFormat="1" ht="20.85" customHeight="1">
      <c r="A196" s="333" t="s">
        <v>1530</v>
      </c>
      <c r="B196" s="334" t="s">
        <v>394</v>
      </c>
      <c r="C196" s="334" t="s">
        <v>1531</v>
      </c>
      <c r="D196" s="334" t="s">
        <v>1532</v>
      </c>
      <c r="E196" s="334" t="s">
        <v>1533</v>
      </c>
      <c r="F196" s="334" t="s">
        <v>1534</v>
      </c>
      <c r="G196" s="335" t="s">
        <v>1535</v>
      </c>
      <c r="H196" s="337" t="s">
        <v>421</v>
      </c>
      <c r="I196" s="337" t="s">
        <v>1536</v>
      </c>
      <c r="J196" s="337" t="s">
        <v>421</v>
      </c>
      <c r="K196" s="337" t="s">
        <v>1536</v>
      </c>
      <c r="L196" s="338"/>
      <c r="M196" s="339" t="s">
        <v>1537</v>
      </c>
      <c r="N196" s="327" t="s">
        <v>345</v>
      </c>
      <c r="O196" s="338" t="s">
        <v>772</v>
      </c>
      <c r="P196" s="339"/>
      <c r="Q196" s="287"/>
      <c r="R196" s="287"/>
      <c r="S196" s="287"/>
      <c r="T196" s="287"/>
      <c r="U196" s="287"/>
      <c r="V196" s="287"/>
      <c r="W196" s="287"/>
      <c r="X196" s="287"/>
      <c r="Y196" s="287"/>
      <c r="Z196" s="287"/>
      <c r="AA196" s="287"/>
      <c r="AB196" s="287"/>
      <c r="AC196" s="287"/>
      <c r="AD196" s="287"/>
      <c r="AE196" s="287"/>
      <c r="AF196" s="287"/>
      <c r="AG196" s="287"/>
      <c r="AH196" s="287"/>
      <c r="AI196" s="287"/>
      <c r="AJ196" s="287"/>
      <c r="AK196" s="287"/>
      <c r="AL196" s="287"/>
      <c r="AM196" s="287"/>
      <c r="AN196" s="287"/>
      <c r="AO196" s="287"/>
      <c r="AP196" s="287"/>
      <c r="AQ196" s="287"/>
      <c r="AR196" s="287"/>
      <c r="AS196" s="287"/>
      <c r="AT196" s="287"/>
      <c r="AU196" s="287"/>
      <c r="AV196" s="287"/>
      <c r="AW196" s="287"/>
      <c r="AX196" s="287"/>
      <c r="AY196" s="287"/>
      <c r="AZ196" s="287"/>
      <c r="BA196" s="287"/>
      <c r="BB196" s="287"/>
      <c r="BC196" s="287"/>
      <c r="BD196" s="287"/>
      <c r="BE196" s="287"/>
      <c r="BF196" s="287"/>
      <c r="BG196" s="287"/>
      <c r="BH196" s="287"/>
      <c r="BI196" s="287"/>
      <c r="BJ196" s="327" t="s">
        <v>1538</v>
      </c>
      <c r="BK196" s="286">
        <v>32020</v>
      </c>
      <c r="BL196" s="288">
        <v>33010</v>
      </c>
      <c r="BM196" s="287"/>
      <c r="BN196" s="287"/>
      <c r="BO196" s="287"/>
      <c r="BP196" s="287"/>
      <c r="BQ196" s="287"/>
      <c r="BR196" s="287"/>
      <c r="BS196" s="287"/>
      <c r="BT196" s="287"/>
      <c r="BU196" s="287"/>
      <c r="BV196" s="287"/>
      <c r="BW196" s="287"/>
      <c r="BX196" s="287"/>
      <c r="BY196" s="287"/>
      <c r="BZ196" s="287"/>
      <c r="CA196" s="287"/>
      <c r="CB196" s="287"/>
      <c r="CC196" s="287"/>
      <c r="CD196" s="287"/>
      <c r="CE196" s="287"/>
      <c r="CF196" s="287"/>
      <c r="CG196" s="287"/>
      <c r="CH196" s="287"/>
      <c r="CI196" s="287"/>
      <c r="CJ196" s="287"/>
      <c r="CK196" s="287"/>
      <c r="CL196" s="287"/>
      <c r="CM196" s="287"/>
      <c r="CN196" s="287"/>
      <c r="CO196" s="287"/>
      <c r="CP196" s="287"/>
      <c r="CQ196" s="287"/>
      <c r="CR196" s="287"/>
      <c r="CS196" s="287"/>
      <c r="CT196" s="287"/>
      <c r="CU196" s="287"/>
      <c r="CV196" s="287"/>
      <c r="CW196" s="287"/>
      <c r="CX196" s="287"/>
      <c r="CY196" s="287"/>
      <c r="CZ196" s="289"/>
      <c r="DA196" s="287"/>
      <c r="DB196" s="287"/>
      <c r="DC196" s="287"/>
      <c r="DD196" s="287"/>
      <c r="DE196" s="287"/>
      <c r="DF196" s="287"/>
      <c r="DG196" s="287"/>
      <c r="DH196" s="287"/>
      <c r="DI196" s="287"/>
      <c r="DJ196" s="287"/>
      <c r="DK196" s="287"/>
      <c r="DL196" s="287"/>
      <c r="DM196" s="287"/>
      <c r="DN196" s="287"/>
      <c r="DO196" s="287"/>
      <c r="DP196" s="287"/>
      <c r="DQ196" s="287"/>
      <c r="DR196" s="287"/>
      <c r="DS196" s="287"/>
      <c r="DT196" s="287"/>
      <c r="DU196" s="287"/>
      <c r="DV196" s="287"/>
      <c r="DW196" s="321"/>
      <c r="DX196" s="321"/>
      <c r="DY196" s="324"/>
      <c r="DZ196" s="324"/>
      <c r="EA196" s="324"/>
      <c r="EB196" s="324"/>
      <c r="EC196" s="324"/>
      <c r="ED196" s="324"/>
      <c r="EE196" s="324"/>
      <c r="EF196" s="324"/>
      <c r="EG196" s="324"/>
      <c r="EH196" s="324"/>
      <c r="EI196" s="324"/>
      <c r="EJ196" s="324"/>
      <c r="EK196" s="324"/>
      <c r="EL196" s="324"/>
      <c r="EM196" s="324"/>
      <c r="EN196" s="324"/>
      <c r="EO196" s="324"/>
      <c r="EP196" s="324"/>
      <c r="EQ196" s="324"/>
      <c r="ER196" s="324"/>
      <c r="ES196" s="324"/>
      <c r="ET196" s="324"/>
      <c r="EU196" s="324"/>
      <c r="EV196" s="324"/>
      <c r="EW196" s="324"/>
      <c r="EX196" s="324"/>
      <c r="EY196" s="324"/>
      <c r="EZ196" s="324"/>
      <c r="FA196" s="324"/>
      <c r="FB196" s="324"/>
      <c r="FC196" s="324"/>
      <c r="FD196" s="324"/>
      <c r="FE196" s="324"/>
      <c r="FF196" s="324"/>
      <c r="FG196" s="324"/>
      <c r="FH196" s="324"/>
      <c r="FI196" s="324"/>
      <c r="FJ196" s="324"/>
      <c r="FK196" s="324"/>
      <c r="FL196" s="324"/>
      <c r="FM196" s="324"/>
      <c r="FN196" s="324"/>
      <c r="FO196" s="324"/>
      <c r="FP196" s="324"/>
      <c r="FQ196" s="324"/>
      <c r="FR196" s="324"/>
      <c r="FS196" s="324"/>
      <c r="FT196" s="324"/>
      <c r="FU196" s="324"/>
      <c r="FV196" s="324"/>
      <c r="FW196" s="324"/>
      <c r="FX196" s="324"/>
      <c r="FY196" s="324"/>
      <c r="FZ196" s="324"/>
      <c r="GA196" s="324"/>
      <c r="GB196" s="324"/>
      <c r="GC196" s="324"/>
      <c r="GD196" s="324"/>
      <c r="GE196" s="324"/>
      <c r="GF196" s="324"/>
      <c r="GG196" s="324"/>
      <c r="GH196" s="324"/>
      <c r="GI196" s="324"/>
      <c r="GJ196" s="330"/>
      <c r="GK196" s="321"/>
      <c r="GL196" s="324"/>
      <c r="GM196" s="324"/>
      <c r="GN196" s="290" cm="1">
        <f t="array" ref="GN196">IF(OR(BK196:GM196='Annex.1　DeclarationDesired'!$F$27),ROW(),"")</f>
        <v>196</v>
      </c>
    </row>
    <row r="197" spans="1:196" s="290" customFormat="1" ht="20.85" customHeight="1">
      <c r="A197" s="333" t="s">
        <v>1539</v>
      </c>
      <c r="B197" s="334" t="s">
        <v>394</v>
      </c>
      <c r="C197" s="334" t="s">
        <v>1531</v>
      </c>
      <c r="D197" s="334" t="s">
        <v>1532</v>
      </c>
      <c r="E197" s="334" t="s">
        <v>1540</v>
      </c>
      <c r="F197" s="334" t="s">
        <v>1541</v>
      </c>
      <c r="G197" s="335" t="s">
        <v>1535</v>
      </c>
      <c r="H197" s="337" t="s">
        <v>421</v>
      </c>
      <c r="I197" s="337" t="s">
        <v>1542</v>
      </c>
      <c r="J197" s="337" t="s">
        <v>421</v>
      </c>
      <c r="K197" s="337" t="s">
        <v>1542</v>
      </c>
      <c r="L197" s="338"/>
      <c r="M197" s="339" t="s">
        <v>1543</v>
      </c>
      <c r="N197" s="327" t="s">
        <v>573</v>
      </c>
      <c r="O197" s="338" t="s">
        <v>427</v>
      </c>
      <c r="P197" s="339"/>
      <c r="Q197" s="287"/>
      <c r="R197" s="287"/>
      <c r="S197" s="287"/>
      <c r="T197" s="287"/>
      <c r="U197" s="287"/>
      <c r="V197" s="287"/>
      <c r="W197" s="287"/>
      <c r="X197" s="287"/>
      <c r="Y197" s="287"/>
      <c r="Z197" s="287"/>
      <c r="AA197" s="287"/>
      <c r="AB197" s="287"/>
      <c r="AC197" s="287"/>
      <c r="AD197" s="287"/>
      <c r="AE197" s="287"/>
      <c r="AF197" s="287"/>
      <c r="AG197" s="287"/>
      <c r="AH197" s="287"/>
      <c r="AI197" s="287"/>
      <c r="AJ197" s="287"/>
      <c r="AK197" s="287"/>
      <c r="AL197" s="287"/>
      <c r="AM197" s="287"/>
      <c r="AN197" s="287"/>
      <c r="AO197" s="287"/>
      <c r="AP197" s="287"/>
      <c r="AQ197" s="287"/>
      <c r="AR197" s="287"/>
      <c r="AS197" s="287"/>
      <c r="AT197" s="287"/>
      <c r="AU197" s="287"/>
      <c r="AV197" s="287"/>
      <c r="AW197" s="287"/>
      <c r="AX197" s="287"/>
      <c r="AY197" s="287"/>
      <c r="AZ197" s="287"/>
      <c r="BA197" s="287"/>
      <c r="BB197" s="287"/>
      <c r="BC197" s="287"/>
      <c r="BD197" s="287"/>
      <c r="BE197" s="287"/>
      <c r="BF197" s="287"/>
      <c r="BG197" s="287"/>
      <c r="BH197" s="287"/>
      <c r="BI197" s="287"/>
      <c r="BJ197" s="327" t="s">
        <v>1544</v>
      </c>
      <c r="BK197" s="286">
        <v>37010</v>
      </c>
      <c r="BL197" s="288">
        <v>43040</v>
      </c>
      <c r="BM197" s="287">
        <v>43030</v>
      </c>
      <c r="BN197" s="287">
        <v>43010</v>
      </c>
      <c r="BO197" s="287"/>
      <c r="BP197" s="287"/>
      <c r="BQ197" s="287"/>
      <c r="BR197" s="287"/>
      <c r="BS197" s="287"/>
      <c r="BT197" s="287"/>
      <c r="BU197" s="287"/>
      <c r="BV197" s="287"/>
      <c r="BW197" s="287"/>
      <c r="BX197" s="287"/>
      <c r="BY197" s="287"/>
      <c r="BZ197" s="287"/>
      <c r="CA197" s="287"/>
      <c r="CB197" s="287"/>
      <c r="CC197" s="287"/>
      <c r="CD197" s="287"/>
      <c r="CE197" s="287"/>
      <c r="CF197" s="287"/>
      <c r="CG197" s="287"/>
      <c r="CH197" s="287"/>
      <c r="CI197" s="287"/>
      <c r="CJ197" s="287"/>
      <c r="CK197" s="287"/>
      <c r="CL197" s="287"/>
      <c r="CM197" s="287"/>
      <c r="CN197" s="287"/>
      <c r="CO197" s="287"/>
      <c r="CP197" s="287"/>
      <c r="CQ197" s="287"/>
      <c r="CR197" s="287"/>
      <c r="CS197" s="287"/>
      <c r="CT197" s="287"/>
      <c r="CU197" s="287"/>
      <c r="CV197" s="287"/>
      <c r="CW197" s="287"/>
      <c r="CX197" s="287"/>
      <c r="CY197" s="287"/>
      <c r="CZ197" s="289"/>
      <c r="DA197" s="287"/>
      <c r="DB197" s="287"/>
      <c r="DC197" s="287"/>
      <c r="DD197" s="287"/>
      <c r="DE197" s="287"/>
      <c r="DF197" s="287"/>
      <c r="DG197" s="287"/>
      <c r="DH197" s="287"/>
      <c r="DI197" s="287"/>
      <c r="DJ197" s="287"/>
      <c r="DK197" s="287"/>
      <c r="DL197" s="287"/>
      <c r="DM197" s="287"/>
      <c r="DN197" s="287"/>
      <c r="DO197" s="287"/>
      <c r="DP197" s="287"/>
      <c r="DQ197" s="287"/>
      <c r="DR197" s="287"/>
      <c r="DS197" s="287"/>
      <c r="DT197" s="287"/>
      <c r="DU197" s="287"/>
      <c r="DV197" s="287"/>
      <c r="DW197" s="321"/>
      <c r="DX197" s="321"/>
      <c r="DY197" s="324"/>
      <c r="DZ197" s="324"/>
      <c r="EA197" s="324"/>
      <c r="EB197" s="324"/>
      <c r="EC197" s="324"/>
      <c r="ED197" s="324"/>
      <c r="EE197" s="324"/>
      <c r="EF197" s="324"/>
      <c r="EG197" s="324"/>
      <c r="EH197" s="324"/>
      <c r="EI197" s="324"/>
      <c r="EJ197" s="324"/>
      <c r="EK197" s="324"/>
      <c r="EL197" s="324"/>
      <c r="EM197" s="324"/>
      <c r="EN197" s="324"/>
      <c r="EO197" s="324"/>
      <c r="EP197" s="324"/>
      <c r="EQ197" s="324"/>
      <c r="ER197" s="324"/>
      <c r="ES197" s="324"/>
      <c r="ET197" s="324"/>
      <c r="EU197" s="324"/>
      <c r="EV197" s="324"/>
      <c r="EW197" s="324"/>
      <c r="EX197" s="324"/>
      <c r="EY197" s="324"/>
      <c r="EZ197" s="324"/>
      <c r="FA197" s="324"/>
      <c r="FB197" s="324"/>
      <c r="FC197" s="324"/>
      <c r="FD197" s="324"/>
      <c r="FE197" s="324"/>
      <c r="FF197" s="324"/>
      <c r="FG197" s="324"/>
      <c r="FH197" s="324"/>
      <c r="FI197" s="324"/>
      <c r="FJ197" s="324"/>
      <c r="FK197" s="324"/>
      <c r="FL197" s="324"/>
      <c r="FM197" s="324"/>
      <c r="FN197" s="324"/>
      <c r="FO197" s="324"/>
      <c r="FP197" s="324"/>
      <c r="FQ197" s="324"/>
      <c r="FR197" s="324"/>
      <c r="FS197" s="324"/>
      <c r="FT197" s="324"/>
      <c r="FU197" s="324"/>
      <c r="FV197" s="324"/>
      <c r="FW197" s="324"/>
      <c r="FX197" s="324"/>
      <c r="FY197" s="324"/>
      <c r="FZ197" s="324"/>
      <c r="GA197" s="324"/>
      <c r="GB197" s="324"/>
      <c r="GC197" s="324"/>
      <c r="GD197" s="324"/>
      <c r="GE197" s="324"/>
      <c r="GF197" s="324"/>
      <c r="GG197" s="324"/>
      <c r="GH197" s="324"/>
      <c r="GI197" s="324"/>
      <c r="GJ197" s="330"/>
      <c r="GK197" s="321"/>
      <c r="GL197" s="324"/>
      <c r="GM197" s="324"/>
      <c r="GN197" s="290" cm="1">
        <f t="array" ref="GN197">IF(OR(BK197:GM197='Annex.1　DeclarationDesired'!$F$27),ROW(),"")</f>
        <v>197</v>
      </c>
    </row>
    <row r="198" spans="1:196" s="290" customFormat="1" ht="20.85" customHeight="1">
      <c r="A198" s="333" t="s">
        <v>1545</v>
      </c>
      <c r="B198" s="334" t="s">
        <v>394</v>
      </c>
      <c r="C198" s="334" t="s">
        <v>1531</v>
      </c>
      <c r="D198" s="334" t="s">
        <v>1532</v>
      </c>
      <c r="E198" s="334" t="s">
        <v>1546</v>
      </c>
      <c r="F198" s="334" t="s">
        <v>1547</v>
      </c>
      <c r="G198" s="335" t="s">
        <v>1535</v>
      </c>
      <c r="H198" s="337" t="s">
        <v>421</v>
      </c>
      <c r="I198" s="337" t="s">
        <v>1548</v>
      </c>
      <c r="J198" s="337" t="s">
        <v>421</v>
      </c>
      <c r="K198" s="337" t="s">
        <v>1548</v>
      </c>
      <c r="L198" s="338"/>
      <c r="M198" s="339" t="s">
        <v>1549</v>
      </c>
      <c r="N198" s="327" t="s">
        <v>429</v>
      </c>
      <c r="O198" s="338" t="s">
        <v>1108</v>
      </c>
      <c r="P198" s="339"/>
      <c r="Q198" s="287"/>
      <c r="R198" s="287"/>
      <c r="S198" s="287"/>
      <c r="T198" s="287"/>
      <c r="U198" s="287"/>
      <c r="V198" s="287"/>
      <c r="W198" s="287"/>
      <c r="X198" s="287"/>
      <c r="Y198" s="287"/>
      <c r="Z198" s="287"/>
      <c r="AA198" s="287"/>
      <c r="AB198" s="287"/>
      <c r="AC198" s="287"/>
      <c r="AD198" s="287"/>
      <c r="AE198" s="287"/>
      <c r="AF198" s="287"/>
      <c r="AG198" s="287"/>
      <c r="AH198" s="287"/>
      <c r="AI198" s="287"/>
      <c r="AJ198" s="287"/>
      <c r="AK198" s="287"/>
      <c r="AL198" s="287"/>
      <c r="AM198" s="287"/>
      <c r="AN198" s="287"/>
      <c r="AO198" s="287"/>
      <c r="AP198" s="287"/>
      <c r="AQ198" s="287"/>
      <c r="AR198" s="287"/>
      <c r="AS198" s="287"/>
      <c r="AT198" s="287"/>
      <c r="AU198" s="287"/>
      <c r="AV198" s="287"/>
      <c r="AW198" s="287"/>
      <c r="AX198" s="287"/>
      <c r="AY198" s="287"/>
      <c r="AZ198" s="287"/>
      <c r="BA198" s="287"/>
      <c r="BB198" s="287"/>
      <c r="BC198" s="287"/>
      <c r="BD198" s="287"/>
      <c r="BE198" s="287"/>
      <c r="BF198" s="287"/>
      <c r="BG198" s="287"/>
      <c r="BH198" s="287"/>
      <c r="BI198" s="287"/>
      <c r="BJ198" s="327"/>
      <c r="BK198" s="286"/>
      <c r="BL198" s="288"/>
      <c r="BM198" s="287"/>
      <c r="BN198" s="287"/>
      <c r="BO198" s="287"/>
      <c r="BP198" s="287"/>
      <c r="BQ198" s="287"/>
      <c r="BR198" s="287"/>
      <c r="BS198" s="287"/>
      <c r="BT198" s="287"/>
      <c r="BU198" s="287"/>
      <c r="BV198" s="287"/>
      <c r="BW198" s="287"/>
      <c r="BX198" s="287"/>
      <c r="BY198" s="287"/>
      <c r="BZ198" s="287"/>
      <c r="CA198" s="287"/>
      <c r="CB198" s="287"/>
      <c r="CC198" s="287"/>
      <c r="CD198" s="287"/>
      <c r="CE198" s="287"/>
      <c r="CF198" s="287"/>
      <c r="CG198" s="287"/>
      <c r="CH198" s="287"/>
      <c r="CI198" s="287"/>
      <c r="CJ198" s="287"/>
      <c r="CK198" s="287"/>
      <c r="CL198" s="287"/>
      <c r="CM198" s="287"/>
      <c r="CN198" s="287"/>
      <c r="CO198" s="287"/>
      <c r="CP198" s="287"/>
      <c r="CQ198" s="287"/>
      <c r="CR198" s="287"/>
      <c r="CS198" s="287"/>
      <c r="CT198" s="287"/>
      <c r="CU198" s="287"/>
      <c r="CV198" s="287"/>
      <c r="CW198" s="287"/>
      <c r="CX198" s="287"/>
      <c r="CY198" s="287"/>
      <c r="CZ198" s="289"/>
      <c r="DA198" s="287"/>
      <c r="DB198" s="287"/>
      <c r="DC198" s="287"/>
      <c r="DD198" s="287"/>
      <c r="DE198" s="287"/>
      <c r="DF198" s="287"/>
      <c r="DG198" s="287"/>
      <c r="DH198" s="287"/>
      <c r="DI198" s="287"/>
      <c r="DJ198" s="287"/>
      <c r="DK198" s="287"/>
      <c r="DL198" s="287"/>
      <c r="DM198" s="287"/>
      <c r="DN198" s="287"/>
      <c r="DO198" s="287"/>
      <c r="DP198" s="287"/>
      <c r="DQ198" s="287"/>
      <c r="DR198" s="287"/>
      <c r="DS198" s="287"/>
      <c r="DT198" s="287"/>
      <c r="DU198" s="287"/>
      <c r="DV198" s="287"/>
      <c r="DW198" s="321"/>
      <c r="DX198" s="321"/>
      <c r="DY198" s="324"/>
      <c r="DZ198" s="324"/>
      <c r="EA198" s="324"/>
      <c r="EB198" s="324"/>
      <c r="EC198" s="324"/>
      <c r="ED198" s="324"/>
      <c r="EE198" s="324"/>
      <c r="EF198" s="324"/>
      <c r="EG198" s="324"/>
      <c r="EH198" s="324"/>
      <c r="EI198" s="324"/>
      <c r="EJ198" s="324"/>
      <c r="EK198" s="324"/>
      <c r="EL198" s="324"/>
      <c r="EM198" s="324"/>
      <c r="EN198" s="324"/>
      <c r="EO198" s="324"/>
      <c r="EP198" s="324"/>
      <c r="EQ198" s="324"/>
      <c r="ER198" s="324"/>
      <c r="ES198" s="324"/>
      <c r="ET198" s="324"/>
      <c r="EU198" s="324"/>
      <c r="EV198" s="324"/>
      <c r="EW198" s="324"/>
      <c r="EX198" s="324"/>
      <c r="EY198" s="324"/>
      <c r="EZ198" s="324"/>
      <c r="FA198" s="324"/>
      <c r="FB198" s="324"/>
      <c r="FC198" s="324"/>
      <c r="FD198" s="324"/>
      <c r="FE198" s="324"/>
      <c r="FF198" s="324"/>
      <c r="FG198" s="324"/>
      <c r="FH198" s="324"/>
      <c r="FI198" s="324"/>
      <c r="FJ198" s="324"/>
      <c r="FK198" s="324"/>
      <c r="FL198" s="324"/>
      <c r="FM198" s="324"/>
      <c r="FN198" s="324"/>
      <c r="FO198" s="324"/>
      <c r="FP198" s="324"/>
      <c r="FQ198" s="324"/>
      <c r="FR198" s="324"/>
      <c r="FS198" s="324"/>
      <c r="FT198" s="324"/>
      <c r="FU198" s="324"/>
      <c r="FV198" s="324"/>
      <c r="FW198" s="324"/>
      <c r="FX198" s="324"/>
      <c r="FY198" s="324"/>
      <c r="FZ198" s="324"/>
      <c r="GA198" s="324"/>
      <c r="GB198" s="324"/>
      <c r="GC198" s="324"/>
      <c r="GD198" s="324"/>
      <c r="GE198" s="324"/>
      <c r="GF198" s="324"/>
      <c r="GG198" s="324"/>
      <c r="GH198" s="324"/>
      <c r="GI198" s="324"/>
      <c r="GJ198" s="330"/>
      <c r="GK198" s="321"/>
      <c r="GL198" s="324"/>
      <c r="GM198" s="324"/>
      <c r="GN198" s="290" cm="1">
        <f t="array" ref="GN198">IF(OR(BK198:GM198='Annex.1　DeclarationDesired'!$F$27),ROW(),"")</f>
        <v>198</v>
      </c>
    </row>
    <row r="199" spans="1:196" s="290" customFormat="1" ht="20.85" customHeight="1">
      <c r="A199" s="333" t="s">
        <v>1550</v>
      </c>
      <c r="B199" s="334" t="s">
        <v>394</v>
      </c>
      <c r="C199" s="334" t="s">
        <v>1531</v>
      </c>
      <c r="D199" s="334" t="s">
        <v>1532</v>
      </c>
      <c r="E199" s="334" t="s">
        <v>1551</v>
      </c>
      <c r="F199" s="334" t="s">
        <v>1552</v>
      </c>
      <c r="G199" s="335" t="s">
        <v>1535</v>
      </c>
      <c r="H199" s="337" t="s">
        <v>421</v>
      </c>
      <c r="I199" s="337" t="s">
        <v>1553</v>
      </c>
      <c r="J199" s="337" t="s">
        <v>421</v>
      </c>
      <c r="K199" s="337" t="s">
        <v>1553</v>
      </c>
      <c r="L199" s="338"/>
      <c r="M199" s="339" t="s">
        <v>1554</v>
      </c>
      <c r="N199" s="327" t="s">
        <v>453</v>
      </c>
      <c r="O199" s="338" t="s">
        <v>405</v>
      </c>
      <c r="P199" s="339"/>
      <c r="Q199" s="287"/>
      <c r="R199" s="287"/>
      <c r="S199" s="287"/>
      <c r="T199" s="287"/>
      <c r="U199" s="287"/>
      <c r="V199" s="287"/>
      <c r="W199" s="287"/>
      <c r="X199" s="287"/>
      <c r="Y199" s="287"/>
      <c r="Z199" s="287"/>
      <c r="AA199" s="287"/>
      <c r="AB199" s="287"/>
      <c r="AC199" s="287"/>
      <c r="AD199" s="287"/>
      <c r="AE199" s="287"/>
      <c r="AF199" s="287"/>
      <c r="AG199" s="287"/>
      <c r="AH199" s="287"/>
      <c r="AI199" s="287"/>
      <c r="AJ199" s="287"/>
      <c r="AK199" s="287"/>
      <c r="AL199" s="287"/>
      <c r="AM199" s="287"/>
      <c r="AN199" s="287"/>
      <c r="AO199" s="287"/>
      <c r="AP199" s="287"/>
      <c r="AQ199" s="287"/>
      <c r="AR199" s="287"/>
      <c r="AS199" s="287"/>
      <c r="AT199" s="287"/>
      <c r="AU199" s="287"/>
      <c r="AV199" s="287"/>
      <c r="AW199" s="287"/>
      <c r="AX199" s="287"/>
      <c r="AY199" s="287"/>
      <c r="AZ199" s="287"/>
      <c r="BA199" s="287"/>
      <c r="BB199" s="287"/>
      <c r="BC199" s="287"/>
      <c r="BD199" s="287"/>
      <c r="BE199" s="287"/>
      <c r="BF199" s="287"/>
      <c r="BG199" s="287"/>
      <c r="BH199" s="287"/>
      <c r="BI199" s="287"/>
      <c r="BJ199" s="327"/>
      <c r="BK199" s="286"/>
      <c r="BL199" s="288"/>
      <c r="BM199" s="287"/>
      <c r="BN199" s="287"/>
      <c r="BO199" s="287"/>
      <c r="BP199" s="287"/>
      <c r="BQ199" s="287"/>
      <c r="BR199" s="287"/>
      <c r="BS199" s="287"/>
      <c r="BT199" s="287"/>
      <c r="BU199" s="287"/>
      <c r="BV199" s="287"/>
      <c r="BW199" s="287"/>
      <c r="BX199" s="287"/>
      <c r="BY199" s="287"/>
      <c r="BZ199" s="287"/>
      <c r="CA199" s="287"/>
      <c r="CB199" s="287"/>
      <c r="CC199" s="287"/>
      <c r="CD199" s="287"/>
      <c r="CE199" s="287"/>
      <c r="CF199" s="287"/>
      <c r="CG199" s="287"/>
      <c r="CH199" s="287"/>
      <c r="CI199" s="287"/>
      <c r="CJ199" s="287"/>
      <c r="CK199" s="287"/>
      <c r="CL199" s="287"/>
      <c r="CM199" s="287"/>
      <c r="CN199" s="287"/>
      <c r="CO199" s="287"/>
      <c r="CP199" s="287"/>
      <c r="CQ199" s="287"/>
      <c r="CR199" s="287"/>
      <c r="CS199" s="287"/>
      <c r="CT199" s="287"/>
      <c r="CU199" s="287"/>
      <c r="CV199" s="287"/>
      <c r="CW199" s="287"/>
      <c r="CX199" s="287"/>
      <c r="CY199" s="287"/>
      <c r="CZ199" s="289"/>
      <c r="DA199" s="287"/>
      <c r="DB199" s="287"/>
      <c r="DC199" s="287"/>
      <c r="DD199" s="287"/>
      <c r="DE199" s="287"/>
      <c r="DF199" s="287"/>
      <c r="DG199" s="287"/>
      <c r="DH199" s="287"/>
      <c r="DI199" s="287"/>
      <c r="DJ199" s="287"/>
      <c r="DK199" s="287"/>
      <c r="DL199" s="287"/>
      <c r="DM199" s="287"/>
      <c r="DN199" s="287"/>
      <c r="DO199" s="287"/>
      <c r="DP199" s="287"/>
      <c r="DQ199" s="287"/>
      <c r="DR199" s="287"/>
      <c r="DS199" s="287"/>
      <c r="DT199" s="287"/>
      <c r="DU199" s="287"/>
      <c r="DV199" s="287"/>
      <c r="DW199" s="321"/>
      <c r="DX199" s="321"/>
      <c r="DY199" s="324"/>
      <c r="DZ199" s="324"/>
      <c r="EA199" s="324"/>
      <c r="EB199" s="324"/>
      <c r="EC199" s="324"/>
      <c r="ED199" s="324"/>
      <c r="EE199" s="324"/>
      <c r="EF199" s="324"/>
      <c r="EG199" s="324"/>
      <c r="EH199" s="324"/>
      <c r="EI199" s="324"/>
      <c r="EJ199" s="324"/>
      <c r="EK199" s="324"/>
      <c r="EL199" s="324"/>
      <c r="EM199" s="324"/>
      <c r="EN199" s="324"/>
      <c r="EO199" s="324"/>
      <c r="EP199" s="324"/>
      <c r="EQ199" s="324"/>
      <c r="ER199" s="324"/>
      <c r="ES199" s="324"/>
      <c r="ET199" s="324"/>
      <c r="EU199" s="324"/>
      <c r="EV199" s="324"/>
      <c r="EW199" s="324"/>
      <c r="EX199" s="324"/>
      <c r="EY199" s="324"/>
      <c r="EZ199" s="324"/>
      <c r="FA199" s="324"/>
      <c r="FB199" s="324"/>
      <c r="FC199" s="324"/>
      <c r="FD199" s="324"/>
      <c r="FE199" s="324"/>
      <c r="FF199" s="324"/>
      <c r="FG199" s="324"/>
      <c r="FH199" s="324"/>
      <c r="FI199" s="324"/>
      <c r="FJ199" s="324"/>
      <c r="FK199" s="324"/>
      <c r="FL199" s="324"/>
      <c r="FM199" s="324"/>
      <c r="FN199" s="324"/>
      <c r="FO199" s="324"/>
      <c r="FP199" s="324"/>
      <c r="FQ199" s="324"/>
      <c r="FR199" s="324"/>
      <c r="FS199" s="324"/>
      <c r="FT199" s="324"/>
      <c r="FU199" s="324"/>
      <c r="FV199" s="324"/>
      <c r="FW199" s="324"/>
      <c r="FX199" s="324"/>
      <c r="FY199" s="324"/>
      <c r="FZ199" s="324"/>
      <c r="GA199" s="324"/>
      <c r="GB199" s="324"/>
      <c r="GC199" s="324"/>
      <c r="GD199" s="324"/>
      <c r="GE199" s="324"/>
      <c r="GF199" s="324"/>
      <c r="GG199" s="324"/>
      <c r="GH199" s="324"/>
      <c r="GI199" s="324"/>
      <c r="GJ199" s="330"/>
      <c r="GK199" s="321"/>
      <c r="GL199" s="324"/>
      <c r="GM199" s="324"/>
      <c r="GN199" s="290" cm="1">
        <f t="array" ref="GN199">IF(OR(BK199:GM199='Annex.1　DeclarationDesired'!$F$27),ROW(),"")</f>
        <v>199</v>
      </c>
    </row>
    <row r="200" spans="1:196" s="290" customFormat="1" ht="20.85" customHeight="1">
      <c r="A200" s="333" t="s">
        <v>1555</v>
      </c>
      <c r="B200" s="334" t="s">
        <v>394</v>
      </c>
      <c r="C200" s="334" t="s">
        <v>1531</v>
      </c>
      <c r="D200" s="334" t="s">
        <v>1556</v>
      </c>
      <c r="E200" s="334"/>
      <c r="F200" s="334"/>
      <c r="G200" s="335" t="s">
        <v>1535</v>
      </c>
      <c r="H200" s="337" t="s">
        <v>399</v>
      </c>
      <c r="I200" s="337" t="s">
        <v>1535</v>
      </c>
      <c r="J200" s="337" t="s">
        <v>399</v>
      </c>
      <c r="K200" s="337" t="s">
        <v>1535</v>
      </c>
      <c r="L200" s="338"/>
      <c r="M200" s="339" t="s">
        <v>1557</v>
      </c>
      <c r="N200" s="327" t="s">
        <v>496</v>
      </c>
      <c r="O200" s="338" t="s">
        <v>1098</v>
      </c>
      <c r="P200" s="339" t="s">
        <v>730</v>
      </c>
      <c r="Q200" s="287"/>
      <c r="R200" s="287"/>
      <c r="S200" s="287"/>
      <c r="T200" s="287"/>
      <c r="U200" s="287"/>
      <c r="V200" s="287"/>
      <c r="W200" s="287"/>
      <c r="X200" s="287"/>
      <c r="Y200" s="287"/>
      <c r="Z200" s="287"/>
      <c r="AA200" s="287"/>
      <c r="AB200" s="287"/>
      <c r="AC200" s="287"/>
      <c r="AD200" s="287"/>
      <c r="AE200" s="287"/>
      <c r="AF200" s="287"/>
      <c r="AG200" s="287"/>
      <c r="AH200" s="287"/>
      <c r="AI200" s="287"/>
      <c r="AJ200" s="287"/>
      <c r="AK200" s="287"/>
      <c r="AL200" s="287"/>
      <c r="AM200" s="287"/>
      <c r="AN200" s="287"/>
      <c r="AO200" s="287"/>
      <c r="AP200" s="287"/>
      <c r="AQ200" s="287"/>
      <c r="AR200" s="287"/>
      <c r="AS200" s="287"/>
      <c r="AT200" s="287"/>
      <c r="AU200" s="287"/>
      <c r="AV200" s="287"/>
      <c r="AW200" s="287"/>
      <c r="AX200" s="287"/>
      <c r="AY200" s="287"/>
      <c r="AZ200" s="287"/>
      <c r="BA200" s="287"/>
      <c r="BB200" s="287"/>
      <c r="BC200" s="287"/>
      <c r="BD200" s="287"/>
      <c r="BE200" s="287"/>
      <c r="BF200" s="287"/>
      <c r="BG200" s="287"/>
      <c r="BH200" s="287"/>
      <c r="BI200" s="287"/>
      <c r="BJ200" s="327"/>
      <c r="BK200" s="286"/>
      <c r="BL200" s="288"/>
      <c r="BM200" s="287"/>
      <c r="BN200" s="287"/>
      <c r="BO200" s="287"/>
      <c r="BP200" s="287"/>
      <c r="BQ200" s="287"/>
      <c r="BR200" s="287"/>
      <c r="BS200" s="287"/>
      <c r="BT200" s="287"/>
      <c r="BU200" s="287"/>
      <c r="BV200" s="287"/>
      <c r="BW200" s="287"/>
      <c r="BX200" s="287"/>
      <c r="BY200" s="287"/>
      <c r="BZ200" s="287"/>
      <c r="CA200" s="287"/>
      <c r="CB200" s="287"/>
      <c r="CC200" s="287"/>
      <c r="CD200" s="287"/>
      <c r="CE200" s="287"/>
      <c r="CF200" s="287"/>
      <c r="CG200" s="287"/>
      <c r="CH200" s="287"/>
      <c r="CI200" s="287"/>
      <c r="CJ200" s="287"/>
      <c r="CK200" s="287"/>
      <c r="CL200" s="287"/>
      <c r="CM200" s="287"/>
      <c r="CN200" s="287"/>
      <c r="CO200" s="287"/>
      <c r="CP200" s="287"/>
      <c r="CQ200" s="287"/>
      <c r="CR200" s="287"/>
      <c r="CS200" s="287"/>
      <c r="CT200" s="287"/>
      <c r="CU200" s="287"/>
      <c r="CV200" s="287"/>
      <c r="CW200" s="287"/>
      <c r="CX200" s="287"/>
      <c r="CY200" s="287"/>
      <c r="CZ200" s="289"/>
      <c r="DA200" s="287"/>
      <c r="DB200" s="287"/>
      <c r="DC200" s="287"/>
      <c r="DD200" s="287"/>
      <c r="DE200" s="287"/>
      <c r="DF200" s="287"/>
      <c r="DG200" s="287"/>
      <c r="DH200" s="287"/>
      <c r="DI200" s="287"/>
      <c r="DJ200" s="287"/>
      <c r="DK200" s="287"/>
      <c r="DL200" s="287"/>
      <c r="DM200" s="287"/>
      <c r="DN200" s="287"/>
      <c r="DO200" s="287"/>
      <c r="DP200" s="287"/>
      <c r="DQ200" s="287"/>
      <c r="DR200" s="287"/>
      <c r="DS200" s="287"/>
      <c r="DT200" s="287"/>
      <c r="DU200" s="287"/>
      <c r="DV200" s="287"/>
      <c r="DW200" s="321"/>
      <c r="DX200" s="321"/>
      <c r="DY200" s="324"/>
      <c r="DZ200" s="324"/>
      <c r="EA200" s="324"/>
      <c r="EB200" s="324"/>
      <c r="EC200" s="324"/>
      <c r="ED200" s="324"/>
      <c r="EE200" s="324"/>
      <c r="EF200" s="324"/>
      <c r="EG200" s="324"/>
      <c r="EH200" s="324"/>
      <c r="EI200" s="324"/>
      <c r="EJ200" s="324"/>
      <c r="EK200" s="324"/>
      <c r="EL200" s="324"/>
      <c r="EM200" s="324"/>
      <c r="EN200" s="324"/>
      <c r="EO200" s="324"/>
      <c r="EP200" s="324"/>
      <c r="EQ200" s="324"/>
      <c r="ER200" s="324"/>
      <c r="ES200" s="324"/>
      <c r="ET200" s="324"/>
      <c r="EU200" s="324"/>
      <c r="EV200" s="324"/>
      <c r="EW200" s="324"/>
      <c r="EX200" s="324"/>
      <c r="EY200" s="324"/>
      <c r="EZ200" s="324"/>
      <c r="FA200" s="324"/>
      <c r="FB200" s="324"/>
      <c r="FC200" s="324"/>
      <c r="FD200" s="324"/>
      <c r="FE200" s="324"/>
      <c r="FF200" s="324"/>
      <c r="FG200" s="324"/>
      <c r="FH200" s="324"/>
      <c r="FI200" s="324"/>
      <c r="FJ200" s="324"/>
      <c r="FK200" s="324"/>
      <c r="FL200" s="324"/>
      <c r="FM200" s="324"/>
      <c r="FN200" s="324"/>
      <c r="FO200" s="324"/>
      <c r="FP200" s="324"/>
      <c r="FQ200" s="324"/>
      <c r="FR200" s="324"/>
      <c r="FS200" s="324"/>
      <c r="FT200" s="324"/>
      <c r="FU200" s="324"/>
      <c r="FV200" s="324"/>
      <c r="FW200" s="324"/>
      <c r="FX200" s="324"/>
      <c r="FY200" s="324"/>
      <c r="FZ200" s="324"/>
      <c r="GA200" s="324"/>
      <c r="GB200" s="324"/>
      <c r="GC200" s="324"/>
      <c r="GD200" s="324"/>
      <c r="GE200" s="324"/>
      <c r="GF200" s="324"/>
      <c r="GG200" s="324"/>
      <c r="GH200" s="324"/>
      <c r="GI200" s="324"/>
      <c r="GJ200" s="330"/>
      <c r="GK200" s="321"/>
      <c r="GL200" s="324"/>
      <c r="GM200" s="324"/>
      <c r="GN200" s="290" cm="1">
        <f t="array" ref="GN200">IF(OR(BK200:GM200='Annex.1　DeclarationDesired'!$F$27),ROW(),"")</f>
        <v>200</v>
      </c>
    </row>
    <row r="201" spans="1:196" s="290" customFormat="1" ht="20.85" customHeight="1">
      <c r="A201" s="333" t="s">
        <v>1558</v>
      </c>
      <c r="B201" s="334" t="s">
        <v>394</v>
      </c>
      <c r="C201" s="334" t="s">
        <v>1531</v>
      </c>
      <c r="D201" s="334" t="s">
        <v>1559</v>
      </c>
      <c r="E201" s="334"/>
      <c r="F201" s="334"/>
      <c r="G201" s="335" t="s">
        <v>1535</v>
      </c>
      <c r="H201" s="337" t="s">
        <v>421</v>
      </c>
      <c r="I201" s="337" t="s">
        <v>1535</v>
      </c>
      <c r="J201" s="337" t="s">
        <v>421</v>
      </c>
      <c r="K201" s="337" t="s">
        <v>1560</v>
      </c>
      <c r="L201" s="338"/>
      <c r="M201" s="339" t="s">
        <v>502</v>
      </c>
      <c r="N201" s="327" t="s">
        <v>502</v>
      </c>
      <c r="O201" s="338"/>
      <c r="P201" s="339"/>
      <c r="Q201" s="287"/>
      <c r="R201" s="287"/>
      <c r="S201" s="287"/>
      <c r="T201" s="287"/>
      <c r="U201" s="287"/>
      <c r="V201" s="287"/>
      <c r="W201" s="287"/>
      <c r="X201" s="287"/>
      <c r="Y201" s="287"/>
      <c r="Z201" s="287"/>
      <c r="AA201" s="287"/>
      <c r="AB201" s="287"/>
      <c r="AC201" s="287"/>
      <c r="AD201" s="287"/>
      <c r="AE201" s="287"/>
      <c r="AF201" s="287"/>
      <c r="AG201" s="287"/>
      <c r="AH201" s="287"/>
      <c r="AI201" s="287"/>
      <c r="AJ201" s="287"/>
      <c r="AK201" s="287"/>
      <c r="AL201" s="287"/>
      <c r="AM201" s="287"/>
      <c r="AN201" s="287"/>
      <c r="AO201" s="287"/>
      <c r="AP201" s="287"/>
      <c r="AQ201" s="287"/>
      <c r="AR201" s="287"/>
      <c r="AS201" s="287"/>
      <c r="AT201" s="287"/>
      <c r="AU201" s="287"/>
      <c r="AV201" s="287"/>
      <c r="AW201" s="287"/>
      <c r="AX201" s="287"/>
      <c r="AY201" s="287"/>
      <c r="AZ201" s="287"/>
      <c r="BA201" s="287"/>
      <c r="BB201" s="287"/>
      <c r="BC201" s="287"/>
      <c r="BD201" s="287"/>
      <c r="BE201" s="287"/>
      <c r="BF201" s="287"/>
      <c r="BG201" s="287"/>
      <c r="BH201" s="287"/>
      <c r="BI201" s="287"/>
      <c r="BJ201" s="327"/>
      <c r="BK201" s="286"/>
      <c r="BL201" s="288"/>
      <c r="BM201" s="287"/>
      <c r="BN201" s="287"/>
      <c r="BO201" s="287"/>
      <c r="BP201" s="287"/>
      <c r="BQ201" s="287"/>
      <c r="BR201" s="287"/>
      <c r="BS201" s="287"/>
      <c r="BT201" s="287"/>
      <c r="BU201" s="287"/>
      <c r="BV201" s="287"/>
      <c r="BW201" s="287"/>
      <c r="BX201" s="287"/>
      <c r="BY201" s="287"/>
      <c r="BZ201" s="287"/>
      <c r="CA201" s="287"/>
      <c r="CB201" s="287"/>
      <c r="CC201" s="287"/>
      <c r="CD201" s="287"/>
      <c r="CE201" s="287"/>
      <c r="CF201" s="287"/>
      <c r="CG201" s="287"/>
      <c r="CH201" s="287"/>
      <c r="CI201" s="287"/>
      <c r="CJ201" s="287"/>
      <c r="CK201" s="287"/>
      <c r="CL201" s="287"/>
      <c r="CM201" s="287"/>
      <c r="CN201" s="287"/>
      <c r="CO201" s="287"/>
      <c r="CP201" s="287"/>
      <c r="CQ201" s="287"/>
      <c r="CR201" s="287"/>
      <c r="CS201" s="287"/>
      <c r="CT201" s="287"/>
      <c r="CU201" s="287"/>
      <c r="CV201" s="287"/>
      <c r="CW201" s="287"/>
      <c r="CX201" s="287"/>
      <c r="CY201" s="287"/>
      <c r="CZ201" s="289"/>
      <c r="DA201" s="287"/>
      <c r="DB201" s="287"/>
      <c r="DC201" s="287"/>
      <c r="DD201" s="287"/>
      <c r="DE201" s="287"/>
      <c r="DF201" s="287"/>
      <c r="DG201" s="287"/>
      <c r="DH201" s="287"/>
      <c r="DI201" s="287"/>
      <c r="DJ201" s="287"/>
      <c r="DK201" s="287"/>
      <c r="DL201" s="287"/>
      <c r="DM201" s="287"/>
      <c r="DN201" s="287"/>
      <c r="DO201" s="287"/>
      <c r="DP201" s="287"/>
      <c r="DQ201" s="287"/>
      <c r="DR201" s="287"/>
      <c r="DS201" s="287"/>
      <c r="DT201" s="287"/>
      <c r="DU201" s="287"/>
      <c r="DV201" s="287"/>
      <c r="DW201" s="321"/>
      <c r="DX201" s="321"/>
      <c r="DY201" s="324"/>
      <c r="DZ201" s="324"/>
      <c r="EA201" s="324"/>
      <c r="EB201" s="324"/>
      <c r="EC201" s="324"/>
      <c r="ED201" s="324"/>
      <c r="EE201" s="324"/>
      <c r="EF201" s="324"/>
      <c r="EG201" s="324"/>
      <c r="EH201" s="324"/>
      <c r="EI201" s="324"/>
      <c r="EJ201" s="324"/>
      <c r="EK201" s="324"/>
      <c r="EL201" s="324"/>
      <c r="EM201" s="324"/>
      <c r="EN201" s="324"/>
      <c r="EO201" s="324"/>
      <c r="EP201" s="324"/>
      <c r="EQ201" s="324"/>
      <c r="ER201" s="324"/>
      <c r="ES201" s="324"/>
      <c r="ET201" s="324"/>
      <c r="EU201" s="324"/>
      <c r="EV201" s="324"/>
      <c r="EW201" s="324"/>
      <c r="EX201" s="324"/>
      <c r="EY201" s="324"/>
      <c r="EZ201" s="324"/>
      <c r="FA201" s="324"/>
      <c r="FB201" s="324"/>
      <c r="FC201" s="324"/>
      <c r="FD201" s="324"/>
      <c r="FE201" s="324"/>
      <c r="FF201" s="324"/>
      <c r="FG201" s="324"/>
      <c r="FH201" s="324"/>
      <c r="FI201" s="324"/>
      <c r="FJ201" s="324"/>
      <c r="FK201" s="324"/>
      <c r="FL201" s="324"/>
      <c r="FM201" s="324"/>
      <c r="FN201" s="324"/>
      <c r="FO201" s="324"/>
      <c r="FP201" s="324"/>
      <c r="FQ201" s="324"/>
      <c r="FR201" s="324"/>
      <c r="FS201" s="324"/>
      <c r="FT201" s="324"/>
      <c r="FU201" s="324"/>
      <c r="FV201" s="324"/>
      <c r="FW201" s="324"/>
      <c r="FX201" s="324"/>
      <c r="FY201" s="324"/>
      <c r="FZ201" s="324"/>
      <c r="GA201" s="324"/>
      <c r="GB201" s="324"/>
      <c r="GC201" s="324"/>
      <c r="GD201" s="324"/>
      <c r="GE201" s="324"/>
      <c r="GF201" s="324"/>
      <c r="GG201" s="324"/>
      <c r="GH201" s="324"/>
      <c r="GI201" s="324"/>
      <c r="GJ201" s="330"/>
      <c r="GK201" s="321"/>
      <c r="GL201" s="324"/>
      <c r="GM201" s="324"/>
      <c r="GN201" s="290" cm="1">
        <f t="array" ref="GN201">IF(OR(BK201:GM201='Annex.1　DeclarationDesired'!$F$27),ROW(),"")</f>
        <v>201</v>
      </c>
    </row>
    <row r="202" spans="1:196" s="290" customFormat="1" ht="20.85" customHeight="1">
      <c r="A202" s="333" t="s">
        <v>1561</v>
      </c>
      <c r="B202" s="334" t="s">
        <v>394</v>
      </c>
      <c r="C202" s="334" t="s">
        <v>1531</v>
      </c>
      <c r="D202" s="334" t="s">
        <v>1562</v>
      </c>
      <c r="E202" s="334" t="s">
        <v>1563</v>
      </c>
      <c r="F202" s="334" t="s">
        <v>1564</v>
      </c>
      <c r="G202" s="335" t="s">
        <v>1535</v>
      </c>
      <c r="H202" s="337" t="s">
        <v>421</v>
      </c>
      <c r="I202" s="337" t="s">
        <v>1565</v>
      </c>
      <c r="J202" s="337" t="s">
        <v>421</v>
      </c>
      <c r="K202" s="337" t="s">
        <v>1565</v>
      </c>
      <c r="L202" s="338"/>
      <c r="M202" s="339" t="s">
        <v>1566</v>
      </c>
      <c r="N202" s="327" t="s">
        <v>424</v>
      </c>
      <c r="O202" s="338" t="s">
        <v>413</v>
      </c>
      <c r="P202" s="339" t="s">
        <v>1567</v>
      </c>
      <c r="Q202" s="287"/>
      <c r="R202" s="287"/>
      <c r="S202" s="287"/>
      <c r="T202" s="287"/>
      <c r="U202" s="287"/>
      <c r="V202" s="287"/>
      <c r="W202" s="287"/>
      <c r="X202" s="287"/>
      <c r="Y202" s="287"/>
      <c r="Z202" s="287"/>
      <c r="AA202" s="287"/>
      <c r="AB202" s="287"/>
      <c r="AC202" s="287"/>
      <c r="AD202" s="287"/>
      <c r="AE202" s="287"/>
      <c r="AF202" s="287"/>
      <c r="AG202" s="287"/>
      <c r="AH202" s="287"/>
      <c r="AI202" s="287"/>
      <c r="AJ202" s="287"/>
      <c r="AK202" s="287"/>
      <c r="AL202" s="287"/>
      <c r="AM202" s="287"/>
      <c r="AN202" s="287"/>
      <c r="AO202" s="287"/>
      <c r="AP202" s="287"/>
      <c r="AQ202" s="287"/>
      <c r="AR202" s="287"/>
      <c r="AS202" s="287"/>
      <c r="AT202" s="287"/>
      <c r="AU202" s="287"/>
      <c r="AV202" s="287"/>
      <c r="AW202" s="287"/>
      <c r="AX202" s="287"/>
      <c r="AY202" s="287"/>
      <c r="AZ202" s="287"/>
      <c r="BA202" s="287"/>
      <c r="BB202" s="287"/>
      <c r="BC202" s="287"/>
      <c r="BD202" s="287"/>
      <c r="BE202" s="287"/>
      <c r="BF202" s="287"/>
      <c r="BG202" s="287"/>
      <c r="BH202" s="287"/>
      <c r="BI202" s="287"/>
      <c r="BJ202" s="327" t="s">
        <v>1568</v>
      </c>
      <c r="BK202" s="286">
        <v>39060</v>
      </c>
      <c r="BL202" s="288">
        <v>45020</v>
      </c>
      <c r="BM202" s="287">
        <v>45040</v>
      </c>
      <c r="BN202" s="287">
        <v>49040</v>
      </c>
      <c r="BO202" s="287"/>
      <c r="BP202" s="287"/>
      <c r="BQ202" s="287"/>
      <c r="BR202" s="287"/>
      <c r="BS202" s="287"/>
      <c r="BT202" s="287"/>
      <c r="BU202" s="287"/>
      <c r="BV202" s="287"/>
      <c r="BW202" s="287"/>
      <c r="BX202" s="287"/>
      <c r="BY202" s="287"/>
      <c r="BZ202" s="287"/>
      <c r="CA202" s="287"/>
      <c r="CB202" s="287"/>
      <c r="CC202" s="287"/>
      <c r="CD202" s="287"/>
      <c r="CE202" s="287"/>
      <c r="CF202" s="287"/>
      <c r="CG202" s="287"/>
      <c r="CH202" s="287"/>
      <c r="CI202" s="287"/>
      <c r="CJ202" s="287"/>
      <c r="CK202" s="287"/>
      <c r="CL202" s="287"/>
      <c r="CM202" s="287"/>
      <c r="CN202" s="287"/>
      <c r="CO202" s="287"/>
      <c r="CP202" s="287"/>
      <c r="CQ202" s="287"/>
      <c r="CR202" s="287"/>
      <c r="CS202" s="287"/>
      <c r="CT202" s="287"/>
      <c r="CU202" s="287"/>
      <c r="CV202" s="287"/>
      <c r="CW202" s="287"/>
      <c r="CX202" s="287"/>
      <c r="CY202" s="287"/>
      <c r="CZ202" s="289"/>
      <c r="DA202" s="287"/>
      <c r="DB202" s="287"/>
      <c r="DC202" s="287"/>
      <c r="DD202" s="287"/>
      <c r="DE202" s="287"/>
      <c r="DF202" s="287"/>
      <c r="DG202" s="287"/>
      <c r="DH202" s="287"/>
      <c r="DI202" s="287"/>
      <c r="DJ202" s="287"/>
      <c r="DK202" s="287"/>
      <c r="DL202" s="287"/>
      <c r="DM202" s="287"/>
      <c r="DN202" s="287"/>
      <c r="DO202" s="287"/>
      <c r="DP202" s="287"/>
      <c r="DQ202" s="287"/>
      <c r="DR202" s="287"/>
      <c r="DS202" s="287"/>
      <c r="DT202" s="287"/>
      <c r="DU202" s="287"/>
      <c r="DV202" s="287"/>
      <c r="DW202" s="321"/>
      <c r="DX202" s="321"/>
      <c r="DY202" s="324"/>
      <c r="DZ202" s="324"/>
      <c r="EA202" s="324"/>
      <c r="EB202" s="324"/>
      <c r="EC202" s="324"/>
      <c r="ED202" s="324"/>
      <c r="EE202" s="324"/>
      <c r="EF202" s="324"/>
      <c r="EG202" s="324"/>
      <c r="EH202" s="324"/>
      <c r="EI202" s="324"/>
      <c r="EJ202" s="324"/>
      <c r="EK202" s="324"/>
      <c r="EL202" s="324"/>
      <c r="EM202" s="324"/>
      <c r="EN202" s="324"/>
      <c r="EO202" s="324"/>
      <c r="EP202" s="324"/>
      <c r="EQ202" s="324"/>
      <c r="ER202" s="324"/>
      <c r="ES202" s="324"/>
      <c r="ET202" s="324"/>
      <c r="EU202" s="324"/>
      <c r="EV202" s="324"/>
      <c r="EW202" s="324"/>
      <c r="EX202" s="324"/>
      <c r="EY202" s="324"/>
      <c r="EZ202" s="324"/>
      <c r="FA202" s="324"/>
      <c r="FB202" s="324"/>
      <c r="FC202" s="324"/>
      <c r="FD202" s="324"/>
      <c r="FE202" s="324"/>
      <c r="FF202" s="324"/>
      <c r="FG202" s="324"/>
      <c r="FH202" s="324"/>
      <c r="FI202" s="324"/>
      <c r="FJ202" s="324"/>
      <c r="FK202" s="324"/>
      <c r="FL202" s="324"/>
      <c r="FM202" s="324"/>
      <c r="FN202" s="324"/>
      <c r="FO202" s="324"/>
      <c r="FP202" s="324"/>
      <c r="FQ202" s="324"/>
      <c r="FR202" s="324"/>
      <c r="FS202" s="324"/>
      <c r="FT202" s="324"/>
      <c r="FU202" s="324"/>
      <c r="FV202" s="324"/>
      <c r="FW202" s="324"/>
      <c r="FX202" s="324"/>
      <c r="FY202" s="324"/>
      <c r="FZ202" s="324"/>
      <c r="GA202" s="324"/>
      <c r="GB202" s="324"/>
      <c r="GC202" s="324"/>
      <c r="GD202" s="324"/>
      <c r="GE202" s="324"/>
      <c r="GF202" s="324"/>
      <c r="GG202" s="324"/>
      <c r="GH202" s="324"/>
      <c r="GI202" s="324"/>
      <c r="GJ202" s="330"/>
      <c r="GK202" s="321"/>
      <c r="GL202" s="324"/>
      <c r="GM202" s="324"/>
      <c r="GN202" s="290" cm="1">
        <f t="array" ref="GN202">IF(OR(BK202:GM202='Annex.1　DeclarationDesired'!$F$27),ROW(),"")</f>
        <v>202</v>
      </c>
    </row>
    <row r="203" spans="1:196" s="290" customFormat="1" ht="20.85" customHeight="1">
      <c r="A203" s="333" t="s">
        <v>1569</v>
      </c>
      <c r="B203" s="334" t="s">
        <v>394</v>
      </c>
      <c r="C203" s="334" t="s">
        <v>1531</v>
      </c>
      <c r="D203" s="334" t="s">
        <v>1562</v>
      </c>
      <c r="E203" s="334" t="s">
        <v>1570</v>
      </c>
      <c r="F203" s="334" t="s">
        <v>1571</v>
      </c>
      <c r="G203" s="335" t="s">
        <v>1572</v>
      </c>
      <c r="H203" s="337" t="s">
        <v>421</v>
      </c>
      <c r="I203" s="337" t="s">
        <v>1572</v>
      </c>
      <c r="J203" s="337" t="s">
        <v>421</v>
      </c>
      <c r="K203" s="337" t="s">
        <v>1572</v>
      </c>
      <c r="L203" s="338"/>
      <c r="M203" s="339" t="s">
        <v>429</v>
      </c>
      <c r="N203" s="327" t="s">
        <v>429</v>
      </c>
      <c r="O203" s="338"/>
      <c r="P203" s="339"/>
      <c r="Q203" s="287"/>
      <c r="R203" s="287"/>
      <c r="S203" s="287"/>
      <c r="T203" s="287"/>
      <c r="U203" s="287"/>
      <c r="V203" s="287"/>
      <c r="W203" s="287"/>
      <c r="X203" s="287"/>
      <c r="Y203" s="287"/>
      <c r="Z203" s="287"/>
      <c r="AA203" s="287"/>
      <c r="AB203" s="287"/>
      <c r="AC203" s="287"/>
      <c r="AD203" s="287"/>
      <c r="AE203" s="287"/>
      <c r="AF203" s="287"/>
      <c r="AG203" s="287"/>
      <c r="AH203" s="287"/>
      <c r="AI203" s="287"/>
      <c r="AJ203" s="287"/>
      <c r="AK203" s="287"/>
      <c r="AL203" s="287"/>
      <c r="AM203" s="287"/>
      <c r="AN203" s="287"/>
      <c r="AO203" s="287"/>
      <c r="AP203" s="287"/>
      <c r="AQ203" s="287"/>
      <c r="AR203" s="287"/>
      <c r="AS203" s="287"/>
      <c r="AT203" s="287"/>
      <c r="AU203" s="287"/>
      <c r="AV203" s="287"/>
      <c r="AW203" s="287"/>
      <c r="AX203" s="287"/>
      <c r="AY203" s="287"/>
      <c r="AZ203" s="287"/>
      <c r="BA203" s="287"/>
      <c r="BB203" s="287"/>
      <c r="BC203" s="287"/>
      <c r="BD203" s="287"/>
      <c r="BE203" s="287"/>
      <c r="BF203" s="287"/>
      <c r="BG203" s="287"/>
      <c r="BH203" s="287"/>
      <c r="BI203" s="287"/>
      <c r="BJ203" s="327" t="s">
        <v>1573</v>
      </c>
      <c r="BK203" s="286">
        <v>63030</v>
      </c>
      <c r="BL203" s="288"/>
      <c r="BM203" s="287"/>
      <c r="BN203" s="287"/>
      <c r="BO203" s="287"/>
      <c r="BP203" s="287"/>
      <c r="BQ203" s="287"/>
      <c r="BR203" s="287"/>
      <c r="BS203" s="287"/>
      <c r="BT203" s="287"/>
      <c r="BU203" s="287"/>
      <c r="BV203" s="287"/>
      <c r="BW203" s="287"/>
      <c r="BX203" s="287"/>
      <c r="BY203" s="287"/>
      <c r="BZ203" s="287"/>
      <c r="CA203" s="287"/>
      <c r="CB203" s="287"/>
      <c r="CC203" s="287"/>
      <c r="CD203" s="287"/>
      <c r="CE203" s="287"/>
      <c r="CF203" s="287"/>
      <c r="CG203" s="287"/>
      <c r="CH203" s="287"/>
      <c r="CI203" s="287"/>
      <c r="CJ203" s="287"/>
      <c r="CK203" s="287"/>
      <c r="CL203" s="287"/>
      <c r="CM203" s="287"/>
      <c r="CN203" s="287"/>
      <c r="CO203" s="287"/>
      <c r="CP203" s="287"/>
      <c r="CQ203" s="287"/>
      <c r="CR203" s="287"/>
      <c r="CS203" s="287"/>
      <c r="CT203" s="287"/>
      <c r="CU203" s="287"/>
      <c r="CV203" s="287"/>
      <c r="CW203" s="287"/>
      <c r="CX203" s="287"/>
      <c r="CY203" s="287"/>
      <c r="CZ203" s="289"/>
      <c r="DA203" s="287"/>
      <c r="DB203" s="287"/>
      <c r="DC203" s="287"/>
      <c r="DD203" s="287"/>
      <c r="DE203" s="287"/>
      <c r="DF203" s="287"/>
      <c r="DG203" s="287"/>
      <c r="DH203" s="287"/>
      <c r="DI203" s="287"/>
      <c r="DJ203" s="287"/>
      <c r="DK203" s="287"/>
      <c r="DL203" s="287"/>
      <c r="DM203" s="287"/>
      <c r="DN203" s="287"/>
      <c r="DO203" s="287"/>
      <c r="DP203" s="287"/>
      <c r="DQ203" s="287"/>
      <c r="DR203" s="287"/>
      <c r="DS203" s="287"/>
      <c r="DT203" s="287"/>
      <c r="DU203" s="287"/>
      <c r="DV203" s="287"/>
      <c r="DW203" s="321"/>
      <c r="DX203" s="321"/>
      <c r="DY203" s="324"/>
      <c r="DZ203" s="324"/>
      <c r="EA203" s="324"/>
      <c r="EB203" s="324"/>
      <c r="EC203" s="324"/>
      <c r="ED203" s="324"/>
      <c r="EE203" s="324"/>
      <c r="EF203" s="324"/>
      <c r="EG203" s="324"/>
      <c r="EH203" s="324"/>
      <c r="EI203" s="324"/>
      <c r="EJ203" s="324"/>
      <c r="EK203" s="324"/>
      <c r="EL203" s="324"/>
      <c r="EM203" s="324"/>
      <c r="EN203" s="324"/>
      <c r="EO203" s="324"/>
      <c r="EP203" s="324"/>
      <c r="EQ203" s="324"/>
      <c r="ER203" s="324"/>
      <c r="ES203" s="324"/>
      <c r="ET203" s="324"/>
      <c r="EU203" s="324"/>
      <c r="EV203" s="324"/>
      <c r="EW203" s="324"/>
      <c r="EX203" s="324"/>
      <c r="EY203" s="324"/>
      <c r="EZ203" s="324"/>
      <c r="FA203" s="324"/>
      <c r="FB203" s="324"/>
      <c r="FC203" s="324"/>
      <c r="FD203" s="324"/>
      <c r="FE203" s="324"/>
      <c r="FF203" s="324"/>
      <c r="FG203" s="324"/>
      <c r="FH203" s="324"/>
      <c r="FI203" s="324"/>
      <c r="FJ203" s="324"/>
      <c r="FK203" s="324"/>
      <c r="FL203" s="324"/>
      <c r="FM203" s="324"/>
      <c r="FN203" s="324"/>
      <c r="FO203" s="324"/>
      <c r="FP203" s="324"/>
      <c r="FQ203" s="324"/>
      <c r="FR203" s="324"/>
      <c r="FS203" s="324"/>
      <c r="FT203" s="324"/>
      <c r="FU203" s="324"/>
      <c r="FV203" s="324"/>
      <c r="FW203" s="324"/>
      <c r="FX203" s="324"/>
      <c r="FY203" s="324"/>
      <c r="FZ203" s="324"/>
      <c r="GA203" s="324"/>
      <c r="GB203" s="324"/>
      <c r="GC203" s="324"/>
      <c r="GD203" s="324"/>
      <c r="GE203" s="324"/>
      <c r="GF203" s="324"/>
      <c r="GG203" s="324"/>
      <c r="GH203" s="324"/>
      <c r="GI203" s="324"/>
      <c r="GJ203" s="330"/>
      <c r="GK203" s="321"/>
      <c r="GL203" s="324"/>
      <c r="GM203" s="324"/>
      <c r="GN203" s="290" cm="1">
        <f t="array" ref="GN203">IF(OR(BK203:GM203='Annex.1　DeclarationDesired'!$F$27),ROW(),"")</f>
        <v>203</v>
      </c>
    </row>
    <row r="204" spans="1:196" s="290" customFormat="1" ht="20.85" customHeight="1">
      <c r="A204" s="333" t="s">
        <v>1574</v>
      </c>
      <c r="B204" s="334" t="s">
        <v>394</v>
      </c>
      <c r="C204" s="334" t="s">
        <v>1178</v>
      </c>
      <c r="D204" s="334" t="s">
        <v>1575</v>
      </c>
      <c r="E204" s="334"/>
      <c r="F204" s="334"/>
      <c r="G204" s="335" t="s">
        <v>1576</v>
      </c>
      <c r="H204" s="337" t="s">
        <v>421</v>
      </c>
      <c r="I204" s="337" t="s">
        <v>1576</v>
      </c>
      <c r="J204" s="337" t="s">
        <v>421</v>
      </c>
      <c r="K204" s="337" t="s">
        <v>1576</v>
      </c>
      <c r="L204" s="338"/>
      <c r="M204" s="339" t="s">
        <v>1577</v>
      </c>
      <c r="N204" s="327" t="s">
        <v>404</v>
      </c>
      <c r="O204" s="338" t="s">
        <v>518</v>
      </c>
      <c r="P204" s="339"/>
      <c r="Q204" s="287"/>
      <c r="R204" s="287"/>
      <c r="S204" s="287"/>
      <c r="T204" s="287"/>
      <c r="U204" s="287"/>
      <c r="V204" s="287"/>
      <c r="W204" s="287"/>
      <c r="X204" s="287"/>
      <c r="Y204" s="287"/>
      <c r="Z204" s="287"/>
      <c r="AA204" s="287"/>
      <c r="AB204" s="287"/>
      <c r="AC204" s="287"/>
      <c r="AD204" s="287"/>
      <c r="AE204" s="287"/>
      <c r="AF204" s="287"/>
      <c r="AG204" s="287"/>
      <c r="AH204" s="287"/>
      <c r="AI204" s="287"/>
      <c r="AJ204" s="287"/>
      <c r="AK204" s="287"/>
      <c r="AL204" s="287"/>
      <c r="AM204" s="287"/>
      <c r="AN204" s="287"/>
      <c r="AO204" s="287"/>
      <c r="AP204" s="287"/>
      <c r="AQ204" s="287"/>
      <c r="AR204" s="287"/>
      <c r="AS204" s="287"/>
      <c r="AT204" s="287"/>
      <c r="AU204" s="287"/>
      <c r="AV204" s="287"/>
      <c r="AW204" s="287"/>
      <c r="AX204" s="287"/>
      <c r="AY204" s="287"/>
      <c r="AZ204" s="287"/>
      <c r="BA204" s="287"/>
      <c r="BB204" s="287"/>
      <c r="BC204" s="287"/>
      <c r="BD204" s="287"/>
      <c r="BE204" s="287"/>
      <c r="BF204" s="287"/>
      <c r="BG204" s="287"/>
      <c r="BH204" s="287"/>
      <c r="BI204" s="287"/>
      <c r="BJ204" s="327"/>
      <c r="BK204" s="286"/>
      <c r="BL204" s="288"/>
      <c r="BM204" s="287"/>
      <c r="BN204" s="287"/>
      <c r="BO204" s="287"/>
      <c r="BP204" s="287"/>
      <c r="BQ204" s="287"/>
      <c r="BR204" s="287"/>
      <c r="BS204" s="287"/>
      <c r="BT204" s="287"/>
      <c r="BU204" s="287"/>
      <c r="BV204" s="287"/>
      <c r="BW204" s="287"/>
      <c r="BX204" s="287"/>
      <c r="BY204" s="287"/>
      <c r="BZ204" s="287"/>
      <c r="CA204" s="287"/>
      <c r="CB204" s="287"/>
      <c r="CC204" s="287"/>
      <c r="CD204" s="287"/>
      <c r="CE204" s="287"/>
      <c r="CF204" s="287"/>
      <c r="CG204" s="287"/>
      <c r="CH204" s="287"/>
      <c r="CI204" s="287"/>
      <c r="CJ204" s="287"/>
      <c r="CK204" s="287"/>
      <c r="CL204" s="287"/>
      <c r="CM204" s="287"/>
      <c r="CN204" s="287"/>
      <c r="CO204" s="287"/>
      <c r="CP204" s="287"/>
      <c r="CQ204" s="287"/>
      <c r="CR204" s="287"/>
      <c r="CS204" s="287"/>
      <c r="CT204" s="287"/>
      <c r="CU204" s="287"/>
      <c r="CV204" s="287"/>
      <c r="CW204" s="287"/>
      <c r="CX204" s="287"/>
      <c r="CY204" s="287"/>
      <c r="CZ204" s="289"/>
      <c r="DA204" s="287"/>
      <c r="DB204" s="287"/>
      <c r="DC204" s="287"/>
      <c r="DD204" s="287"/>
      <c r="DE204" s="287"/>
      <c r="DF204" s="287"/>
      <c r="DG204" s="287"/>
      <c r="DH204" s="287"/>
      <c r="DI204" s="287"/>
      <c r="DJ204" s="287"/>
      <c r="DK204" s="287"/>
      <c r="DL204" s="287"/>
      <c r="DM204" s="287"/>
      <c r="DN204" s="287"/>
      <c r="DO204" s="287"/>
      <c r="DP204" s="287"/>
      <c r="DQ204" s="287"/>
      <c r="DR204" s="287"/>
      <c r="DS204" s="287"/>
      <c r="DT204" s="287"/>
      <c r="DU204" s="287"/>
      <c r="DV204" s="287"/>
      <c r="DW204" s="321"/>
      <c r="DX204" s="321"/>
      <c r="DY204" s="324"/>
      <c r="DZ204" s="324"/>
      <c r="EA204" s="324"/>
      <c r="EB204" s="324"/>
      <c r="EC204" s="324"/>
      <c r="ED204" s="324"/>
      <c r="EE204" s="324"/>
      <c r="EF204" s="324"/>
      <c r="EG204" s="324"/>
      <c r="EH204" s="324"/>
      <c r="EI204" s="324"/>
      <c r="EJ204" s="324"/>
      <c r="EK204" s="324"/>
      <c r="EL204" s="324"/>
      <c r="EM204" s="324"/>
      <c r="EN204" s="324"/>
      <c r="EO204" s="324"/>
      <c r="EP204" s="324"/>
      <c r="EQ204" s="324"/>
      <c r="ER204" s="324"/>
      <c r="ES204" s="324"/>
      <c r="ET204" s="324"/>
      <c r="EU204" s="324"/>
      <c r="EV204" s="324"/>
      <c r="EW204" s="324"/>
      <c r="EX204" s="324"/>
      <c r="EY204" s="324"/>
      <c r="EZ204" s="324"/>
      <c r="FA204" s="324"/>
      <c r="FB204" s="324"/>
      <c r="FC204" s="324"/>
      <c r="FD204" s="324"/>
      <c r="FE204" s="324"/>
      <c r="FF204" s="324"/>
      <c r="FG204" s="324"/>
      <c r="FH204" s="324"/>
      <c r="FI204" s="324"/>
      <c r="FJ204" s="324"/>
      <c r="FK204" s="324"/>
      <c r="FL204" s="324"/>
      <c r="FM204" s="324"/>
      <c r="FN204" s="324"/>
      <c r="FO204" s="324"/>
      <c r="FP204" s="324"/>
      <c r="FQ204" s="324"/>
      <c r="FR204" s="324"/>
      <c r="FS204" s="324"/>
      <c r="FT204" s="324"/>
      <c r="FU204" s="324"/>
      <c r="FV204" s="324"/>
      <c r="FW204" s="324"/>
      <c r="FX204" s="324"/>
      <c r="FY204" s="324"/>
      <c r="FZ204" s="324"/>
      <c r="GA204" s="324"/>
      <c r="GB204" s="324"/>
      <c r="GC204" s="324"/>
      <c r="GD204" s="324"/>
      <c r="GE204" s="324"/>
      <c r="GF204" s="324"/>
      <c r="GG204" s="324"/>
      <c r="GH204" s="324"/>
      <c r="GI204" s="324"/>
      <c r="GJ204" s="330"/>
      <c r="GK204" s="321"/>
      <c r="GL204" s="324"/>
      <c r="GM204" s="324"/>
      <c r="GN204" s="290" cm="1">
        <f t="array" ref="GN204">IF(OR(BK204:GM204='Annex.1　DeclarationDesired'!$F$27),ROW(),"")</f>
        <v>204</v>
      </c>
    </row>
    <row r="205" spans="1:196" s="290" customFormat="1" ht="20.85" customHeight="1">
      <c r="A205" s="333" t="s">
        <v>1578</v>
      </c>
      <c r="B205" s="334" t="s">
        <v>394</v>
      </c>
      <c r="C205" s="334" t="s">
        <v>1178</v>
      </c>
      <c r="D205" s="334" t="s">
        <v>1579</v>
      </c>
      <c r="E205" s="334"/>
      <c r="F205" s="334"/>
      <c r="G205" s="335" t="s">
        <v>1576</v>
      </c>
      <c r="H205" s="337" t="s">
        <v>421</v>
      </c>
      <c r="I205" s="337" t="s">
        <v>1576</v>
      </c>
      <c r="J205" s="337" t="s">
        <v>421</v>
      </c>
      <c r="K205" s="337" t="s">
        <v>1576</v>
      </c>
      <c r="L205" s="338"/>
      <c r="M205" s="339" t="s">
        <v>804</v>
      </c>
      <c r="N205" s="327" t="s">
        <v>804</v>
      </c>
      <c r="O205" s="338"/>
      <c r="P205" s="339"/>
      <c r="Q205" s="287"/>
      <c r="R205" s="287"/>
      <c r="S205" s="287"/>
      <c r="T205" s="287"/>
      <c r="U205" s="287"/>
      <c r="V205" s="287"/>
      <c r="W205" s="287"/>
      <c r="X205" s="287"/>
      <c r="Y205" s="287"/>
      <c r="Z205" s="287"/>
      <c r="AA205" s="287"/>
      <c r="AB205" s="287"/>
      <c r="AC205" s="287"/>
      <c r="AD205" s="287"/>
      <c r="AE205" s="287"/>
      <c r="AF205" s="287"/>
      <c r="AG205" s="287"/>
      <c r="AH205" s="287"/>
      <c r="AI205" s="287"/>
      <c r="AJ205" s="287"/>
      <c r="AK205" s="287"/>
      <c r="AL205" s="287"/>
      <c r="AM205" s="287"/>
      <c r="AN205" s="287"/>
      <c r="AO205" s="287"/>
      <c r="AP205" s="287"/>
      <c r="AQ205" s="287"/>
      <c r="AR205" s="287"/>
      <c r="AS205" s="287"/>
      <c r="AT205" s="287"/>
      <c r="AU205" s="287"/>
      <c r="AV205" s="287"/>
      <c r="AW205" s="287"/>
      <c r="AX205" s="287"/>
      <c r="AY205" s="287"/>
      <c r="AZ205" s="287"/>
      <c r="BA205" s="287"/>
      <c r="BB205" s="287"/>
      <c r="BC205" s="287"/>
      <c r="BD205" s="287"/>
      <c r="BE205" s="287"/>
      <c r="BF205" s="287"/>
      <c r="BG205" s="287"/>
      <c r="BH205" s="287"/>
      <c r="BI205" s="287"/>
      <c r="BJ205" s="327"/>
      <c r="BK205" s="286"/>
      <c r="BL205" s="288"/>
      <c r="BM205" s="287"/>
      <c r="BN205" s="287"/>
      <c r="BO205" s="287"/>
      <c r="BP205" s="287"/>
      <c r="BQ205" s="287"/>
      <c r="BR205" s="287"/>
      <c r="BS205" s="287"/>
      <c r="BT205" s="287"/>
      <c r="BU205" s="287"/>
      <c r="BV205" s="287"/>
      <c r="BW205" s="287"/>
      <c r="BX205" s="287"/>
      <c r="BY205" s="287"/>
      <c r="BZ205" s="287"/>
      <c r="CA205" s="287"/>
      <c r="CB205" s="287"/>
      <c r="CC205" s="287"/>
      <c r="CD205" s="287"/>
      <c r="CE205" s="287"/>
      <c r="CF205" s="287"/>
      <c r="CG205" s="287"/>
      <c r="CH205" s="287"/>
      <c r="CI205" s="287"/>
      <c r="CJ205" s="287"/>
      <c r="CK205" s="287"/>
      <c r="CL205" s="287"/>
      <c r="CM205" s="287"/>
      <c r="CN205" s="287"/>
      <c r="CO205" s="287"/>
      <c r="CP205" s="287"/>
      <c r="CQ205" s="287"/>
      <c r="CR205" s="287"/>
      <c r="CS205" s="287"/>
      <c r="CT205" s="287"/>
      <c r="CU205" s="287"/>
      <c r="CV205" s="287"/>
      <c r="CW205" s="287"/>
      <c r="CX205" s="287"/>
      <c r="CY205" s="287"/>
      <c r="CZ205" s="289"/>
      <c r="DA205" s="287"/>
      <c r="DB205" s="287"/>
      <c r="DC205" s="287"/>
      <c r="DD205" s="287"/>
      <c r="DE205" s="287"/>
      <c r="DF205" s="287"/>
      <c r="DG205" s="287"/>
      <c r="DH205" s="287"/>
      <c r="DI205" s="287"/>
      <c r="DJ205" s="287"/>
      <c r="DK205" s="287"/>
      <c r="DL205" s="287"/>
      <c r="DM205" s="287"/>
      <c r="DN205" s="287"/>
      <c r="DO205" s="287"/>
      <c r="DP205" s="287"/>
      <c r="DQ205" s="287"/>
      <c r="DR205" s="287"/>
      <c r="DS205" s="287"/>
      <c r="DT205" s="287"/>
      <c r="DU205" s="287"/>
      <c r="DV205" s="287"/>
      <c r="DW205" s="321"/>
      <c r="DX205" s="321"/>
      <c r="DY205" s="324"/>
      <c r="DZ205" s="324"/>
      <c r="EA205" s="324"/>
      <c r="EB205" s="324"/>
      <c r="EC205" s="324"/>
      <c r="ED205" s="324"/>
      <c r="EE205" s="324"/>
      <c r="EF205" s="324"/>
      <c r="EG205" s="324"/>
      <c r="EH205" s="324"/>
      <c r="EI205" s="324"/>
      <c r="EJ205" s="324"/>
      <c r="EK205" s="324"/>
      <c r="EL205" s="324"/>
      <c r="EM205" s="324"/>
      <c r="EN205" s="324"/>
      <c r="EO205" s="324"/>
      <c r="EP205" s="324"/>
      <c r="EQ205" s="324"/>
      <c r="ER205" s="324"/>
      <c r="ES205" s="324"/>
      <c r="ET205" s="324"/>
      <c r="EU205" s="324"/>
      <c r="EV205" s="324"/>
      <c r="EW205" s="324"/>
      <c r="EX205" s="324"/>
      <c r="EY205" s="324"/>
      <c r="EZ205" s="324"/>
      <c r="FA205" s="324"/>
      <c r="FB205" s="324"/>
      <c r="FC205" s="324"/>
      <c r="FD205" s="324"/>
      <c r="FE205" s="324"/>
      <c r="FF205" s="324"/>
      <c r="FG205" s="324"/>
      <c r="FH205" s="324"/>
      <c r="FI205" s="324"/>
      <c r="FJ205" s="324"/>
      <c r="FK205" s="324"/>
      <c r="FL205" s="324"/>
      <c r="FM205" s="324"/>
      <c r="FN205" s="324"/>
      <c r="FO205" s="324"/>
      <c r="FP205" s="324"/>
      <c r="FQ205" s="324"/>
      <c r="FR205" s="324"/>
      <c r="FS205" s="324"/>
      <c r="FT205" s="324"/>
      <c r="FU205" s="324"/>
      <c r="FV205" s="324"/>
      <c r="FW205" s="324"/>
      <c r="FX205" s="324"/>
      <c r="FY205" s="324"/>
      <c r="FZ205" s="324"/>
      <c r="GA205" s="324"/>
      <c r="GB205" s="324"/>
      <c r="GC205" s="324"/>
      <c r="GD205" s="324"/>
      <c r="GE205" s="324"/>
      <c r="GF205" s="324"/>
      <c r="GG205" s="324"/>
      <c r="GH205" s="324"/>
      <c r="GI205" s="324"/>
      <c r="GJ205" s="330"/>
      <c r="GK205" s="321"/>
      <c r="GL205" s="324"/>
      <c r="GM205" s="324"/>
      <c r="GN205" s="290" cm="1">
        <f t="array" ref="GN205">IF(OR(BK205:GM205='Annex.1　DeclarationDesired'!$F$27),ROW(),"")</f>
        <v>205</v>
      </c>
    </row>
    <row r="206" spans="1:196" s="290" customFormat="1" ht="20.85" customHeight="1">
      <c r="A206" s="333" t="s">
        <v>1580</v>
      </c>
      <c r="B206" s="334" t="s">
        <v>394</v>
      </c>
      <c r="C206" s="334" t="s">
        <v>1178</v>
      </c>
      <c r="D206" s="334" t="s">
        <v>1581</v>
      </c>
      <c r="E206" s="334"/>
      <c r="F206" s="334"/>
      <c r="G206" s="335" t="s">
        <v>1576</v>
      </c>
      <c r="H206" s="337" t="s">
        <v>421</v>
      </c>
      <c r="I206" s="337" t="s">
        <v>1576</v>
      </c>
      <c r="J206" s="337" t="s">
        <v>421</v>
      </c>
      <c r="K206" s="337" t="s">
        <v>1576</v>
      </c>
      <c r="L206" s="338"/>
      <c r="M206" s="339" t="s">
        <v>1030</v>
      </c>
      <c r="N206" s="327" t="s">
        <v>461</v>
      </c>
      <c r="O206" s="338" t="s">
        <v>635</v>
      </c>
      <c r="P206" s="339" t="s">
        <v>889</v>
      </c>
      <c r="Q206" s="287"/>
      <c r="R206" s="287"/>
      <c r="S206" s="287"/>
      <c r="T206" s="287"/>
      <c r="U206" s="287"/>
      <c r="V206" s="287"/>
      <c r="W206" s="287"/>
      <c r="X206" s="287"/>
      <c r="Y206" s="287"/>
      <c r="Z206" s="287"/>
      <c r="AA206" s="287"/>
      <c r="AB206" s="287"/>
      <c r="AC206" s="287"/>
      <c r="AD206" s="287"/>
      <c r="AE206" s="287"/>
      <c r="AF206" s="287"/>
      <c r="AG206" s="287"/>
      <c r="AH206" s="287"/>
      <c r="AI206" s="287"/>
      <c r="AJ206" s="287"/>
      <c r="AK206" s="287"/>
      <c r="AL206" s="287"/>
      <c r="AM206" s="287"/>
      <c r="AN206" s="287"/>
      <c r="AO206" s="287"/>
      <c r="AP206" s="287"/>
      <c r="AQ206" s="287"/>
      <c r="AR206" s="287"/>
      <c r="AS206" s="287"/>
      <c r="AT206" s="287"/>
      <c r="AU206" s="287"/>
      <c r="AV206" s="287"/>
      <c r="AW206" s="287"/>
      <c r="AX206" s="287"/>
      <c r="AY206" s="287"/>
      <c r="AZ206" s="287"/>
      <c r="BA206" s="287"/>
      <c r="BB206" s="287"/>
      <c r="BC206" s="287"/>
      <c r="BD206" s="287"/>
      <c r="BE206" s="287"/>
      <c r="BF206" s="287"/>
      <c r="BG206" s="287"/>
      <c r="BH206" s="287"/>
      <c r="BI206" s="287"/>
      <c r="BJ206" s="327"/>
      <c r="BK206" s="286"/>
      <c r="BL206" s="288"/>
      <c r="BM206" s="287"/>
      <c r="BN206" s="287"/>
      <c r="BO206" s="287"/>
      <c r="BP206" s="287"/>
      <c r="BQ206" s="287"/>
      <c r="BR206" s="287"/>
      <c r="BS206" s="287"/>
      <c r="BT206" s="287"/>
      <c r="BU206" s="287"/>
      <c r="BV206" s="287"/>
      <c r="BW206" s="287"/>
      <c r="BX206" s="287"/>
      <c r="BY206" s="287"/>
      <c r="BZ206" s="287"/>
      <c r="CA206" s="287"/>
      <c r="CB206" s="287"/>
      <c r="CC206" s="287"/>
      <c r="CD206" s="287"/>
      <c r="CE206" s="287"/>
      <c r="CF206" s="287"/>
      <c r="CG206" s="287"/>
      <c r="CH206" s="287"/>
      <c r="CI206" s="287"/>
      <c r="CJ206" s="287"/>
      <c r="CK206" s="287"/>
      <c r="CL206" s="287"/>
      <c r="CM206" s="287"/>
      <c r="CN206" s="287"/>
      <c r="CO206" s="287"/>
      <c r="CP206" s="287"/>
      <c r="CQ206" s="287"/>
      <c r="CR206" s="287"/>
      <c r="CS206" s="287"/>
      <c r="CT206" s="287"/>
      <c r="CU206" s="287"/>
      <c r="CV206" s="287"/>
      <c r="CW206" s="287"/>
      <c r="CX206" s="287"/>
      <c r="CY206" s="287"/>
      <c r="CZ206" s="289"/>
      <c r="DA206" s="287"/>
      <c r="DB206" s="287"/>
      <c r="DC206" s="287"/>
      <c r="DD206" s="287"/>
      <c r="DE206" s="287"/>
      <c r="DF206" s="287"/>
      <c r="DG206" s="287"/>
      <c r="DH206" s="287"/>
      <c r="DI206" s="287"/>
      <c r="DJ206" s="287"/>
      <c r="DK206" s="287"/>
      <c r="DL206" s="287"/>
      <c r="DM206" s="287"/>
      <c r="DN206" s="287"/>
      <c r="DO206" s="287"/>
      <c r="DP206" s="287"/>
      <c r="DQ206" s="287"/>
      <c r="DR206" s="287"/>
      <c r="DS206" s="287"/>
      <c r="DT206" s="287"/>
      <c r="DU206" s="287"/>
      <c r="DV206" s="287"/>
      <c r="DW206" s="321"/>
      <c r="DX206" s="321"/>
      <c r="DY206" s="324"/>
      <c r="DZ206" s="324"/>
      <c r="EA206" s="324"/>
      <c r="EB206" s="324"/>
      <c r="EC206" s="324"/>
      <c r="ED206" s="324"/>
      <c r="EE206" s="324"/>
      <c r="EF206" s="324"/>
      <c r="EG206" s="324"/>
      <c r="EH206" s="324"/>
      <c r="EI206" s="324"/>
      <c r="EJ206" s="324"/>
      <c r="EK206" s="324"/>
      <c r="EL206" s="324"/>
      <c r="EM206" s="324"/>
      <c r="EN206" s="324"/>
      <c r="EO206" s="324"/>
      <c r="EP206" s="324"/>
      <c r="EQ206" s="324"/>
      <c r="ER206" s="324"/>
      <c r="ES206" s="324"/>
      <c r="ET206" s="324"/>
      <c r="EU206" s="324"/>
      <c r="EV206" s="324"/>
      <c r="EW206" s="324"/>
      <c r="EX206" s="324"/>
      <c r="EY206" s="324"/>
      <c r="EZ206" s="324"/>
      <c r="FA206" s="324"/>
      <c r="FB206" s="324"/>
      <c r="FC206" s="324"/>
      <c r="FD206" s="324"/>
      <c r="FE206" s="324"/>
      <c r="FF206" s="324"/>
      <c r="FG206" s="324"/>
      <c r="FH206" s="324"/>
      <c r="FI206" s="324"/>
      <c r="FJ206" s="324"/>
      <c r="FK206" s="324"/>
      <c r="FL206" s="324"/>
      <c r="FM206" s="324"/>
      <c r="FN206" s="324"/>
      <c r="FO206" s="324"/>
      <c r="FP206" s="324"/>
      <c r="FQ206" s="324"/>
      <c r="FR206" s="324"/>
      <c r="FS206" s="324"/>
      <c r="FT206" s="324"/>
      <c r="FU206" s="324"/>
      <c r="FV206" s="324"/>
      <c r="FW206" s="324"/>
      <c r="FX206" s="324"/>
      <c r="FY206" s="324"/>
      <c r="FZ206" s="324"/>
      <c r="GA206" s="324"/>
      <c r="GB206" s="324"/>
      <c r="GC206" s="324"/>
      <c r="GD206" s="324"/>
      <c r="GE206" s="324"/>
      <c r="GF206" s="324"/>
      <c r="GG206" s="324"/>
      <c r="GH206" s="324"/>
      <c r="GI206" s="324"/>
      <c r="GJ206" s="330"/>
      <c r="GK206" s="321"/>
      <c r="GL206" s="324"/>
      <c r="GM206" s="324"/>
      <c r="GN206" s="290" cm="1">
        <f t="array" ref="GN206">IF(OR(BK206:GM206='Annex.1　DeclarationDesired'!$F$27),ROW(),"")</f>
        <v>206</v>
      </c>
    </row>
    <row r="207" spans="1:196" s="290" customFormat="1" ht="20.85" customHeight="1">
      <c r="A207" s="333" t="s">
        <v>1582</v>
      </c>
      <c r="B207" s="334" t="s">
        <v>394</v>
      </c>
      <c r="C207" s="334" t="s">
        <v>1583</v>
      </c>
      <c r="D207" s="334"/>
      <c r="E207" s="334" t="s">
        <v>1584</v>
      </c>
      <c r="F207" s="334" t="s">
        <v>1585</v>
      </c>
      <c r="G207" s="335" t="s">
        <v>1535</v>
      </c>
      <c r="H207" s="337" t="s">
        <v>420</v>
      </c>
      <c r="I207" s="337"/>
      <c r="J207" s="337" t="s">
        <v>421</v>
      </c>
      <c r="K207" s="337" t="s">
        <v>1586</v>
      </c>
      <c r="L207" s="338"/>
      <c r="M207" s="339" t="s">
        <v>1587</v>
      </c>
      <c r="N207" s="327" t="s">
        <v>427</v>
      </c>
      <c r="O207" s="338" t="s">
        <v>587</v>
      </c>
      <c r="P207" s="339"/>
      <c r="Q207" s="287"/>
      <c r="R207" s="287"/>
      <c r="S207" s="287"/>
      <c r="T207" s="287"/>
      <c r="U207" s="287"/>
      <c r="V207" s="287"/>
      <c r="W207" s="287"/>
      <c r="X207" s="287"/>
      <c r="Y207" s="287"/>
      <c r="Z207" s="287"/>
      <c r="AA207" s="287"/>
      <c r="AB207" s="287"/>
      <c r="AC207" s="287"/>
      <c r="AD207" s="287"/>
      <c r="AE207" s="287"/>
      <c r="AF207" s="287"/>
      <c r="AG207" s="287"/>
      <c r="AH207" s="287"/>
      <c r="AI207" s="287"/>
      <c r="AJ207" s="287"/>
      <c r="AK207" s="287"/>
      <c r="AL207" s="287"/>
      <c r="AM207" s="287"/>
      <c r="AN207" s="287"/>
      <c r="AO207" s="287"/>
      <c r="AP207" s="287"/>
      <c r="AQ207" s="287"/>
      <c r="AR207" s="287"/>
      <c r="AS207" s="287"/>
      <c r="AT207" s="287"/>
      <c r="AU207" s="287"/>
      <c r="AV207" s="287"/>
      <c r="AW207" s="287"/>
      <c r="AX207" s="287"/>
      <c r="AY207" s="287"/>
      <c r="AZ207" s="287"/>
      <c r="BA207" s="287"/>
      <c r="BB207" s="287"/>
      <c r="BC207" s="287"/>
      <c r="BD207" s="287"/>
      <c r="BE207" s="287"/>
      <c r="BF207" s="287"/>
      <c r="BG207" s="287"/>
      <c r="BH207" s="287"/>
      <c r="BI207" s="287"/>
      <c r="BJ207" s="327"/>
      <c r="BK207" s="286"/>
      <c r="BL207" s="288"/>
      <c r="BM207" s="287"/>
      <c r="BN207" s="287"/>
      <c r="BO207" s="287"/>
      <c r="BP207" s="287"/>
      <c r="BQ207" s="287"/>
      <c r="BR207" s="287"/>
      <c r="BS207" s="287"/>
      <c r="BT207" s="287"/>
      <c r="BU207" s="287"/>
      <c r="BV207" s="287"/>
      <c r="BW207" s="287"/>
      <c r="BX207" s="287"/>
      <c r="BY207" s="287"/>
      <c r="BZ207" s="287"/>
      <c r="CA207" s="287"/>
      <c r="CB207" s="287"/>
      <c r="CC207" s="287"/>
      <c r="CD207" s="287"/>
      <c r="CE207" s="287"/>
      <c r="CF207" s="287"/>
      <c r="CG207" s="287"/>
      <c r="CH207" s="287"/>
      <c r="CI207" s="287"/>
      <c r="CJ207" s="287"/>
      <c r="CK207" s="287"/>
      <c r="CL207" s="287"/>
      <c r="CM207" s="287"/>
      <c r="CN207" s="287"/>
      <c r="CO207" s="287"/>
      <c r="CP207" s="287"/>
      <c r="CQ207" s="287"/>
      <c r="CR207" s="287"/>
      <c r="CS207" s="287"/>
      <c r="CT207" s="287"/>
      <c r="CU207" s="287"/>
      <c r="CV207" s="287"/>
      <c r="CW207" s="287"/>
      <c r="CX207" s="287"/>
      <c r="CY207" s="287"/>
      <c r="CZ207" s="289"/>
      <c r="DA207" s="287"/>
      <c r="DB207" s="287"/>
      <c r="DC207" s="287"/>
      <c r="DD207" s="287"/>
      <c r="DE207" s="287"/>
      <c r="DF207" s="287"/>
      <c r="DG207" s="287"/>
      <c r="DH207" s="287"/>
      <c r="DI207" s="287"/>
      <c r="DJ207" s="287"/>
      <c r="DK207" s="287"/>
      <c r="DL207" s="287"/>
      <c r="DM207" s="287"/>
      <c r="DN207" s="287"/>
      <c r="DO207" s="287"/>
      <c r="DP207" s="287"/>
      <c r="DQ207" s="287"/>
      <c r="DR207" s="287"/>
      <c r="DS207" s="287"/>
      <c r="DT207" s="287"/>
      <c r="DU207" s="287"/>
      <c r="DV207" s="287"/>
      <c r="DW207" s="321"/>
      <c r="DX207" s="321"/>
      <c r="DY207" s="324"/>
      <c r="DZ207" s="324"/>
      <c r="EA207" s="324"/>
      <c r="EB207" s="324"/>
      <c r="EC207" s="324"/>
      <c r="ED207" s="324"/>
      <c r="EE207" s="324"/>
      <c r="EF207" s="324"/>
      <c r="EG207" s="324"/>
      <c r="EH207" s="324"/>
      <c r="EI207" s="324"/>
      <c r="EJ207" s="324"/>
      <c r="EK207" s="324"/>
      <c r="EL207" s="324"/>
      <c r="EM207" s="324"/>
      <c r="EN207" s="324"/>
      <c r="EO207" s="324"/>
      <c r="EP207" s="324"/>
      <c r="EQ207" s="324"/>
      <c r="ER207" s="324"/>
      <c r="ES207" s="324"/>
      <c r="ET207" s="324"/>
      <c r="EU207" s="324"/>
      <c r="EV207" s="324"/>
      <c r="EW207" s="324"/>
      <c r="EX207" s="324"/>
      <c r="EY207" s="324"/>
      <c r="EZ207" s="324"/>
      <c r="FA207" s="324"/>
      <c r="FB207" s="324"/>
      <c r="FC207" s="324"/>
      <c r="FD207" s="324"/>
      <c r="FE207" s="324"/>
      <c r="FF207" s="324"/>
      <c r="FG207" s="324"/>
      <c r="FH207" s="324"/>
      <c r="FI207" s="324"/>
      <c r="FJ207" s="324"/>
      <c r="FK207" s="324"/>
      <c r="FL207" s="324"/>
      <c r="FM207" s="324"/>
      <c r="FN207" s="324"/>
      <c r="FO207" s="324"/>
      <c r="FP207" s="324"/>
      <c r="FQ207" s="324"/>
      <c r="FR207" s="324"/>
      <c r="FS207" s="324"/>
      <c r="FT207" s="324"/>
      <c r="FU207" s="324"/>
      <c r="FV207" s="324"/>
      <c r="FW207" s="324"/>
      <c r="FX207" s="324"/>
      <c r="FY207" s="324"/>
      <c r="FZ207" s="324"/>
      <c r="GA207" s="324"/>
      <c r="GB207" s="324"/>
      <c r="GC207" s="324"/>
      <c r="GD207" s="324"/>
      <c r="GE207" s="324"/>
      <c r="GF207" s="324"/>
      <c r="GG207" s="324"/>
      <c r="GH207" s="324"/>
      <c r="GI207" s="324"/>
      <c r="GJ207" s="330"/>
      <c r="GK207" s="321"/>
      <c r="GL207" s="324"/>
      <c r="GM207" s="324"/>
      <c r="GN207" s="290" cm="1">
        <f t="array" ref="GN207">IF(OR(BK207:GM207='Annex.1　DeclarationDesired'!$F$27),ROW(),"")</f>
        <v>207</v>
      </c>
    </row>
    <row r="208" spans="1:196" s="290" customFormat="1" ht="20.85" customHeight="1">
      <c r="A208" s="333" t="s">
        <v>1588</v>
      </c>
      <c r="B208" s="334" t="s">
        <v>1589</v>
      </c>
      <c r="C208" s="334" t="s">
        <v>756</v>
      </c>
      <c r="D208" s="334" t="s">
        <v>1590</v>
      </c>
      <c r="E208" s="334"/>
      <c r="F208" s="334"/>
      <c r="G208" s="335" t="s">
        <v>1591</v>
      </c>
      <c r="H208" s="337" t="s">
        <v>421</v>
      </c>
      <c r="I208" s="337" t="s">
        <v>1592</v>
      </c>
      <c r="J208" s="337" t="s">
        <v>400</v>
      </c>
      <c r="K208" s="337"/>
      <c r="L208" s="338"/>
      <c r="M208" s="342" t="s">
        <v>1593</v>
      </c>
      <c r="N208" s="346" t="s">
        <v>496</v>
      </c>
      <c r="O208" s="338" t="s">
        <v>497</v>
      </c>
      <c r="P208" s="342" t="s">
        <v>438</v>
      </c>
      <c r="Q208" s="287" t="s">
        <v>508</v>
      </c>
      <c r="R208" s="287" t="s">
        <v>509</v>
      </c>
      <c r="S208" s="287" t="s">
        <v>767</v>
      </c>
      <c r="T208" s="287" t="s">
        <v>502</v>
      </c>
      <c r="U208" s="287" t="s">
        <v>461</v>
      </c>
      <c r="V208" s="287" t="s">
        <v>635</v>
      </c>
      <c r="W208" s="287" t="s">
        <v>889</v>
      </c>
      <c r="X208" s="287" t="s">
        <v>489</v>
      </c>
      <c r="Y208" s="287" t="s">
        <v>404</v>
      </c>
      <c r="Z208" s="287" t="s">
        <v>517</v>
      </c>
      <c r="AA208" s="287" t="s">
        <v>620</v>
      </c>
      <c r="AB208" s="287" t="s">
        <v>518</v>
      </c>
      <c r="AC208" s="287" t="s">
        <v>452</v>
      </c>
      <c r="AD208" s="287" t="s">
        <v>453</v>
      </c>
      <c r="AE208" s="287" t="s">
        <v>608</v>
      </c>
      <c r="AF208" s="287" t="s">
        <v>609</v>
      </c>
      <c r="AG208" s="287" t="s">
        <v>610</v>
      </c>
      <c r="AH208" s="287" t="s">
        <v>636</v>
      </c>
      <c r="AI208" s="287" t="s">
        <v>345</v>
      </c>
      <c r="AJ208" s="287" t="s">
        <v>772</v>
      </c>
      <c r="AK208" s="287" t="s">
        <v>346</v>
      </c>
      <c r="AL208" s="287" t="s">
        <v>773</v>
      </c>
      <c r="AM208" s="287" t="s">
        <v>774</v>
      </c>
      <c r="AN208" s="287" t="s">
        <v>573</v>
      </c>
      <c r="AO208" s="287" t="s">
        <v>475</v>
      </c>
      <c r="AP208" s="287" t="s">
        <v>803</v>
      </c>
      <c r="AQ208" s="287" t="s">
        <v>804</v>
      </c>
      <c r="AR208" s="287" t="s">
        <v>429</v>
      </c>
      <c r="AS208" s="287" t="s">
        <v>416</v>
      </c>
      <c r="AT208" s="287" t="s">
        <v>425</v>
      </c>
      <c r="AU208" s="287" t="s">
        <v>427</v>
      </c>
      <c r="AV208" s="287"/>
      <c r="AW208" s="287"/>
      <c r="AX208" s="287"/>
      <c r="AY208" s="287"/>
      <c r="AZ208" s="287"/>
      <c r="BA208" s="287"/>
      <c r="BB208" s="287"/>
      <c r="BC208" s="287"/>
      <c r="BD208" s="287"/>
      <c r="BE208" s="287"/>
      <c r="BF208" s="287"/>
      <c r="BG208" s="287"/>
      <c r="BH208" s="287"/>
      <c r="BI208" s="287"/>
      <c r="BJ208" s="346" t="s">
        <v>1594</v>
      </c>
      <c r="BK208" s="286">
        <v>11010</v>
      </c>
      <c r="BL208" s="288">
        <v>11020</v>
      </c>
      <c r="BM208" s="287">
        <v>12010</v>
      </c>
      <c r="BN208" s="287">
        <v>12020</v>
      </c>
      <c r="BO208" s="287">
        <v>12030</v>
      </c>
      <c r="BP208" s="287">
        <v>12040</v>
      </c>
      <c r="BQ208" s="287">
        <v>13010</v>
      </c>
      <c r="BR208" s="287">
        <v>13020</v>
      </c>
      <c r="BS208" s="287">
        <v>13030</v>
      </c>
      <c r="BT208" s="287">
        <v>13040</v>
      </c>
      <c r="BU208" s="287">
        <v>14010</v>
      </c>
      <c r="BV208" s="287">
        <v>14020</v>
      </c>
      <c r="BW208" s="287">
        <v>14030</v>
      </c>
      <c r="BX208" s="287" t="s">
        <v>1595</v>
      </c>
      <c r="BY208" s="287" t="s">
        <v>1596</v>
      </c>
      <c r="BZ208" s="287">
        <v>15010</v>
      </c>
      <c r="CA208" s="287">
        <v>15020</v>
      </c>
      <c r="CB208" s="287">
        <v>16010</v>
      </c>
      <c r="CC208" s="287">
        <v>17010</v>
      </c>
      <c r="CD208" s="287">
        <v>17020</v>
      </c>
      <c r="CE208" s="287">
        <v>17030</v>
      </c>
      <c r="CF208" s="287">
        <v>17040</v>
      </c>
      <c r="CG208" s="287">
        <v>17050</v>
      </c>
      <c r="CH208" s="287">
        <v>18010</v>
      </c>
      <c r="CI208" s="287">
        <v>18020</v>
      </c>
      <c r="CJ208" s="287">
        <v>18030</v>
      </c>
      <c r="CK208" s="287">
        <v>18040</v>
      </c>
      <c r="CL208" s="287">
        <v>19010</v>
      </c>
      <c r="CM208" s="287">
        <v>19020</v>
      </c>
      <c r="CN208" s="287">
        <v>20010</v>
      </c>
      <c r="CO208" s="287">
        <v>20020</v>
      </c>
      <c r="CP208" s="287">
        <v>21010</v>
      </c>
      <c r="CQ208" s="287">
        <v>21020</v>
      </c>
      <c r="CR208" s="287">
        <v>21030</v>
      </c>
      <c r="CS208" s="287">
        <v>21040</v>
      </c>
      <c r="CT208" s="287">
        <v>21050</v>
      </c>
      <c r="CU208" s="287">
        <v>21060</v>
      </c>
      <c r="CV208" s="287">
        <v>22010</v>
      </c>
      <c r="CW208" s="287">
        <v>22020</v>
      </c>
      <c r="CX208" s="287">
        <v>22030</v>
      </c>
      <c r="CY208" s="287">
        <v>22040</v>
      </c>
      <c r="CZ208" s="289">
        <v>22050</v>
      </c>
      <c r="DA208" s="287">
        <v>22060</v>
      </c>
      <c r="DB208" s="287">
        <v>23010</v>
      </c>
      <c r="DC208" s="287">
        <v>23020</v>
      </c>
      <c r="DD208" s="287">
        <v>23030</v>
      </c>
      <c r="DE208" s="287">
        <v>23040</v>
      </c>
      <c r="DF208" s="287" t="s">
        <v>520</v>
      </c>
      <c r="DG208" s="287">
        <v>24010</v>
      </c>
      <c r="DH208" s="287">
        <v>24020</v>
      </c>
      <c r="DI208" s="287">
        <v>25010</v>
      </c>
      <c r="DJ208" s="287">
        <v>25020</v>
      </c>
      <c r="DK208" s="287">
        <v>25030</v>
      </c>
      <c r="DL208" s="287">
        <v>26010</v>
      </c>
      <c r="DM208" s="287">
        <v>26020</v>
      </c>
      <c r="DN208" s="287">
        <v>26030</v>
      </c>
      <c r="DO208" s="287">
        <v>26040</v>
      </c>
      <c r="DP208" s="287">
        <v>26050</v>
      </c>
      <c r="DQ208" s="287">
        <v>26060</v>
      </c>
      <c r="DR208" s="287">
        <v>27010</v>
      </c>
      <c r="DS208" s="287">
        <v>27020</v>
      </c>
      <c r="DT208" s="287">
        <v>27030</v>
      </c>
      <c r="DU208" s="287">
        <v>27040</v>
      </c>
      <c r="DV208" s="287">
        <v>28010</v>
      </c>
      <c r="DW208" s="321">
        <v>28020</v>
      </c>
      <c r="DX208" s="321">
        <v>28030</v>
      </c>
      <c r="DY208" s="324">
        <v>28040</v>
      </c>
      <c r="DZ208" s="324">
        <v>28050</v>
      </c>
      <c r="EA208" s="324">
        <v>29010</v>
      </c>
      <c r="EB208" s="324">
        <v>29020</v>
      </c>
      <c r="EC208" s="324">
        <v>29030</v>
      </c>
      <c r="ED208" s="324">
        <v>30010</v>
      </c>
      <c r="EE208" s="324">
        <v>30020</v>
      </c>
      <c r="EF208" s="324">
        <v>31010</v>
      </c>
      <c r="EG208" s="324">
        <v>31020</v>
      </c>
      <c r="EH208" s="324">
        <v>32010</v>
      </c>
      <c r="EI208" s="324">
        <v>32020</v>
      </c>
      <c r="EJ208" s="324">
        <v>33010</v>
      </c>
      <c r="EK208" s="324">
        <v>33020</v>
      </c>
      <c r="EL208" s="324">
        <v>34010</v>
      </c>
      <c r="EM208" s="324">
        <v>34020</v>
      </c>
      <c r="EN208" s="324">
        <v>34030</v>
      </c>
      <c r="EO208" s="324">
        <v>35010</v>
      </c>
      <c r="EP208" s="324">
        <v>35020</v>
      </c>
      <c r="EQ208" s="324">
        <v>35030</v>
      </c>
      <c r="ER208" s="324">
        <v>36010</v>
      </c>
      <c r="ES208" s="324">
        <v>36020</v>
      </c>
      <c r="ET208" s="324">
        <v>37010</v>
      </c>
      <c r="EU208" s="324">
        <v>37020</v>
      </c>
      <c r="EV208" s="324">
        <v>37030</v>
      </c>
      <c r="EW208" s="324">
        <v>60010</v>
      </c>
      <c r="EX208" s="324">
        <v>60020</v>
      </c>
      <c r="EY208" s="324">
        <v>60030</v>
      </c>
      <c r="EZ208" s="324">
        <v>60040</v>
      </c>
      <c r="FA208" s="324">
        <v>60050</v>
      </c>
      <c r="FB208" s="324">
        <v>60060</v>
      </c>
      <c r="FC208" s="324">
        <v>60070</v>
      </c>
      <c r="FD208" s="324">
        <v>60080</v>
      </c>
      <c r="FE208" s="324">
        <v>60090</v>
      </c>
      <c r="FF208" s="324">
        <v>60100</v>
      </c>
      <c r="FG208" s="324">
        <v>61010</v>
      </c>
      <c r="FH208" s="324">
        <v>61020</v>
      </c>
      <c r="FI208" s="324">
        <v>61030</v>
      </c>
      <c r="FJ208" s="324">
        <v>61040</v>
      </c>
      <c r="FK208" s="324">
        <v>61050</v>
      </c>
      <c r="FL208" s="324">
        <v>61060</v>
      </c>
      <c r="FM208" s="324" t="s">
        <v>1044</v>
      </c>
      <c r="FN208" s="324" t="s">
        <v>900</v>
      </c>
      <c r="FO208" s="324">
        <v>62010</v>
      </c>
      <c r="FP208" s="324">
        <v>62020</v>
      </c>
      <c r="FQ208" s="324">
        <v>62030</v>
      </c>
      <c r="FR208" s="324">
        <v>62040</v>
      </c>
      <c r="FS208" s="324" t="s">
        <v>1155</v>
      </c>
      <c r="FT208" s="324">
        <v>63010</v>
      </c>
      <c r="FU208" s="324">
        <v>63020</v>
      </c>
      <c r="FV208" s="324">
        <v>63030</v>
      </c>
      <c r="FW208" s="324">
        <v>63040</v>
      </c>
      <c r="FX208" s="324">
        <v>64010</v>
      </c>
      <c r="FY208" s="324">
        <v>64020</v>
      </c>
      <c r="FZ208" s="324">
        <v>64030</v>
      </c>
      <c r="GA208" s="324">
        <v>64040</v>
      </c>
      <c r="GB208" s="324">
        <v>64050</v>
      </c>
      <c r="GC208" s="324">
        <v>64060</v>
      </c>
      <c r="GD208" s="324">
        <v>40010</v>
      </c>
      <c r="GE208" s="324">
        <v>40020</v>
      </c>
      <c r="GF208" s="324">
        <v>40030</v>
      </c>
      <c r="GG208" s="324">
        <v>40040</v>
      </c>
      <c r="GH208" s="324">
        <v>43010</v>
      </c>
      <c r="GI208" s="324">
        <v>43020</v>
      </c>
      <c r="GJ208" s="330">
        <v>43030</v>
      </c>
      <c r="GK208" s="321">
        <v>43040</v>
      </c>
      <c r="GL208" s="324">
        <v>43050</v>
      </c>
      <c r="GM208" s="324">
        <v>43060</v>
      </c>
      <c r="GN208" s="290" t="str" cm="1">
        <f t="array" ref="GN208">IF(OR(BK208:GM208='Annex.1　DeclarationDesired'!$F$27),ROW(),"")</f>
        <v/>
      </c>
    </row>
    <row r="209" spans="1:196" s="290" customFormat="1" ht="20.85" customHeight="1">
      <c r="A209" s="333" t="s">
        <v>1597</v>
      </c>
      <c r="B209" s="334" t="s">
        <v>1589</v>
      </c>
      <c r="C209" s="334" t="s">
        <v>829</v>
      </c>
      <c r="D209" s="334"/>
      <c r="E209" s="334"/>
      <c r="F209" s="334"/>
      <c r="G209" s="335" t="s">
        <v>1598</v>
      </c>
      <c r="H209" s="337" t="s">
        <v>420</v>
      </c>
      <c r="I209" s="337"/>
      <c r="J209" s="337" t="s">
        <v>421</v>
      </c>
      <c r="K209" s="337" t="s">
        <v>1599</v>
      </c>
      <c r="L209" s="338"/>
      <c r="M209" s="342" t="s">
        <v>1600</v>
      </c>
      <c r="N209" s="346" t="s">
        <v>496</v>
      </c>
      <c r="O209" s="338" t="s">
        <v>497</v>
      </c>
      <c r="P209" s="342" t="s">
        <v>438</v>
      </c>
      <c r="Q209" s="287" t="s">
        <v>508</v>
      </c>
      <c r="R209" s="287" t="s">
        <v>509</v>
      </c>
      <c r="S209" s="287" t="s">
        <v>767</v>
      </c>
      <c r="T209" s="287" t="s">
        <v>502</v>
      </c>
      <c r="U209" s="287" t="s">
        <v>461</v>
      </c>
      <c r="V209" s="287" t="s">
        <v>635</v>
      </c>
      <c r="W209" s="287" t="s">
        <v>889</v>
      </c>
      <c r="X209" s="287" t="s">
        <v>489</v>
      </c>
      <c r="Y209" s="287" t="s">
        <v>404</v>
      </c>
      <c r="Z209" s="287" t="s">
        <v>517</v>
      </c>
      <c r="AA209" s="287" t="s">
        <v>620</v>
      </c>
      <c r="AB209" s="287" t="s">
        <v>518</v>
      </c>
      <c r="AC209" s="287" t="s">
        <v>452</v>
      </c>
      <c r="AD209" s="287" t="s">
        <v>453</v>
      </c>
      <c r="AE209" s="287" t="s">
        <v>608</v>
      </c>
      <c r="AF209" s="287" t="s">
        <v>609</v>
      </c>
      <c r="AG209" s="287">
        <v>30</v>
      </c>
      <c r="AH209" s="287" t="s">
        <v>636</v>
      </c>
      <c r="AI209" s="287" t="s">
        <v>345</v>
      </c>
      <c r="AJ209" s="287" t="s">
        <v>772</v>
      </c>
      <c r="AK209" s="287" t="s">
        <v>346</v>
      </c>
      <c r="AL209" s="287" t="s">
        <v>773</v>
      </c>
      <c r="AM209" s="287" t="s">
        <v>774</v>
      </c>
      <c r="AN209" s="287" t="s">
        <v>573</v>
      </c>
      <c r="AO209" s="287" t="s">
        <v>475</v>
      </c>
      <c r="AP209" s="287" t="s">
        <v>803</v>
      </c>
      <c r="AQ209" s="287" t="s">
        <v>804</v>
      </c>
      <c r="AR209" s="287" t="s">
        <v>429</v>
      </c>
      <c r="AS209" s="287" t="s">
        <v>416</v>
      </c>
      <c r="AT209" s="287" t="s">
        <v>425</v>
      </c>
      <c r="AU209" s="287" t="s">
        <v>427</v>
      </c>
      <c r="AV209" s="287"/>
      <c r="AW209" s="287"/>
      <c r="AX209" s="287"/>
      <c r="AY209" s="287"/>
      <c r="AZ209" s="287"/>
      <c r="BA209" s="287"/>
      <c r="BB209" s="287"/>
      <c r="BC209" s="287"/>
      <c r="BD209" s="287"/>
      <c r="BE209" s="287"/>
      <c r="BF209" s="287"/>
      <c r="BG209" s="287"/>
      <c r="BH209" s="287"/>
      <c r="BI209" s="287"/>
      <c r="BJ209" s="346" t="s">
        <v>1601</v>
      </c>
      <c r="BK209" s="286">
        <v>11010</v>
      </c>
      <c r="BL209" s="288">
        <v>11020</v>
      </c>
      <c r="BM209" s="287">
        <v>12010</v>
      </c>
      <c r="BN209" s="287">
        <v>12020</v>
      </c>
      <c r="BO209" s="287">
        <v>12030</v>
      </c>
      <c r="BP209" s="287">
        <v>12040</v>
      </c>
      <c r="BQ209" s="287">
        <v>13010</v>
      </c>
      <c r="BR209" s="287">
        <v>13020</v>
      </c>
      <c r="BS209" s="287">
        <v>13030</v>
      </c>
      <c r="BT209" s="287">
        <v>13040</v>
      </c>
      <c r="BU209" s="287">
        <v>14010</v>
      </c>
      <c r="BV209" s="287">
        <v>14020</v>
      </c>
      <c r="BW209" s="287">
        <v>14030</v>
      </c>
      <c r="BX209" s="287" t="s">
        <v>1595</v>
      </c>
      <c r="BY209" s="287" t="s">
        <v>1596</v>
      </c>
      <c r="BZ209" s="287">
        <v>15010</v>
      </c>
      <c r="CA209" s="287">
        <v>15020</v>
      </c>
      <c r="CB209" s="287">
        <v>16010</v>
      </c>
      <c r="CC209" s="287">
        <v>17010</v>
      </c>
      <c r="CD209" s="287">
        <v>17020</v>
      </c>
      <c r="CE209" s="287">
        <v>17030</v>
      </c>
      <c r="CF209" s="287">
        <v>17040</v>
      </c>
      <c r="CG209" s="287">
        <v>17050</v>
      </c>
      <c r="CH209" s="287">
        <v>18010</v>
      </c>
      <c r="CI209" s="287">
        <v>18020</v>
      </c>
      <c r="CJ209" s="287">
        <v>18030</v>
      </c>
      <c r="CK209" s="287">
        <v>18040</v>
      </c>
      <c r="CL209" s="287">
        <v>19010</v>
      </c>
      <c r="CM209" s="287">
        <v>19020</v>
      </c>
      <c r="CN209" s="287">
        <v>20010</v>
      </c>
      <c r="CO209" s="287">
        <v>20020</v>
      </c>
      <c r="CP209" s="287">
        <v>21010</v>
      </c>
      <c r="CQ209" s="287">
        <v>21020</v>
      </c>
      <c r="CR209" s="287">
        <v>21030</v>
      </c>
      <c r="CS209" s="287">
        <v>21040</v>
      </c>
      <c r="CT209" s="287">
        <v>21050</v>
      </c>
      <c r="CU209" s="287">
        <v>21060</v>
      </c>
      <c r="CV209" s="287">
        <v>22010</v>
      </c>
      <c r="CW209" s="287">
        <v>22020</v>
      </c>
      <c r="CX209" s="287">
        <v>22030</v>
      </c>
      <c r="CY209" s="287">
        <v>22040</v>
      </c>
      <c r="CZ209" s="289">
        <v>22050</v>
      </c>
      <c r="DA209" s="287">
        <v>22060</v>
      </c>
      <c r="DB209" s="287">
        <v>23010</v>
      </c>
      <c r="DC209" s="287">
        <v>23020</v>
      </c>
      <c r="DD209" s="287">
        <v>23030</v>
      </c>
      <c r="DE209" s="287">
        <v>23040</v>
      </c>
      <c r="DF209" s="287" t="s">
        <v>520</v>
      </c>
      <c r="DG209" s="287">
        <v>24010</v>
      </c>
      <c r="DH209" s="287">
        <v>24020</v>
      </c>
      <c r="DI209" s="287">
        <v>25010</v>
      </c>
      <c r="DJ209" s="287">
        <v>25020</v>
      </c>
      <c r="DK209" s="287">
        <v>25030</v>
      </c>
      <c r="DL209" s="287">
        <v>26010</v>
      </c>
      <c r="DM209" s="287">
        <v>26020</v>
      </c>
      <c r="DN209" s="287">
        <v>26030</v>
      </c>
      <c r="DO209" s="287">
        <v>26040</v>
      </c>
      <c r="DP209" s="287">
        <v>26050</v>
      </c>
      <c r="DQ209" s="287">
        <v>26060</v>
      </c>
      <c r="DR209" s="287">
        <v>27010</v>
      </c>
      <c r="DS209" s="287">
        <v>27020</v>
      </c>
      <c r="DT209" s="287">
        <v>27030</v>
      </c>
      <c r="DU209" s="287">
        <v>27040</v>
      </c>
      <c r="DV209" s="287">
        <v>28010</v>
      </c>
      <c r="DW209" s="321">
        <v>28020</v>
      </c>
      <c r="DX209" s="321">
        <v>28030</v>
      </c>
      <c r="DY209" s="324">
        <v>28040</v>
      </c>
      <c r="DZ209" s="324">
        <v>28050</v>
      </c>
      <c r="EA209" s="324">
        <v>29010</v>
      </c>
      <c r="EB209" s="324">
        <v>29020</v>
      </c>
      <c r="EC209" s="324">
        <v>29030</v>
      </c>
      <c r="ED209" s="324">
        <v>30010</v>
      </c>
      <c r="EE209" s="324">
        <v>30020</v>
      </c>
      <c r="EF209" s="324">
        <v>31010</v>
      </c>
      <c r="EG209" s="324">
        <v>31020</v>
      </c>
      <c r="EH209" s="324">
        <v>32010</v>
      </c>
      <c r="EI209" s="324">
        <v>32020</v>
      </c>
      <c r="EJ209" s="324">
        <v>33010</v>
      </c>
      <c r="EK209" s="324">
        <v>33020</v>
      </c>
      <c r="EL209" s="324">
        <v>34010</v>
      </c>
      <c r="EM209" s="324">
        <v>34020</v>
      </c>
      <c r="EN209" s="324">
        <v>34030</v>
      </c>
      <c r="EO209" s="324">
        <v>35010</v>
      </c>
      <c r="EP209" s="324">
        <v>35020</v>
      </c>
      <c r="EQ209" s="324">
        <v>35030</v>
      </c>
      <c r="ER209" s="324">
        <v>36010</v>
      </c>
      <c r="ES209" s="324">
        <v>36020</v>
      </c>
      <c r="ET209" s="324">
        <v>37010</v>
      </c>
      <c r="EU209" s="324">
        <v>37020</v>
      </c>
      <c r="EV209" s="324">
        <v>37030</v>
      </c>
      <c r="EW209" s="324">
        <v>60010</v>
      </c>
      <c r="EX209" s="324">
        <v>60020</v>
      </c>
      <c r="EY209" s="324">
        <v>60030</v>
      </c>
      <c r="EZ209" s="324">
        <v>60040</v>
      </c>
      <c r="FA209" s="324">
        <v>60050</v>
      </c>
      <c r="FB209" s="324">
        <v>60060</v>
      </c>
      <c r="FC209" s="324">
        <v>60070</v>
      </c>
      <c r="FD209" s="324">
        <v>60080</v>
      </c>
      <c r="FE209" s="324">
        <v>60090</v>
      </c>
      <c r="FF209" s="324">
        <v>60100</v>
      </c>
      <c r="FG209" s="324">
        <v>61010</v>
      </c>
      <c r="FH209" s="324">
        <v>61020</v>
      </c>
      <c r="FI209" s="324">
        <v>61030</v>
      </c>
      <c r="FJ209" s="324">
        <v>61040</v>
      </c>
      <c r="FK209" s="324">
        <v>61050</v>
      </c>
      <c r="FL209" s="324">
        <v>61060</v>
      </c>
      <c r="FM209" s="324" t="s">
        <v>1044</v>
      </c>
      <c r="FN209" s="324" t="s">
        <v>900</v>
      </c>
      <c r="FO209" s="324">
        <v>62010</v>
      </c>
      <c r="FP209" s="324">
        <v>62020</v>
      </c>
      <c r="FQ209" s="324">
        <v>62030</v>
      </c>
      <c r="FR209" s="324">
        <v>62040</v>
      </c>
      <c r="FS209" s="324" t="s">
        <v>1155</v>
      </c>
      <c r="FT209" s="324">
        <v>63010</v>
      </c>
      <c r="FU209" s="324">
        <v>63020</v>
      </c>
      <c r="FV209" s="324">
        <v>63030</v>
      </c>
      <c r="FW209" s="324">
        <v>63040</v>
      </c>
      <c r="FX209" s="324">
        <v>64010</v>
      </c>
      <c r="FY209" s="324">
        <v>64020</v>
      </c>
      <c r="FZ209" s="324">
        <v>64030</v>
      </c>
      <c r="GA209" s="324">
        <v>64040</v>
      </c>
      <c r="GB209" s="324">
        <v>64050</v>
      </c>
      <c r="GC209" s="324">
        <v>64060</v>
      </c>
      <c r="GD209" s="324">
        <v>40010</v>
      </c>
      <c r="GE209" s="324">
        <v>40020</v>
      </c>
      <c r="GF209" s="324">
        <v>40030</v>
      </c>
      <c r="GG209" s="324">
        <v>40040</v>
      </c>
      <c r="GH209" s="324">
        <v>43010</v>
      </c>
      <c r="GI209" s="324">
        <v>43020</v>
      </c>
      <c r="GJ209" s="330">
        <v>43030</v>
      </c>
      <c r="GK209" s="321">
        <v>43040</v>
      </c>
      <c r="GL209" s="324">
        <v>43050</v>
      </c>
      <c r="GM209" s="324">
        <v>43060</v>
      </c>
      <c r="GN209" s="290" t="str" cm="1">
        <f t="array" ref="GN209">IF(OR(BK209:GM209='Annex.1　DeclarationDesired'!$F$27),ROW(),"")</f>
        <v/>
      </c>
    </row>
    <row r="210" spans="1:196" s="290" customFormat="1" ht="20.85" customHeight="1">
      <c r="A210" s="333" t="s">
        <v>1602</v>
      </c>
      <c r="B210" s="334" t="s">
        <v>1589</v>
      </c>
      <c r="C210" s="334" t="s">
        <v>756</v>
      </c>
      <c r="D210" s="334" t="s">
        <v>1603</v>
      </c>
      <c r="E210" s="334" t="s">
        <v>1604</v>
      </c>
      <c r="F210" s="334" t="s">
        <v>1605</v>
      </c>
      <c r="G210" s="335" t="s">
        <v>1591</v>
      </c>
      <c r="H210" s="337" t="s">
        <v>421</v>
      </c>
      <c r="I210" s="337" t="s">
        <v>1606</v>
      </c>
      <c r="J210" s="337" t="s">
        <v>400</v>
      </c>
      <c r="K210" s="337"/>
      <c r="L210" s="338"/>
      <c r="M210" s="339" t="s">
        <v>1607</v>
      </c>
      <c r="N210" s="327" t="s">
        <v>407</v>
      </c>
      <c r="O210" s="338" t="s">
        <v>408</v>
      </c>
      <c r="P210" s="339" t="s">
        <v>446</v>
      </c>
      <c r="Q210" s="287"/>
      <c r="R210" s="287"/>
      <c r="S210" s="287"/>
      <c r="T210" s="287"/>
      <c r="U210" s="287"/>
      <c r="V210" s="287"/>
      <c r="W210" s="287"/>
      <c r="X210" s="287"/>
      <c r="Y210" s="287"/>
      <c r="Z210" s="287"/>
      <c r="AA210" s="287"/>
      <c r="AB210" s="287"/>
      <c r="AC210" s="287"/>
      <c r="AD210" s="287"/>
      <c r="AE210" s="287"/>
      <c r="AF210" s="287"/>
      <c r="AG210" s="287"/>
      <c r="AH210" s="287"/>
      <c r="AI210" s="287"/>
      <c r="AJ210" s="287"/>
      <c r="AK210" s="287"/>
      <c r="AL210" s="287"/>
      <c r="AM210" s="287"/>
      <c r="AN210" s="287"/>
      <c r="AO210" s="287"/>
      <c r="AP210" s="287"/>
      <c r="AQ210" s="287"/>
      <c r="AR210" s="287"/>
      <c r="AS210" s="287"/>
      <c r="AT210" s="287"/>
      <c r="AU210" s="287"/>
      <c r="AV210" s="287"/>
      <c r="AW210" s="287"/>
      <c r="AX210" s="287"/>
      <c r="AY210" s="287"/>
      <c r="AZ210" s="287"/>
      <c r="BA210" s="287"/>
      <c r="BB210" s="287"/>
      <c r="BC210" s="287"/>
      <c r="BD210" s="287"/>
      <c r="BE210" s="287"/>
      <c r="BF210" s="287"/>
      <c r="BG210" s="287"/>
      <c r="BH210" s="287"/>
      <c r="BI210" s="287"/>
      <c r="BJ210" s="327" t="s">
        <v>1608</v>
      </c>
      <c r="BK210" s="286">
        <v>38050</v>
      </c>
      <c r="BL210" s="288">
        <v>39030</v>
      </c>
      <c r="BM210" s="287">
        <v>41040</v>
      </c>
      <c r="BN210" s="287"/>
      <c r="BO210" s="287"/>
      <c r="BP210" s="287"/>
      <c r="BQ210" s="287"/>
      <c r="BR210" s="287"/>
      <c r="BS210" s="287"/>
      <c r="BT210" s="287"/>
      <c r="BU210" s="287"/>
      <c r="BV210" s="287"/>
      <c r="BW210" s="287"/>
      <c r="BX210" s="287"/>
      <c r="BY210" s="287"/>
      <c r="BZ210" s="287"/>
      <c r="CA210" s="287"/>
      <c r="CB210" s="287"/>
      <c r="CC210" s="287"/>
      <c r="CD210" s="287"/>
      <c r="CE210" s="287"/>
      <c r="CF210" s="287"/>
      <c r="CG210" s="287"/>
      <c r="CH210" s="287"/>
      <c r="CI210" s="287"/>
      <c r="CJ210" s="287"/>
      <c r="CK210" s="287"/>
      <c r="CL210" s="287"/>
      <c r="CM210" s="287"/>
      <c r="CN210" s="287"/>
      <c r="CO210" s="287"/>
      <c r="CP210" s="287"/>
      <c r="CQ210" s="287"/>
      <c r="CR210" s="287"/>
      <c r="CS210" s="287"/>
      <c r="CT210" s="287"/>
      <c r="CU210" s="287"/>
      <c r="CV210" s="287"/>
      <c r="CW210" s="287"/>
      <c r="CX210" s="287"/>
      <c r="CY210" s="287"/>
      <c r="CZ210" s="289"/>
      <c r="DA210" s="287"/>
      <c r="DB210" s="287"/>
      <c r="DC210" s="287"/>
      <c r="DD210" s="287"/>
      <c r="DE210" s="287"/>
      <c r="DF210" s="287"/>
      <c r="DG210" s="287"/>
      <c r="DH210" s="287"/>
      <c r="DI210" s="287"/>
      <c r="DJ210" s="287"/>
      <c r="DK210" s="287"/>
      <c r="DL210" s="287"/>
      <c r="DM210" s="287"/>
      <c r="DN210" s="287"/>
      <c r="DO210" s="287"/>
      <c r="DP210" s="287"/>
      <c r="DQ210" s="287"/>
      <c r="DR210" s="287"/>
      <c r="DS210" s="287"/>
      <c r="DT210" s="287"/>
      <c r="DU210" s="287"/>
      <c r="DV210" s="287"/>
      <c r="DW210" s="321"/>
      <c r="DX210" s="321"/>
      <c r="DY210" s="324"/>
      <c r="DZ210" s="324"/>
      <c r="EA210" s="324"/>
      <c r="EB210" s="324"/>
      <c r="EC210" s="324"/>
      <c r="ED210" s="324"/>
      <c r="EE210" s="324"/>
      <c r="EF210" s="324"/>
      <c r="EG210" s="324"/>
      <c r="EH210" s="324"/>
      <c r="EI210" s="324"/>
      <c r="EJ210" s="324"/>
      <c r="EK210" s="324"/>
      <c r="EL210" s="324"/>
      <c r="EM210" s="324"/>
      <c r="EN210" s="324"/>
      <c r="EO210" s="324"/>
      <c r="EP210" s="324"/>
      <c r="EQ210" s="324"/>
      <c r="ER210" s="324"/>
      <c r="ES210" s="324"/>
      <c r="ET210" s="324"/>
      <c r="EU210" s="324"/>
      <c r="EV210" s="324"/>
      <c r="EW210" s="324"/>
      <c r="EX210" s="324"/>
      <c r="EY210" s="324"/>
      <c r="EZ210" s="324"/>
      <c r="FA210" s="324"/>
      <c r="FB210" s="324"/>
      <c r="FC210" s="324"/>
      <c r="FD210" s="324"/>
      <c r="FE210" s="324"/>
      <c r="FF210" s="324"/>
      <c r="FG210" s="324"/>
      <c r="FH210" s="324"/>
      <c r="FI210" s="324"/>
      <c r="FJ210" s="324"/>
      <c r="FK210" s="324"/>
      <c r="FL210" s="324"/>
      <c r="FM210" s="324"/>
      <c r="FN210" s="324"/>
      <c r="FO210" s="324"/>
      <c r="FP210" s="324"/>
      <c r="FQ210" s="324"/>
      <c r="FR210" s="324"/>
      <c r="FS210" s="324"/>
      <c r="FT210" s="324"/>
      <c r="FU210" s="324"/>
      <c r="FV210" s="324"/>
      <c r="FW210" s="324"/>
      <c r="FX210" s="324"/>
      <c r="FY210" s="324"/>
      <c r="FZ210" s="324"/>
      <c r="GA210" s="324"/>
      <c r="GB210" s="324"/>
      <c r="GC210" s="324"/>
      <c r="GD210" s="324"/>
      <c r="GE210" s="324"/>
      <c r="GF210" s="324"/>
      <c r="GG210" s="324"/>
      <c r="GH210" s="324"/>
      <c r="GI210" s="324"/>
      <c r="GJ210" s="330"/>
      <c r="GK210" s="321"/>
      <c r="GL210" s="324"/>
      <c r="GM210" s="324"/>
      <c r="GN210" s="290" cm="1">
        <f t="array" ref="GN210">IF(OR(BK210:GM210='Annex.1　DeclarationDesired'!$F$27),ROW(),"")</f>
        <v>210</v>
      </c>
    </row>
    <row r="211" spans="1:196" s="290" customFormat="1" ht="20.85" customHeight="1">
      <c r="A211" s="333" t="s">
        <v>1609</v>
      </c>
      <c r="B211" s="334" t="s">
        <v>1610</v>
      </c>
      <c r="C211" s="334" t="s">
        <v>1611</v>
      </c>
      <c r="D211" s="334" t="s">
        <v>1612</v>
      </c>
      <c r="E211" s="334"/>
      <c r="F211" s="334"/>
      <c r="G211" s="335" t="s">
        <v>1613</v>
      </c>
      <c r="H211" s="337" t="s">
        <v>399</v>
      </c>
      <c r="I211" s="337"/>
      <c r="J211" s="337" t="s">
        <v>400</v>
      </c>
      <c r="K211" s="337"/>
      <c r="L211" s="338"/>
      <c r="M211" s="339" t="s">
        <v>965</v>
      </c>
      <c r="N211" s="327" t="s">
        <v>692</v>
      </c>
      <c r="O211" s="338" t="s">
        <v>684</v>
      </c>
      <c r="P211" s="339"/>
      <c r="Q211" s="287"/>
      <c r="R211" s="287"/>
      <c r="S211" s="287"/>
      <c r="T211" s="287"/>
      <c r="U211" s="287"/>
      <c r="V211" s="287"/>
      <c r="W211" s="287"/>
      <c r="X211" s="287"/>
      <c r="Y211" s="287"/>
      <c r="Z211" s="287"/>
      <c r="AA211" s="287"/>
      <c r="AB211" s="287"/>
      <c r="AC211" s="287"/>
      <c r="AD211" s="287"/>
      <c r="AE211" s="287"/>
      <c r="AF211" s="287"/>
      <c r="AG211" s="287"/>
      <c r="AH211" s="287"/>
      <c r="AI211" s="287"/>
      <c r="AJ211" s="287"/>
      <c r="AK211" s="287"/>
      <c r="AL211" s="287"/>
      <c r="AM211" s="287"/>
      <c r="AN211" s="287"/>
      <c r="AO211" s="287"/>
      <c r="AP211" s="287"/>
      <c r="AQ211" s="287"/>
      <c r="AR211" s="287"/>
      <c r="AS211" s="287"/>
      <c r="AT211" s="287"/>
      <c r="AU211" s="287"/>
      <c r="AV211" s="287"/>
      <c r="AW211" s="287"/>
      <c r="AX211" s="287"/>
      <c r="AY211" s="287"/>
      <c r="AZ211" s="287"/>
      <c r="BA211" s="287"/>
      <c r="BB211" s="287"/>
      <c r="BC211" s="287"/>
      <c r="BD211" s="287"/>
      <c r="BE211" s="287"/>
      <c r="BF211" s="287"/>
      <c r="BG211" s="287"/>
      <c r="BH211" s="287"/>
      <c r="BI211" s="287"/>
      <c r="BJ211" s="327" t="s">
        <v>1614</v>
      </c>
      <c r="BK211" s="286">
        <v>5030</v>
      </c>
      <c r="BL211" s="288">
        <v>6010</v>
      </c>
      <c r="BM211" s="287">
        <v>6020</v>
      </c>
      <c r="BN211" s="287" t="s">
        <v>553</v>
      </c>
      <c r="BO211" s="287" t="s">
        <v>554</v>
      </c>
      <c r="BP211" s="287"/>
      <c r="BQ211" s="287"/>
      <c r="BR211" s="287"/>
      <c r="BS211" s="287"/>
      <c r="BT211" s="287"/>
      <c r="BU211" s="287"/>
      <c r="BV211" s="287"/>
      <c r="BW211" s="287"/>
      <c r="BX211" s="287"/>
      <c r="BY211" s="287"/>
      <c r="BZ211" s="287"/>
      <c r="CA211" s="287"/>
      <c r="CB211" s="287"/>
      <c r="CC211" s="287"/>
      <c r="CD211" s="287"/>
      <c r="CE211" s="287"/>
      <c r="CF211" s="287"/>
      <c r="CG211" s="287"/>
      <c r="CH211" s="287"/>
      <c r="CI211" s="287"/>
      <c r="CJ211" s="287"/>
      <c r="CK211" s="287"/>
      <c r="CL211" s="287"/>
      <c r="CM211" s="287"/>
      <c r="CN211" s="287"/>
      <c r="CO211" s="287"/>
      <c r="CP211" s="287"/>
      <c r="CQ211" s="287"/>
      <c r="CR211" s="287"/>
      <c r="CS211" s="287"/>
      <c r="CT211" s="287"/>
      <c r="CU211" s="287"/>
      <c r="CV211" s="287"/>
      <c r="CW211" s="287"/>
      <c r="CX211" s="287"/>
      <c r="CY211" s="287"/>
      <c r="CZ211" s="289"/>
      <c r="DA211" s="287"/>
      <c r="DB211" s="287"/>
      <c r="DC211" s="287"/>
      <c r="DD211" s="287"/>
      <c r="DE211" s="287"/>
      <c r="DF211" s="287"/>
      <c r="DG211" s="287"/>
      <c r="DH211" s="287"/>
      <c r="DI211" s="287"/>
      <c r="DJ211" s="287"/>
      <c r="DK211" s="287"/>
      <c r="DL211" s="287"/>
      <c r="DM211" s="287"/>
      <c r="DN211" s="287"/>
      <c r="DO211" s="287"/>
      <c r="DP211" s="287"/>
      <c r="DQ211" s="287"/>
      <c r="DR211" s="287"/>
      <c r="DS211" s="287"/>
      <c r="DT211" s="287"/>
      <c r="DU211" s="287"/>
      <c r="DV211" s="287"/>
      <c r="DW211" s="321"/>
      <c r="DX211" s="321"/>
      <c r="DY211" s="324"/>
      <c r="DZ211" s="324"/>
      <c r="EA211" s="324"/>
      <c r="EB211" s="324"/>
      <c r="EC211" s="324"/>
      <c r="ED211" s="324"/>
      <c r="EE211" s="324"/>
      <c r="EF211" s="324"/>
      <c r="EG211" s="324"/>
      <c r="EH211" s="324"/>
      <c r="EI211" s="324"/>
      <c r="EJ211" s="324"/>
      <c r="EK211" s="324"/>
      <c r="EL211" s="324"/>
      <c r="EM211" s="324"/>
      <c r="EN211" s="324"/>
      <c r="EO211" s="324"/>
      <c r="EP211" s="324"/>
      <c r="EQ211" s="324"/>
      <c r="ER211" s="324"/>
      <c r="ES211" s="324"/>
      <c r="ET211" s="324"/>
      <c r="EU211" s="324"/>
      <c r="EV211" s="324"/>
      <c r="EW211" s="324"/>
      <c r="EX211" s="324"/>
      <c r="EY211" s="324"/>
      <c r="EZ211" s="324"/>
      <c r="FA211" s="324"/>
      <c r="FB211" s="324"/>
      <c r="FC211" s="324"/>
      <c r="FD211" s="324"/>
      <c r="FE211" s="324"/>
      <c r="FF211" s="324"/>
      <c r="FG211" s="324"/>
      <c r="FH211" s="324"/>
      <c r="FI211" s="324"/>
      <c r="FJ211" s="324"/>
      <c r="FK211" s="324"/>
      <c r="FL211" s="324"/>
      <c r="FM211" s="324"/>
      <c r="FN211" s="324"/>
      <c r="FO211" s="324"/>
      <c r="FP211" s="324"/>
      <c r="FQ211" s="324"/>
      <c r="FR211" s="324"/>
      <c r="FS211" s="324"/>
      <c r="FT211" s="324"/>
      <c r="FU211" s="324"/>
      <c r="FV211" s="324"/>
      <c r="FW211" s="324"/>
      <c r="FX211" s="324"/>
      <c r="FY211" s="324"/>
      <c r="FZ211" s="324"/>
      <c r="GA211" s="324"/>
      <c r="GB211" s="324"/>
      <c r="GC211" s="324"/>
      <c r="GD211" s="324"/>
      <c r="GE211" s="324"/>
      <c r="GF211" s="324"/>
      <c r="GG211" s="324"/>
      <c r="GH211" s="324"/>
      <c r="GI211" s="324"/>
      <c r="GJ211" s="330"/>
      <c r="GK211" s="321"/>
      <c r="GL211" s="324"/>
      <c r="GM211" s="324"/>
      <c r="GN211" s="290" cm="1">
        <f t="array" ref="GN211">IF(OR(BK211:GM211='Annex.1　DeclarationDesired'!$F$27),ROW(),"")</f>
        <v>211</v>
      </c>
    </row>
    <row r="212" spans="1:196" s="290" customFormat="1" ht="20.85" customHeight="1">
      <c r="A212" s="333" t="s">
        <v>1615</v>
      </c>
      <c r="B212" s="334" t="s">
        <v>265</v>
      </c>
      <c r="C212" s="334" t="s">
        <v>1616</v>
      </c>
      <c r="D212" s="334"/>
      <c r="E212" s="334"/>
      <c r="F212" s="334"/>
      <c r="G212" s="335" t="s">
        <v>1617</v>
      </c>
      <c r="H212" s="337" t="s">
        <v>420</v>
      </c>
      <c r="I212" s="337"/>
      <c r="J212" s="337" t="s">
        <v>421</v>
      </c>
      <c r="K212" s="337" t="s">
        <v>1618</v>
      </c>
      <c r="L212" s="338"/>
      <c r="M212" s="339" t="s">
        <v>869</v>
      </c>
      <c r="N212" s="327" t="s">
        <v>407</v>
      </c>
      <c r="O212" s="338" t="s">
        <v>424</v>
      </c>
      <c r="P212" s="339" t="s">
        <v>425</v>
      </c>
      <c r="Q212" s="287" t="s">
        <v>410</v>
      </c>
      <c r="R212" s="287" t="s">
        <v>426</v>
      </c>
      <c r="S212" s="287" t="s">
        <v>429</v>
      </c>
      <c r="T212" s="287" t="s">
        <v>416</v>
      </c>
      <c r="U212" s="287"/>
      <c r="V212" s="287"/>
      <c r="W212" s="287"/>
      <c r="X212" s="287"/>
      <c r="Y212" s="287"/>
      <c r="Z212" s="287"/>
      <c r="AA212" s="287"/>
      <c r="AB212" s="287"/>
      <c r="AC212" s="287"/>
      <c r="AD212" s="287"/>
      <c r="AE212" s="287"/>
      <c r="AF212" s="287"/>
      <c r="AG212" s="287"/>
      <c r="AH212" s="287"/>
      <c r="AI212" s="287"/>
      <c r="AJ212" s="287"/>
      <c r="AK212" s="287"/>
      <c r="AL212" s="287"/>
      <c r="AM212" s="287"/>
      <c r="AN212" s="287"/>
      <c r="AO212" s="287"/>
      <c r="AP212" s="287"/>
      <c r="AQ212" s="287"/>
      <c r="AR212" s="287"/>
      <c r="AS212" s="287"/>
      <c r="AT212" s="287"/>
      <c r="AU212" s="287"/>
      <c r="AV212" s="287"/>
      <c r="AW212" s="287"/>
      <c r="AX212" s="287"/>
      <c r="AY212" s="287"/>
      <c r="AZ212" s="287"/>
      <c r="BA212" s="287"/>
      <c r="BB212" s="287"/>
      <c r="BC212" s="287"/>
      <c r="BD212" s="287"/>
      <c r="BE212" s="287"/>
      <c r="BF212" s="287"/>
      <c r="BG212" s="287"/>
      <c r="BH212" s="287"/>
      <c r="BI212" s="287"/>
      <c r="BJ212" s="327"/>
      <c r="BK212" s="286"/>
      <c r="BL212" s="288"/>
      <c r="BM212" s="287"/>
      <c r="BN212" s="287"/>
      <c r="BO212" s="287"/>
      <c r="BP212" s="287"/>
      <c r="BQ212" s="287"/>
      <c r="BR212" s="287"/>
      <c r="BS212" s="287"/>
      <c r="BT212" s="287"/>
      <c r="BU212" s="287"/>
      <c r="BV212" s="287"/>
      <c r="BW212" s="287"/>
      <c r="BX212" s="287"/>
      <c r="BY212" s="287"/>
      <c r="BZ212" s="287"/>
      <c r="CA212" s="287"/>
      <c r="CB212" s="287"/>
      <c r="CC212" s="287"/>
      <c r="CD212" s="287"/>
      <c r="CE212" s="287"/>
      <c r="CF212" s="287"/>
      <c r="CG212" s="287"/>
      <c r="CH212" s="287"/>
      <c r="CI212" s="287"/>
      <c r="CJ212" s="287"/>
      <c r="CK212" s="287"/>
      <c r="CL212" s="287"/>
      <c r="CM212" s="287"/>
      <c r="CN212" s="287"/>
      <c r="CO212" s="287"/>
      <c r="CP212" s="287"/>
      <c r="CQ212" s="287"/>
      <c r="CR212" s="287"/>
      <c r="CS212" s="287"/>
      <c r="CT212" s="287"/>
      <c r="CU212" s="287"/>
      <c r="CV212" s="287"/>
      <c r="CW212" s="287"/>
      <c r="CX212" s="287"/>
      <c r="CY212" s="287"/>
      <c r="CZ212" s="289"/>
      <c r="DA212" s="287"/>
      <c r="DB212" s="287"/>
      <c r="DC212" s="287"/>
      <c r="DD212" s="287"/>
      <c r="DE212" s="287"/>
      <c r="DF212" s="287"/>
      <c r="DG212" s="287"/>
      <c r="DH212" s="287"/>
      <c r="DI212" s="287"/>
      <c r="DJ212" s="287"/>
      <c r="DK212" s="287"/>
      <c r="DL212" s="287"/>
      <c r="DM212" s="287"/>
      <c r="DN212" s="287"/>
      <c r="DO212" s="287"/>
      <c r="DP212" s="287"/>
      <c r="DQ212" s="287"/>
      <c r="DR212" s="287"/>
      <c r="DS212" s="287"/>
      <c r="DT212" s="287"/>
      <c r="DU212" s="287"/>
      <c r="DV212" s="287"/>
      <c r="DW212" s="321"/>
      <c r="DX212" s="321"/>
      <c r="DY212" s="324"/>
      <c r="DZ212" s="324"/>
      <c r="EA212" s="324"/>
      <c r="EB212" s="324"/>
      <c r="EC212" s="324"/>
      <c r="ED212" s="324"/>
      <c r="EE212" s="324"/>
      <c r="EF212" s="324"/>
      <c r="EG212" s="324"/>
      <c r="EH212" s="324"/>
      <c r="EI212" s="324"/>
      <c r="EJ212" s="324"/>
      <c r="EK212" s="324"/>
      <c r="EL212" s="324"/>
      <c r="EM212" s="324"/>
      <c r="EN212" s="324"/>
      <c r="EO212" s="324"/>
      <c r="EP212" s="324"/>
      <c r="EQ212" s="324"/>
      <c r="ER212" s="324"/>
      <c r="ES212" s="324"/>
      <c r="ET212" s="324"/>
      <c r="EU212" s="324"/>
      <c r="EV212" s="324"/>
      <c r="EW212" s="324"/>
      <c r="EX212" s="324"/>
      <c r="EY212" s="324"/>
      <c r="EZ212" s="324"/>
      <c r="FA212" s="324"/>
      <c r="FB212" s="324"/>
      <c r="FC212" s="324"/>
      <c r="FD212" s="324"/>
      <c r="FE212" s="324"/>
      <c r="FF212" s="324"/>
      <c r="FG212" s="324"/>
      <c r="FH212" s="324"/>
      <c r="FI212" s="324"/>
      <c r="FJ212" s="324"/>
      <c r="FK212" s="324"/>
      <c r="FL212" s="324"/>
      <c r="FM212" s="324"/>
      <c r="FN212" s="324"/>
      <c r="FO212" s="324"/>
      <c r="FP212" s="324"/>
      <c r="FQ212" s="324"/>
      <c r="FR212" s="324"/>
      <c r="FS212" s="324"/>
      <c r="FT212" s="324"/>
      <c r="FU212" s="324"/>
      <c r="FV212" s="324"/>
      <c r="FW212" s="324"/>
      <c r="FX212" s="324"/>
      <c r="FY212" s="324"/>
      <c r="FZ212" s="324"/>
      <c r="GA212" s="324"/>
      <c r="GB212" s="324"/>
      <c r="GC212" s="324"/>
      <c r="GD212" s="324"/>
      <c r="GE212" s="324"/>
      <c r="GF212" s="324"/>
      <c r="GG212" s="324"/>
      <c r="GH212" s="324"/>
      <c r="GI212" s="324"/>
      <c r="GJ212" s="330"/>
      <c r="GK212" s="321"/>
      <c r="GL212" s="324"/>
      <c r="GM212" s="324"/>
      <c r="GN212" s="290" cm="1">
        <f t="array" ref="GN212">IF(OR(BK212:GM212='Annex.1　DeclarationDesired'!$F$27),ROW(),"")</f>
        <v>212</v>
      </c>
    </row>
    <row r="213" spans="1:196" s="290" customFormat="1" ht="20.85" customHeight="1">
      <c r="A213" s="333" t="s">
        <v>1619</v>
      </c>
      <c r="B213" s="334" t="s">
        <v>265</v>
      </c>
      <c r="C213" s="334" t="s">
        <v>823</v>
      </c>
      <c r="D213" s="334" t="s">
        <v>1620</v>
      </c>
      <c r="E213" s="334"/>
      <c r="F213" s="334"/>
      <c r="G213" s="335" t="s">
        <v>1621</v>
      </c>
      <c r="H213" s="337" t="s">
        <v>421</v>
      </c>
      <c r="I213" s="337" t="s">
        <v>1622</v>
      </c>
      <c r="J213" s="337" t="s">
        <v>421</v>
      </c>
      <c r="K213" s="337" t="s">
        <v>1622</v>
      </c>
      <c r="L213" s="338"/>
      <c r="M213" s="339" t="s">
        <v>869</v>
      </c>
      <c r="N213" s="327" t="s">
        <v>407</v>
      </c>
      <c r="O213" s="338" t="s">
        <v>424</v>
      </c>
      <c r="P213" s="339" t="s">
        <v>425</v>
      </c>
      <c r="Q213" s="287" t="s">
        <v>410</v>
      </c>
      <c r="R213" s="287" t="s">
        <v>426</v>
      </c>
      <c r="S213" s="287" t="s">
        <v>429</v>
      </c>
      <c r="T213" s="287" t="s">
        <v>416</v>
      </c>
      <c r="U213" s="287"/>
      <c r="V213" s="287"/>
      <c r="W213" s="287"/>
      <c r="X213" s="287"/>
      <c r="Y213" s="287"/>
      <c r="Z213" s="287"/>
      <c r="AA213" s="287"/>
      <c r="AB213" s="287"/>
      <c r="AC213" s="287"/>
      <c r="AD213" s="287"/>
      <c r="AE213" s="287"/>
      <c r="AF213" s="287"/>
      <c r="AG213" s="287"/>
      <c r="AH213" s="287"/>
      <c r="AI213" s="287"/>
      <c r="AJ213" s="287"/>
      <c r="AK213" s="287"/>
      <c r="AL213" s="287"/>
      <c r="AM213" s="287"/>
      <c r="AN213" s="287"/>
      <c r="AO213" s="287"/>
      <c r="AP213" s="287"/>
      <c r="AQ213" s="287"/>
      <c r="AR213" s="287"/>
      <c r="AS213" s="287"/>
      <c r="AT213" s="287"/>
      <c r="AU213" s="287"/>
      <c r="AV213" s="287"/>
      <c r="AW213" s="287"/>
      <c r="AX213" s="287"/>
      <c r="AY213" s="287"/>
      <c r="AZ213" s="287"/>
      <c r="BA213" s="287"/>
      <c r="BB213" s="287"/>
      <c r="BC213" s="287"/>
      <c r="BD213" s="287"/>
      <c r="BE213" s="287"/>
      <c r="BF213" s="287"/>
      <c r="BG213" s="287"/>
      <c r="BH213" s="287"/>
      <c r="BI213" s="287"/>
      <c r="BJ213" s="327"/>
      <c r="BK213" s="286"/>
      <c r="BL213" s="288"/>
      <c r="BM213" s="287"/>
      <c r="BN213" s="287"/>
      <c r="BO213" s="287"/>
      <c r="BP213" s="287"/>
      <c r="BQ213" s="287"/>
      <c r="BR213" s="287"/>
      <c r="BS213" s="287"/>
      <c r="BT213" s="287"/>
      <c r="BU213" s="287"/>
      <c r="BV213" s="287"/>
      <c r="BW213" s="287"/>
      <c r="BX213" s="287"/>
      <c r="BY213" s="287"/>
      <c r="BZ213" s="287"/>
      <c r="CA213" s="287"/>
      <c r="CB213" s="287"/>
      <c r="CC213" s="287"/>
      <c r="CD213" s="287"/>
      <c r="CE213" s="287"/>
      <c r="CF213" s="287"/>
      <c r="CG213" s="287"/>
      <c r="CH213" s="287"/>
      <c r="CI213" s="287"/>
      <c r="CJ213" s="287"/>
      <c r="CK213" s="287"/>
      <c r="CL213" s="287"/>
      <c r="CM213" s="287"/>
      <c r="CN213" s="287"/>
      <c r="CO213" s="287"/>
      <c r="CP213" s="287"/>
      <c r="CQ213" s="287"/>
      <c r="CR213" s="287"/>
      <c r="CS213" s="287"/>
      <c r="CT213" s="287"/>
      <c r="CU213" s="287"/>
      <c r="CV213" s="287"/>
      <c r="CW213" s="287"/>
      <c r="CX213" s="287"/>
      <c r="CY213" s="287"/>
      <c r="CZ213" s="289"/>
      <c r="DA213" s="287"/>
      <c r="DB213" s="287"/>
      <c r="DC213" s="287"/>
      <c r="DD213" s="287"/>
      <c r="DE213" s="287"/>
      <c r="DF213" s="287"/>
      <c r="DG213" s="287"/>
      <c r="DH213" s="287"/>
      <c r="DI213" s="287"/>
      <c r="DJ213" s="287"/>
      <c r="DK213" s="287"/>
      <c r="DL213" s="287"/>
      <c r="DM213" s="287"/>
      <c r="DN213" s="287"/>
      <c r="DO213" s="287"/>
      <c r="DP213" s="287"/>
      <c r="DQ213" s="287"/>
      <c r="DR213" s="287"/>
      <c r="DS213" s="287"/>
      <c r="DT213" s="287"/>
      <c r="DU213" s="287"/>
      <c r="DV213" s="287"/>
      <c r="DW213" s="321"/>
      <c r="DX213" s="321"/>
      <c r="DY213" s="324"/>
      <c r="DZ213" s="324"/>
      <c r="EA213" s="324"/>
      <c r="EB213" s="324"/>
      <c r="EC213" s="324"/>
      <c r="ED213" s="324"/>
      <c r="EE213" s="324"/>
      <c r="EF213" s="324"/>
      <c r="EG213" s="324"/>
      <c r="EH213" s="324"/>
      <c r="EI213" s="324"/>
      <c r="EJ213" s="324"/>
      <c r="EK213" s="324"/>
      <c r="EL213" s="324"/>
      <c r="EM213" s="324"/>
      <c r="EN213" s="324"/>
      <c r="EO213" s="324"/>
      <c r="EP213" s="324"/>
      <c r="EQ213" s="324"/>
      <c r="ER213" s="324"/>
      <c r="ES213" s="324"/>
      <c r="ET213" s="324"/>
      <c r="EU213" s="324"/>
      <c r="EV213" s="324"/>
      <c r="EW213" s="324"/>
      <c r="EX213" s="324"/>
      <c r="EY213" s="324"/>
      <c r="EZ213" s="324"/>
      <c r="FA213" s="324"/>
      <c r="FB213" s="324"/>
      <c r="FC213" s="324"/>
      <c r="FD213" s="324"/>
      <c r="FE213" s="324"/>
      <c r="FF213" s="324"/>
      <c r="FG213" s="324"/>
      <c r="FH213" s="324"/>
      <c r="FI213" s="324"/>
      <c r="FJ213" s="324"/>
      <c r="FK213" s="324"/>
      <c r="FL213" s="324"/>
      <c r="FM213" s="324"/>
      <c r="FN213" s="324"/>
      <c r="FO213" s="324"/>
      <c r="FP213" s="324"/>
      <c r="FQ213" s="324"/>
      <c r="FR213" s="324"/>
      <c r="FS213" s="324"/>
      <c r="FT213" s="324"/>
      <c r="FU213" s="324"/>
      <c r="FV213" s="324"/>
      <c r="FW213" s="324"/>
      <c r="FX213" s="324"/>
      <c r="FY213" s="324"/>
      <c r="FZ213" s="324"/>
      <c r="GA213" s="324"/>
      <c r="GB213" s="324"/>
      <c r="GC213" s="324"/>
      <c r="GD213" s="324"/>
      <c r="GE213" s="324"/>
      <c r="GF213" s="324"/>
      <c r="GG213" s="324"/>
      <c r="GH213" s="324"/>
      <c r="GI213" s="324"/>
      <c r="GJ213" s="330"/>
      <c r="GK213" s="321"/>
      <c r="GL213" s="324"/>
      <c r="GM213" s="324"/>
      <c r="GN213" s="290" cm="1">
        <f t="array" ref="GN213">IF(OR(BK213:GM213='Annex.1　DeclarationDesired'!$F$27),ROW(),"")</f>
        <v>213</v>
      </c>
    </row>
    <row r="214" spans="1:196" s="290" customFormat="1" ht="20.85" customHeight="1">
      <c r="A214" s="333" t="s">
        <v>1623</v>
      </c>
      <c r="B214" s="334" t="s">
        <v>265</v>
      </c>
      <c r="C214" s="334" t="s">
        <v>1624</v>
      </c>
      <c r="D214" s="334" t="s">
        <v>1625</v>
      </c>
      <c r="E214" s="334"/>
      <c r="F214" s="334"/>
      <c r="G214" s="335" t="s">
        <v>1626</v>
      </c>
      <c r="H214" s="337" t="s">
        <v>399</v>
      </c>
      <c r="I214" s="337" t="s">
        <v>1627</v>
      </c>
      <c r="J214" s="337" t="s">
        <v>400</v>
      </c>
      <c r="K214" s="337"/>
      <c r="L214" s="338"/>
      <c r="M214" s="339" t="s">
        <v>1628</v>
      </c>
      <c r="N214" s="327" t="s">
        <v>403</v>
      </c>
      <c r="O214" s="338" t="s">
        <v>1098</v>
      </c>
      <c r="P214" s="339" t="s">
        <v>479</v>
      </c>
      <c r="Q214" s="287" t="s">
        <v>446</v>
      </c>
      <c r="R214" s="287" t="s">
        <v>475</v>
      </c>
      <c r="S214" s="287"/>
      <c r="T214" s="287"/>
      <c r="U214" s="287"/>
      <c r="V214" s="287"/>
      <c r="W214" s="287"/>
      <c r="X214" s="287"/>
      <c r="Y214" s="287"/>
      <c r="Z214" s="287"/>
      <c r="AA214" s="287"/>
      <c r="AB214" s="287"/>
      <c r="AC214" s="287"/>
      <c r="AD214" s="287"/>
      <c r="AE214" s="287"/>
      <c r="AF214" s="287"/>
      <c r="AG214" s="287"/>
      <c r="AH214" s="287"/>
      <c r="AI214" s="287"/>
      <c r="AJ214" s="287"/>
      <c r="AK214" s="287"/>
      <c r="AL214" s="287"/>
      <c r="AM214" s="287"/>
      <c r="AN214" s="287"/>
      <c r="AO214" s="287"/>
      <c r="AP214" s="287"/>
      <c r="AQ214" s="287"/>
      <c r="AR214" s="287"/>
      <c r="AS214" s="287"/>
      <c r="AT214" s="287"/>
      <c r="AU214" s="287"/>
      <c r="AV214" s="287"/>
      <c r="AW214" s="287"/>
      <c r="AX214" s="287"/>
      <c r="AY214" s="287"/>
      <c r="AZ214" s="287"/>
      <c r="BA214" s="287"/>
      <c r="BB214" s="287"/>
      <c r="BC214" s="287"/>
      <c r="BD214" s="287"/>
      <c r="BE214" s="287"/>
      <c r="BF214" s="287"/>
      <c r="BG214" s="287"/>
      <c r="BH214" s="287"/>
      <c r="BI214" s="287"/>
      <c r="BJ214" s="327" t="s">
        <v>1629</v>
      </c>
      <c r="BK214" s="286">
        <v>7010</v>
      </c>
      <c r="BL214" s="288">
        <v>7020</v>
      </c>
      <c r="BM214" s="287">
        <v>7030</v>
      </c>
      <c r="BN214" s="287">
        <v>7040</v>
      </c>
      <c r="BO214" s="287">
        <v>7050</v>
      </c>
      <c r="BP214" s="287">
        <v>7060</v>
      </c>
      <c r="BQ214" s="287">
        <v>7070</v>
      </c>
      <c r="BR214" s="287">
        <v>7080</v>
      </c>
      <c r="BS214" s="287">
        <v>7090</v>
      </c>
      <c r="BT214" s="287">
        <v>7100</v>
      </c>
      <c r="BU214" s="287" t="s">
        <v>991</v>
      </c>
      <c r="BV214" s="287">
        <v>12040</v>
      </c>
      <c r="BW214" s="287">
        <v>25010</v>
      </c>
      <c r="BX214" s="287">
        <v>41010</v>
      </c>
      <c r="BY214" s="287">
        <v>41020</v>
      </c>
      <c r="BZ214" s="287">
        <v>60030</v>
      </c>
      <c r="CA214" s="287"/>
      <c r="CB214" s="287"/>
      <c r="CC214" s="287"/>
      <c r="CD214" s="287"/>
      <c r="CE214" s="287"/>
      <c r="CF214" s="287"/>
      <c r="CG214" s="287"/>
      <c r="CH214" s="287"/>
      <c r="CI214" s="287"/>
      <c r="CJ214" s="287"/>
      <c r="CK214" s="287"/>
      <c r="CL214" s="287"/>
      <c r="CM214" s="287"/>
      <c r="CN214" s="287"/>
      <c r="CO214" s="287"/>
      <c r="CP214" s="287"/>
      <c r="CQ214" s="287"/>
      <c r="CR214" s="287"/>
      <c r="CS214" s="287"/>
      <c r="CT214" s="287"/>
      <c r="CU214" s="287"/>
      <c r="CV214" s="287"/>
      <c r="CW214" s="287"/>
      <c r="CX214" s="287"/>
      <c r="CY214" s="287"/>
      <c r="CZ214" s="289"/>
      <c r="DA214" s="287"/>
      <c r="DB214" s="287"/>
      <c r="DC214" s="287"/>
      <c r="DD214" s="287"/>
      <c r="DE214" s="287"/>
      <c r="DF214" s="287"/>
      <c r="DG214" s="287"/>
      <c r="DH214" s="287"/>
      <c r="DI214" s="287"/>
      <c r="DJ214" s="287"/>
      <c r="DK214" s="287"/>
      <c r="DL214" s="287"/>
      <c r="DM214" s="287"/>
      <c r="DN214" s="287"/>
      <c r="DO214" s="287"/>
      <c r="DP214" s="287"/>
      <c r="DQ214" s="287"/>
      <c r="DR214" s="287"/>
      <c r="DS214" s="287"/>
      <c r="DT214" s="287"/>
      <c r="DU214" s="287"/>
      <c r="DV214" s="287"/>
      <c r="DW214" s="321"/>
      <c r="DX214" s="321"/>
      <c r="DY214" s="324"/>
      <c r="DZ214" s="324"/>
      <c r="EA214" s="324"/>
      <c r="EB214" s="324"/>
      <c r="EC214" s="324"/>
      <c r="ED214" s="324"/>
      <c r="EE214" s="324"/>
      <c r="EF214" s="324"/>
      <c r="EG214" s="324"/>
      <c r="EH214" s="324"/>
      <c r="EI214" s="324"/>
      <c r="EJ214" s="324"/>
      <c r="EK214" s="324"/>
      <c r="EL214" s="324"/>
      <c r="EM214" s="324"/>
      <c r="EN214" s="324"/>
      <c r="EO214" s="324"/>
      <c r="EP214" s="324"/>
      <c r="EQ214" s="324"/>
      <c r="ER214" s="324"/>
      <c r="ES214" s="324"/>
      <c r="ET214" s="324"/>
      <c r="EU214" s="324"/>
      <c r="EV214" s="324"/>
      <c r="EW214" s="324"/>
      <c r="EX214" s="324"/>
      <c r="EY214" s="324"/>
      <c r="EZ214" s="324"/>
      <c r="FA214" s="324"/>
      <c r="FB214" s="324"/>
      <c r="FC214" s="324"/>
      <c r="FD214" s="324"/>
      <c r="FE214" s="324"/>
      <c r="FF214" s="324"/>
      <c r="FG214" s="324"/>
      <c r="FH214" s="324"/>
      <c r="FI214" s="324"/>
      <c r="FJ214" s="324"/>
      <c r="FK214" s="324"/>
      <c r="FL214" s="324"/>
      <c r="FM214" s="324"/>
      <c r="FN214" s="324"/>
      <c r="FO214" s="324"/>
      <c r="FP214" s="324"/>
      <c r="FQ214" s="324"/>
      <c r="FR214" s="324"/>
      <c r="FS214" s="324"/>
      <c r="FT214" s="324"/>
      <c r="FU214" s="324"/>
      <c r="FV214" s="324"/>
      <c r="FW214" s="324"/>
      <c r="FX214" s="324"/>
      <c r="FY214" s="324"/>
      <c r="FZ214" s="324"/>
      <c r="GA214" s="324"/>
      <c r="GB214" s="324"/>
      <c r="GC214" s="324"/>
      <c r="GD214" s="324"/>
      <c r="GE214" s="324"/>
      <c r="GF214" s="324"/>
      <c r="GG214" s="324"/>
      <c r="GH214" s="324"/>
      <c r="GI214" s="324"/>
      <c r="GJ214" s="330"/>
      <c r="GK214" s="321"/>
      <c r="GL214" s="324"/>
      <c r="GM214" s="324"/>
      <c r="GN214" s="290" cm="1">
        <f t="array" ref="GN214">IF(OR(BK214:GM214='Annex.1　DeclarationDesired'!$F$27),ROW(),"")</f>
        <v>214</v>
      </c>
    </row>
    <row r="215" spans="1:196" s="290" customFormat="1" ht="20.85" customHeight="1">
      <c r="A215" s="333" t="s">
        <v>1630</v>
      </c>
      <c r="B215" s="334" t="s">
        <v>1631</v>
      </c>
      <c r="C215" s="334" t="s">
        <v>1178</v>
      </c>
      <c r="D215" s="334"/>
      <c r="E215" s="334"/>
      <c r="F215" s="334"/>
      <c r="G215" s="335" t="s">
        <v>1632</v>
      </c>
      <c r="H215" s="337" t="s">
        <v>420</v>
      </c>
      <c r="I215" s="337"/>
      <c r="J215" s="337" t="s">
        <v>421</v>
      </c>
      <c r="K215" s="337" t="s">
        <v>1633</v>
      </c>
      <c r="L215" s="338"/>
      <c r="M215" s="339" t="s">
        <v>1634</v>
      </c>
      <c r="N215" s="327" t="s">
        <v>497</v>
      </c>
      <c r="O215" s="338" t="s">
        <v>438</v>
      </c>
      <c r="P215" s="339" t="s">
        <v>508</v>
      </c>
      <c r="Q215" s="287" t="s">
        <v>509</v>
      </c>
      <c r="R215" s="287" t="s">
        <v>767</v>
      </c>
      <c r="S215" s="287" t="s">
        <v>502</v>
      </c>
      <c r="T215" s="287" t="s">
        <v>461</v>
      </c>
      <c r="U215" s="287" t="s">
        <v>635</v>
      </c>
      <c r="V215" s="287" t="s">
        <v>889</v>
      </c>
      <c r="W215" s="287" t="s">
        <v>489</v>
      </c>
      <c r="X215" s="287" t="s">
        <v>404</v>
      </c>
      <c r="Y215" s="287" t="s">
        <v>517</v>
      </c>
      <c r="Z215" s="287" t="s">
        <v>452</v>
      </c>
      <c r="AA215" s="287" t="s">
        <v>453</v>
      </c>
      <c r="AB215" s="287" t="s">
        <v>608</v>
      </c>
      <c r="AC215" s="287" t="s">
        <v>610</v>
      </c>
      <c r="AD215" s="287" t="s">
        <v>636</v>
      </c>
      <c r="AE215" s="287" t="s">
        <v>1635</v>
      </c>
      <c r="AF215" s="287" t="s">
        <v>345</v>
      </c>
      <c r="AG215" s="287" t="s">
        <v>772</v>
      </c>
      <c r="AH215" s="287" t="s">
        <v>346</v>
      </c>
      <c r="AI215" s="287" t="s">
        <v>773</v>
      </c>
      <c r="AJ215" s="287" t="s">
        <v>573</v>
      </c>
      <c r="AK215" s="287" t="s">
        <v>427</v>
      </c>
      <c r="AL215" s="287" t="s">
        <v>428</v>
      </c>
      <c r="AM215" s="287" t="s">
        <v>413</v>
      </c>
      <c r="AN215" s="287" t="s">
        <v>475</v>
      </c>
      <c r="AO215" s="287" t="s">
        <v>803</v>
      </c>
      <c r="AP215" s="287" t="s">
        <v>429</v>
      </c>
      <c r="AQ215" s="287" t="s">
        <v>416</v>
      </c>
      <c r="AR215" s="287"/>
      <c r="AS215" s="287"/>
      <c r="AT215" s="287"/>
      <c r="AU215" s="287"/>
      <c r="AV215" s="287"/>
      <c r="AW215" s="287"/>
      <c r="AX215" s="287"/>
      <c r="AY215" s="287"/>
      <c r="AZ215" s="287"/>
      <c r="BA215" s="287"/>
      <c r="BB215" s="287"/>
      <c r="BC215" s="287"/>
      <c r="BD215" s="287"/>
      <c r="BE215" s="287"/>
      <c r="BF215" s="287"/>
      <c r="BG215" s="287"/>
      <c r="BH215" s="287"/>
      <c r="BI215" s="287"/>
      <c r="BJ215" s="327" t="s">
        <v>1636</v>
      </c>
      <c r="BK215" s="286">
        <v>12020</v>
      </c>
      <c r="BL215" s="288">
        <v>12040</v>
      </c>
      <c r="BM215" s="287">
        <v>13010</v>
      </c>
      <c r="BN215" s="287">
        <v>13020</v>
      </c>
      <c r="BO215" s="287">
        <v>13030</v>
      </c>
      <c r="BP215" s="287">
        <v>14030</v>
      </c>
      <c r="BQ215" s="287">
        <v>15010</v>
      </c>
      <c r="BR215" s="287">
        <v>16010</v>
      </c>
      <c r="BS215" s="287">
        <v>17010</v>
      </c>
      <c r="BT215" s="287">
        <v>17020</v>
      </c>
      <c r="BU215" s="287">
        <v>17040</v>
      </c>
      <c r="BV215" s="287">
        <v>18010</v>
      </c>
      <c r="BW215" s="287">
        <v>18040</v>
      </c>
      <c r="BX215" s="287">
        <v>19010</v>
      </c>
      <c r="BY215" s="287">
        <v>19020</v>
      </c>
      <c r="BZ215" s="287">
        <v>20010</v>
      </c>
      <c r="CA215" s="287">
        <v>20020</v>
      </c>
      <c r="CB215" s="287">
        <v>21010</v>
      </c>
      <c r="CC215" s="287">
        <v>21020</v>
      </c>
      <c r="CD215" s="287">
        <v>21030</v>
      </c>
      <c r="CE215" s="287">
        <v>21040</v>
      </c>
      <c r="CF215" s="287">
        <v>21060</v>
      </c>
      <c r="CG215" s="287">
        <v>22010</v>
      </c>
      <c r="CH215" s="287">
        <v>22050</v>
      </c>
      <c r="CI215" s="287">
        <v>22060</v>
      </c>
      <c r="CJ215" s="287">
        <v>23010</v>
      </c>
      <c r="CK215" s="287">
        <v>23030</v>
      </c>
      <c r="CL215" s="287">
        <v>26010</v>
      </c>
      <c r="CM215" s="287">
        <v>26020</v>
      </c>
      <c r="CN215" s="287">
        <v>26030</v>
      </c>
      <c r="CO215" s="287">
        <v>26040</v>
      </c>
      <c r="CP215" s="287">
        <v>26050</v>
      </c>
      <c r="CQ215" s="287">
        <v>26060</v>
      </c>
      <c r="CR215" s="287">
        <v>27030</v>
      </c>
      <c r="CS215" s="287">
        <v>28050</v>
      </c>
      <c r="CT215" s="287">
        <v>30020</v>
      </c>
      <c r="CU215" s="287">
        <v>31010</v>
      </c>
      <c r="CV215" s="287">
        <v>32020</v>
      </c>
      <c r="CW215" s="287">
        <v>33020</v>
      </c>
      <c r="CX215" s="287">
        <v>34010</v>
      </c>
      <c r="CY215" s="287">
        <v>34020</v>
      </c>
      <c r="CZ215" s="289">
        <v>35010</v>
      </c>
      <c r="DA215" s="287">
        <v>35020</v>
      </c>
      <c r="DB215" s="287">
        <v>35030</v>
      </c>
      <c r="DC215" s="287">
        <v>37010</v>
      </c>
      <c r="DD215" s="287">
        <v>43010</v>
      </c>
      <c r="DE215" s="287">
        <v>43020</v>
      </c>
      <c r="DF215" s="287">
        <v>43040</v>
      </c>
      <c r="DG215" s="287">
        <v>44010</v>
      </c>
      <c r="DH215" s="287">
        <v>45020</v>
      </c>
      <c r="DI215" s="287">
        <v>45030</v>
      </c>
      <c r="DJ215" s="287">
        <v>45040</v>
      </c>
      <c r="DK215" s="287">
        <v>45050</v>
      </c>
      <c r="DL215" s="287">
        <v>60010</v>
      </c>
      <c r="DM215" s="287">
        <v>60070</v>
      </c>
      <c r="DN215" s="287">
        <v>60080</v>
      </c>
      <c r="DO215" s="287">
        <v>61010</v>
      </c>
      <c r="DP215" s="287">
        <v>61020</v>
      </c>
      <c r="DQ215" s="287">
        <v>61030</v>
      </c>
      <c r="DR215" s="287">
        <v>61040</v>
      </c>
      <c r="DS215" s="287">
        <v>63020</v>
      </c>
      <c r="DT215" s="287">
        <v>64010</v>
      </c>
      <c r="DU215" s="287">
        <v>64060</v>
      </c>
      <c r="DV215" s="287">
        <v>90120</v>
      </c>
      <c r="DW215" s="321" t="s">
        <v>1595</v>
      </c>
      <c r="DX215" s="321" t="s">
        <v>1596</v>
      </c>
      <c r="DY215" s="324">
        <v>44050</v>
      </c>
      <c r="DZ215" s="324"/>
      <c r="EA215" s="324"/>
      <c r="EB215" s="324"/>
      <c r="EC215" s="324"/>
      <c r="ED215" s="324"/>
      <c r="EE215" s="324"/>
      <c r="EF215" s="324"/>
      <c r="EG215" s="324"/>
      <c r="EH215" s="324"/>
      <c r="EI215" s="324"/>
      <c r="EJ215" s="324"/>
      <c r="EK215" s="324"/>
      <c r="EL215" s="324"/>
      <c r="EM215" s="324"/>
      <c r="EN215" s="324"/>
      <c r="EO215" s="324"/>
      <c r="EP215" s="324"/>
      <c r="EQ215" s="324"/>
      <c r="ER215" s="324"/>
      <c r="ES215" s="324"/>
      <c r="ET215" s="324"/>
      <c r="EU215" s="324"/>
      <c r="EV215" s="324"/>
      <c r="EW215" s="324"/>
      <c r="EX215" s="324"/>
      <c r="EY215" s="324"/>
      <c r="EZ215" s="324"/>
      <c r="FA215" s="324"/>
      <c r="FB215" s="324"/>
      <c r="FC215" s="324"/>
      <c r="FD215" s="324"/>
      <c r="FE215" s="324"/>
      <c r="FF215" s="324"/>
      <c r="FG215" s="324"/>
      <c r="FH215" s="324"/>
      <c r="FI215" s="324"/>
      <c r="FJ215" s="324"/>
      <c r="FK215" s="324"/>
      <c r="FL215" s="324"/>
      <c r="FM215" s="324"/>
      <c r="FN215" s="324"/>
      <c r="FO215" s="324"/>
      <c r="FP215" s="324"/>
      <c r="FQ215" s="324"/>
      <c r="FR215" s="324"/>
      <c r="FS215" s="324"/>
      <c r="FT215" s="324"/>
      <c r="FU215" s="324"/>
      <c r="FV215" s="324"/>
      <c r="FW215" s="324"/>
      <c r="FX215" s="324"/>
      <c r="FY215" s="324"/>
      <c r="FZ215" s="324"/>
      <c r="GA215" s="324"/>
      <c r="GB215" s="324"/>
      <c r="GC215" s="324"/>
      <c r="GD215" s="324"/>
      <c r="GE215" s="324"/>
      <c r="GF215" s="324"/>
      <c r="GG215" s="324"/>
      <c r="GH215" s="324"/>
      <c r="GI215" s="324"/>
      <c r="GJ215" s="330"/>
      <c r="GK215" s="321"/>
      <c r="GL215" s="324"/>
      <c r="GM215" s="324"/>
      <c r="GN215" s="290" cm="1">
        <f t="array" ref="GN215">IF(OR(BK215:GM215='Annex.1　DeclarationDesired'!$F$27),ROW(),"")</f>
        <v>215</v>
      </c>
    </row>
    <row r="216" spans="1:196" s="290" customFormat="1" ht="20.85" customHeight="1">
      <c r="A216" s="333" t="s">
        <v>1637</v>
      </c>
      <c r="B216" s="334" t="s">
        <v>1638</v>
      </c>
      <c r="C216" s="334" t="s">
        <v>1639</v>
      </c>
      <c r="D216" s="334" t="s">
        <v>1640</v>
      </c>
      <c r="E216" s="334"/>
      <c r="F216" s="334"/>
      <c r="G216" s="335" t="s">
        <v>1641</v>
      </c>
      <c r="H216" s="337" t="s">
        <v>421</v>
      </c>
      <c r="I216" s="337" t="s">
        <v>1642</v>
      </c>
      <c r="J216" s="337" t="s">
        <v>421</v>
      </c>
      <c r="K216" s="337" t="s">
        <v>1642</v>
      </c>
      <c r="L216" s="338"/>
      <c r="M216" s="339" t="s">
        <v>475</v>
      </c>
      <c r="N216" s="327" t="s">
        <v>475</v>
      </c>
      <c r="O216" s="338"/>
      <c r="P216" s="339"/>
      <c r="Q216" s="287"/>
      <c r="R216" s="287"/>
      <c r="S216" s="287"/>
      <c r="T216" s="287"/>
      <c r="U216" s="287"/>
      <c r="V216" s="287"/>
      <c r="W216" s="287"/>
      <c r="X216" s="287"/>
      <c r="Y216" s="287"/>
      <c r="Z216" s="287"/>
      <c r="AA216" s="287"/>
      <c r="AB216" s="287"/>
      <c r="AC216" s="287"/>
      <c r="AD216" s="287"/>
      <c r="AE216" s="287"/>
      <c r="AF216" s="287"/>
      <c r="AG216" s="287"/>
      <c r="AH216" s="287"/>
      <c r="AI216" s="287"/>
      <c r="AJ216" s="287"/>
      <c r="AK216" s="287"/>
      <c r="AL216" s="287"/>
      <c r="AM216" s="287"/>
      <c r="AN216" s="287"/>
      <c r="AO216" s="287"/>
      <c r="AP216" s="287"/>
      <c r="AQ216" s="287"/>
      <c r="AR216" s="287"/>
      <c r="AS216" s="287"/>
      <c r="AT216" s="287"/>
      <c r="AU216" s="287"/>
      <c r="AV216" s="287"/>
      <c r="AW216" s="287"/>
      <c r="AX216" s="287"/>
      <c r="AY216" s="287"/>
      <c r="AZ216" s="287"/>
      <c r="BA216" s="287"/>
      <c r="BB216" s="287"/>
      <c r="BC216" s="287"/>
      <c r="BD216" s="287"/>
      <c r="BE216" s="287"/>
      <c r="BF216" s="287"/>
      <c r="BG216" s="287"/>
      <c r="BH216" s="287"/>
      <c r="BI216" s="287"/>
      <c r="BJ216" s="327"/>
      <c r="BK216" s="286"/>
      <c r="BL216" s="288"/>
      <c r="BM216" s="287"/>
      <c r="BN216" s="287"/>
      <c r="BO216" s="287"/>
      <c r="BP216" s="287"/>
      <c r="BQ216" s="287"/>
      <c r="BR216" s="287"/>
      <c r="BS216" s="287"/>
      <c r="BT216" s="287"/>
      <c r="BU216" s="287"/>
      <c r="BV216" s="287"/>
      <c r="BW216" s="287"/>
      <c r="BX216" s="287"/>
      <c r="BY216" s="287"/>
      <c r="BZ216" s="287"/>
      <c r="CA216" s="287"/>
      <c r="CB216" s="287"/>
      <c r="CC216" s="287"/>
      <c r="CD216" s="287"/>
      <c r="CE216" s="287"/>
      <c r="CF216" s="287"/>
      <c r="CG216" s="287"/>
      <c r="CH216" s="287"/>
      <c r="CI216" s="287"/>
      <c r="CJ216" s="287"/>
      <c r="CK216" s="287"/>
      <c r="CL216" s="287"/>
      <c r="CM216" s="287"/>
      <c r="CN216" s="287"/>
      <c r="CO216" s="287"/>
      <c r="CP216" s="287"/>
      <c r="CQ216" s="287"/>
      <c r="CR216" s="287"/>
      <c r="CS216" s="287"/>
      <c r="CT216" s="287"/>
      <c r="CU216" s="287"/>
      <c r="CV216" s="287"/>
      <c r="CW216" s="287"/>
      <c r="CX216" s="287"/>
      <c r="CY216" s="287"/>
      <c r="CZ216" s="289"/>
      <c r="DA216" s="287"/>
      <c r="DB216" s="287"/>
      <c r="DC216" s="287"/>
      <c r="DD216" s="287"/>
      <c r="DE216" s="287"/>
      <c r="DF216" s="287"/>
      <c r="DG216" s="287"/>
      <c r="DH216" s="287"/>
      <c r="DI216" s="287"/>
      <c r="DJ216" s="287"/>
      <c r="DK216" s="287"/>
      <c r="DL216" s="287"/>
      <c r="DM216" s="287"/>
      <c r="DN216" s="287"/>
      <c r="DO216" s="287"/>
      <c r="DP216" s="287"/>
      <c r="DQ216" s="287"/>
      <c r="DR216" s="287"/>
      <c r="DS216" s="287"/>
      <c r="DT216" s="287"/>
      <c r="DU216" s="287"/>
      <c r="DV216" s="287"/>
      <c r="DW216" s="321"/>
      <c r="DX216" s="321"/>
      <c r="DY216" s="324"/>
      <c r="DZ216" s="324"/>
      <c r="EA216" s="324"/>
      <c r="EB216" s="324"/>
      <c r="EC216" s="324"/>
      <c r="ED216" s="324"/>
      <c r="EE216" s="324"/>
      <c r="EF216" s="324"/>
      <c r="EG216" s="324"/>
      <c r="EH216" s="324"/>
      <c r="EI216" s="324"/>
      <c r="EJ216" s="324"/>
      <c r="EK216" s="324"/>
      <c r="EL216" s="324"/>
      <c r="EM216" s="324"/>
      <c r="EN216" s="324"/>
      <c r="EO216" s="324"/>
      <c r="EP216" s="324"/>
      <c r="EQ216" s="324"/>
      <c r="ER216" s="324"/>
      <c r="ES216" s="324"/>
      <c r="ET216" s="324"/>
      <c r="EU216" s="324"/>
      <c r="EV216" s="324"/>
      <c r="EW216" s="324"/>
      <c r="EX216" s="324"/>
      <c r="EY216" s="324"/>
      <c r="EZ216" s="324"/>
      <c r="FA216" s="324"/>
      <c r="FB216" s="324"/>
      <c r="FC216" s="324"/>
      <c r="FD216" s="324"/>
      <c r="FE216" s="324"/>
      <c r="FF216" s="324"/>
      <c r="FG216" s="324"/>
      <c r="FH216" s="324"/>
      <c r="FI216" s="324"/>
      <c r="FJ216" s="324"/>
      <c r="FK216" s="324"/>
      <c r="FL216" s="324"/>
      <c r="FM216" s="324"/>
      <c r="FN216" s="324"/>
      <c r="FO216" s="324"/>
      <c r="FP216" s="324"/>
      <c r="FQ216" s="324"/>
      <c r="FR216" s="324"/>
      <c r="FS216" s="324"/>
      <c r="FT216" s="324"/>
      <c r="FU216" s="324"/>
      <c r="FV216" s="324"/>
      <c r="FW216" s="324"/>
      <c r="FX216" s="324"/>
      <c r="FY216" s="324"/>
      <c r="FZ216" s="324"/>
      <c r="GA216" s="324"/>
      <c r="GB216" s="324"/>
      <c r="GC216" s="324"/>
      <c r="GD216" s="324"/>
      <c r="GE216" s="324"/>
      <c r="GF216" s="324"/>
      <c r="GG216" s="324"/>
      <c r="GH216" s="324"/>
      <c r="GI216" s="324"/>
      <c r="GJ216" s="330"/>
      <c r="GK216" s="321"/>
      <c r="GL216" s="324"/>
      <c r="GM216" s="324"/>
      <c r="GN216" s="290" cm="1">
        <f t="array" ref="GN216">IF(OR(BK216:GM216='Annex.1　DeclarationDesired'!$F$27),ROW(),"")</f>
        <v>216</v>
      </c>
    </row>
    <row r="217" spans="1:196" s="290" customFormat="1" ht="20.85" customHeight="1">
      <c r="A217" s="333" t="s">
        <v>1643</v>
      </c>
      <c r="B217" s="334" t="s">
        <v>1638</v>
      </c>
      <c r="C217" s="334" t="s">
        <v>1644</v>
      </c>
      <c r="D217" s="334" t="s">
        <v>1645</v>
      </c>
      <c r="E217" s="334" t="s">
        <v>1646</v>
      </c>
      <c r="F217" s="334" t="s">
        <v>1646</v>
      </c>
      <c r="G217" s="335" t="s">
        <v>1647</v>
      </c>
      <c r="H217" s="337" t="s">
        <v>421</v>
      </c>
      <c r="I217" s="337" t="s">
        <v>1642</v>
      </c>
      <c r="J217" s="337" t="s">
        <v>421</v>
      </c>
      <c r="K217" s="337" t="s">
        <v>1642</v>
      </c>
      <c r="L217" s="338"/>
      <c r="M217" s="339" t="s">
        <v>517</v>
      </c>
      <c r="N217" s="327" t="s">
        <v>517</v>
      </c>
      <c r="O217" s="338"/>
      <c r="P217" s="339"/>
      <c r="Q217" s="287"/>
      <c r="R217" s="287"/>
      <c r="S217" s="287"/>
      <c r="T217" s="287"/>
      <c r="U217" s="287"/>
      <c r="V217" s="287"/>
      <c r="W217" s="287"/>
      <c r="X217" s="287"/>
      <c r="Y217" s="287"/>
      <c r="Z217" s="287"/>
      <c r="AA217" s="287"/>
      <c r="AB217" s="287"/>
      <c r="AC217" s="287"/>
      <c r="AD217" s="287"/>
      <c r="AE217" s="287"/>
      <c r="AF217" s="287"/>
      <c r="AG217" s="287"/>
      <c r="AH217" s="287"/>
      <c r="AI217" s="287"/>
      <c r="AJ217" s="287"/>
      <c r="AK217" s="287"/>
      <c r="AL217" s="287"/>
      <c r="AM217" s="287"/>
      <c r="AN217" s="287"/>
      <c r="AO217" s="287"/>
      <c r="AP217" s="287"/>
      <c r="AQ217" s="287"/>
      <c r="AR217" s="287"/>
      <c r="AS217" s="287"/>
      <c r="AT217" s="287"/>
      <c r="AU217" s="287"/>
      <c r="AV217" s="287"/>
      <c r="AW217" s="287"/>
      <c r="AX217" s="287"/>
      <c r="AY217" s="287"/>
      <c r="AZ217" s="287"/>
      <c r="BA217" s="287"/>
      <c r="BB217" s="287"/>
      <c r="BC217" s="287"/>
      <c r="BD217" s="287"/>
      <c r="BE217" s="287"/>
      <c r="BF217" s="287"/>
      <c r="BG217" s="287"/>
      <c r="BH217" s="287"/>
      <c r="BI217" s="287"/>
      <c r="BJ217" s="327" t="s">
        <v>1648</v>
      </c>
      <c r="BK217" s="287">
        <v>23010</v>
      </c>
      <c r="BL217" s="288">
        <v>23020</v>
      </c>
      <c r="BM217" s="287">
        <v>23030</v>
      </c>
      <c r="BN217" s="287">
        <v>23040</v>
      </c>
      <c r="BO217" s="287" t="s">
        <v>520</v>
      </c>
      <c r="BP217" s="287"/>
      <c r="BQ217" s="287"/>
      <c r="BR217" s="287"/>
      <c r="BS217" s="287"/>
      <c r="BT217" s="287"/>
      <c r="BU217" s="287"/>
      <c r="BV217" s="287"/>
      <c r="BW217" s="287"/>
      <c r="BX217" s="287"/>
      <c r="BY217" s="287"/>
      <c r="BZ217" s="287"/>
      <c r="CA217" s="287"/>
      <c r="CB217" s="287"/>
      <c r="CC217" s="287"/>
      <c r="CD217" s="287"/>
      <c r="CE217" s="287"/>
      <c r="CF217" s="287"/>
      <c r="CG217" s="287"/>
      <c r="CH217" s="287"/>
      <c r="CI217" s="287"/>
      <c r="CJ217" s="287"/>
      <c r="CK217" s="287"/>
      <c r="CL217" s="287"/>
      <c r="CM217" s="287"/>
      <c r="CN217" s="287"/>
      <c r="CO217" s="287"/>
      <c r="CP217" s="287"/>
      <c r="CQ217" s="287"/>
      <c r="CR217" s="287"/>
      <c r="CS217" s="287"/>
      <c r="CT217" s="287"/>
      <c r="CU217" s="287"/>
      <c r="CV217" s="287"/>
      <c r="CW217" s="287"/>
      <c r="CX217" s="287"/>
      <c r="CY217" s="287"/>
      <c r="CZ217" s="289"/>
      <c r="DA217" s="287"/>
      <c r="DB217" s="287"/>
      <c r="DC217" s="287"/>
      <c r="DD217" s="287"/>
      <c r="DE217" s="287"/>
      <c r="DF217" s="287"/>
      <c r="DG217" s="287"/>
      <c r="DH217" s="287"/>
      <c r="DI217" s="287"/>
      <c r="DJ217" s="287"/>
      <c r="DK217" s="287"/>
      <c r="DL217" s="287"/>
      <c r="DM217" s="287"/>
      <c r="DN217" s="287"/>
      <c r="DO217" s="287"/>
      <c r="DP217" s="287"/>
      <c r="DQ217" s="287"/>
      <c r="DR217" s="287"/>
      <c r="DS217" s="287"/>
      <c r="DT217" s="287"/>
      <c r="DU217" s="287"/>
      <c r="DV217" s="287"/>
      <c r="DW217" s="321"/>
      <c r="DX217" s="321"/>
      <c r="DY217" s="324"/>
      <c r="DZ217" s="324"/>
      <c r="EA217" s="324"/>
      <c r="EB217" s="324"/>
      <c r="EC217" s="324"/>
      <c r="ED217" s="324"/>
      <c r="EE217" s="324"/>
      <c r="EF217" s="324"/>
      <c r="EG217" s="324"/>
      <c r="EH217" s="324"/>
      <c r="EI217" s="324"/>
      <c r="EJ217" s="324"/>
      <c r="EK217" s="324"/>
      <c r="EL217" s="324"/>
      <c r="EM217" s="324"/>
      <c r="EN217" s="324"/>
      <c r="EO217" s="324"/>
      <c r="EP217" s="324"/>
      <c r="EQ217" s="324"/>
      <c r="ER217" s="324"/>
      <c r="ES217" s="324"/>
      <c r="ET217" s="324"/>
      <c r="EU217" s="324"/>
      <c r="EV217" s="324"/>
      <c r="EW217" s="324"/>
      <c r="EX217" s="324"/>
      <c r="EY217" s="324"/>
      <c r="EZ217" s="324"/>
      <c r="FA217" s="324"/>
      <c r="FB217" s="324"/>
      <c r="FC217" s="324"/>
      <c r="FD217" s="324"/>
      <c r="FE217" s="324"/>
      <c r="FF217" s="324"/>
      <c r="FG217" s="324"/>
      <c r="FH217" s="324"/>
      <c r="FI217" s="324"/>
      <c r="FJ217" s="324"/>
      <c r="FK217" s="324"/>
      <c r="FL217" s="324"/>
      <c r="FM217" s="324"/>
      <c r="FN217" s="324"/>
      <c r="FO217" s="324"/>
      <c r="FP217" s="324"/>
      <c r="FQ217" s="324"/>
      <c r="FR217" s="324"/>
      <c r="FS217" s="324"/>
      <c r="FT217" s="324"/>
      <c r="FU217" s="324"/>
      <c r="FV217" s="324"/>
      <c r="FW217" s="324"/>
      <c r="FX217" s="324"/>
      <c r="FY217" s="324"/>
      <c r="FZ217" s="324"/>
      <c r="GA217" s="324"/>
      <c r="GB217" s="324"/>
      <c r="GC217" s="324"/>
      <c r="GD217" s="324"/>
      <c r="GE217" s="324"/>
      <c r="GF217" s="324"/>
      <c r="GG217" s="324"/>
      <c r="GH217" s="324"/>
      <c r="GI217" s="324"/>
      <c r="GJ217" s="330"/>
      <c r="GK217" s="321"/>
      <c r="GL217" s="324"/>
      <c r="GM217" s="324"/>
      <c r="GN217" s="290" cm="1">
        <f t="array" ref="GN217">IF(OR(BK217:GM217='Annex.1　DeclarationDesired'!$F$27),ROW(),"")</f>
        <v>217</v>
      </c>
    </row>
    <row r="218" spans="1:196" s="290" customFormat="1" ht="20.85" customHeight="1">
      <c r="A218" s="333" t="s">
        <v>1649</v>
      </c>
      <c r="B218" s="334" t="s">
        <v>1638</v>
      </c>
      <c r="C218" s="334" t="s">
        <v>1644</v>
      </c>
      <c r="D218" s="334" t="s">
        <v>1225</v>
      </c>
      <c r="E218" s="334"/>
      <c r="F218" s="334"/>
      <c r="G218" s="335" t="s">
        <v>1650</v>
      </c>
      <c r="H218" s="337" t="s">
        <v>421</v>
      </c>
      <c r="I218" s="337" t="s">
        <v>1642</v>
      </c>
      <c r="J218" s="337" t="s">
        <v>421</v>
      </c>
      <c r="K218" s="337" t="s">
        <v>1642</v>
      </c>
      <c r="L218" s="338"/>
      <c r="M218" s="339" t="s">
        <v>404</v>
      </c>
      <c r="N218" s="327" t="s">
        <v>404</v>
      </c>
      <c r="O218" s="338"/>
      <c r="P218" s="339"/>
      <c r="Q218" s="287"/>
      <c r="R218" s="287"/>
      <c r="S218" s="287"/>
      <c r="T218" s="287"/>
      <c r="U218" s="287"/>
      <c r="V218" s="287"/>
      <c r="W218" s="287"/>
      <c r="X218" s="287"/>
      <c r="Y218" s="287"/>
      <c r="Z218" s="287"/>
      <c r="AA218" s="287"/>
      <c r="AB218" s="287"/>
      <c r="AC218" s="287"/>
      <c r="AD218" s="287"/>
      <c r="AE218" s="287"/>
      <c r="AF218" s="287"/>
      <c r="AG218" s="287"/>
      <c r="AH218" s="287"/>
      <c r="AI218" s="287"/>
      <c r="AJ218" s="287"/>
      <c r="AK218" s="287"/>
      <c r="AL218" s="287"/>
      <c r="AM218" s="287"/>
      <c r="AN218" s="287"/>
      <c r="AO218" s="287"/>
      <c r="AP218" s="287"/>
      <c r="AQ218" s="287"/>
      <c r="AR218" s="287"/>
      <c r="AS218" s="287"/>
      <c r="AT218" s="287"/>
      <c r="AU218" s="287"/>
      <c r="AV218" s="287"/>
      <c r="AW218" s="287"/>
      <c r="AX218" s="287"/>
      <c r="AY218" s="287"/>
      <c r="AZ218" s="287"/>
      <c r="BA218" s="287"/>
      <c r="BB218" s="287"/>
      <c r="BC218" s="287"/>
      <c r="BD218" s="287"/>
      <c r="BE218" s="287"/>
      <c r="BF218" s="287"/>
      <c r="BG218" s="287"/>
      <c r="BH218" s="287"/>
      <c r="BI218" s="287"/>
      <c r="BJ218" s="327"/>
      <c r="BK218" s="287"/>
      <c r="BL218" s="288"/>
      <c r="BM218" s="287"/>
      <c r="BN218" s="287"/>
      <c r="BO218" s="287"/>
      <c r="BP218" s="287"/>
      <c r="BQ218" s="287"/>
      <c r="BR218" s="287"/>
      <c r="BS218" s="287"/>
      <c r="BT218" s="287"/>
      <c r="BU218" s="287"/>
      <c r="BV218" s="287"/>
      <c r="BW218" s="287"/>
      <c r="BX218" s="287"/>
      <c r="BY218" s="287"/>
      <c r="BZ218" s="287"/>
      <c r="CA218" s="287"/>
      <c r="CB218" s="287"/>
      <c r="CC218" s="287"/>
      <c r="CD218" s="287"/>
      <c r="CE218" s="287"/>
      <c r="CF218" s="287"/>
      <c r="CG218" s="287"/>
      <c r="CH218" s="287"/>
      <c r="CI218" s="287"/>
      <c r="CJ218" s="287"/>
      <c r="CK218" s="287"/>
      <c r="CL218" s="287"/>
      <c r="CM218" s="287"/>
      <c r="CN218" s="287"/>
      <c r="CO218" s="287"/>
      <c r="CP218" s="287"/>
      <c r="CQ218" s="287"/>
      <c r="CR218" s="287"/>
      <c r="CS218" s="287"/>
      <c r="CT218" s="287"/>
      <c r="CU218" s="287"/>
      <c r="CV218" s="287"/>
      <c r="CW218" s="287"/>
      <c r="CX218" s="287"/>
      <c r="CY218" s="287"/>
      <c r="CZ218" s="289"/>
      <c r="DA218" s="287"/>
      <c r="DB218" s="287"/>
      <c r="DC218" s="287"/>
      <c r="DD218" s="287"/>
      <c r="DE218" s="287"/>
      <c r="DF218" s="287"/>
      <c r="DG218" s="287"/>
      <c r="DH218" s="287"/>
      <c r="DI218" s="287"/>
      <c r="DJ218" s="287"/>
      <c r="DK218" s="287"/>
      <c r="DL218" s="287"/>
      <c r="DM218" s="287"/>
      <c r="DN218" s="287"/>
      <c r="DO218" s="287"/>
      <c r="DP218" s="287"/>
      <c r="DQ218" s="287"/>
      <c r="DR218" s="287"/>
      <c r="DS218" s="287"/>
      <c r="DT218" s="287"/>
      <c r="DU218" s="287"/>
      <c r="DV218" s="287"/>
      <c r="DW218" s="321"/>
      <c r="DX218" s="321"/>
      <c r="DY218" s="324"/>
      <c r="DZ218" s="324"/>
      <c r="EA218" s="324"/>
      <c r="EB218" s="324"/>
      <c r="EC218" s="324"/>
      <c r="ED218" s="324"/>
      <c r="EE218" s="324"/>
      <c r="EF218" s="324"/>
      <c r="EG218" s="324"/>
      <c r="EH218" s="324"/>
      <c r="EI218" s="324"/>
      <c r="EJ218" s="324"/>
      <c r="EK218" s="324"/>
      <c r="EL218" s="324"/>
      <c r="EM218" s="324"/>
      <c r="EN218" s="324"/>
      <c r="EO218" s="324"/>
      <c r="EP218" s="324"/>
      <c r="EQ218" s="324"/>
      <c r="ER218" s="324"/>
      <c r="ES218" s="324"/>
      <c r="ET218" s="324"/>
      <c r="EU218" s="324"/>
      <c r="EV218" s="324"/>
      <c r="EW218" s="324"/>
      <c r="EX218" s="324"/>
      <c r="EY218" s="324"/>
      <c r="EZ218" s="324"/>
      <c r="FA218" s="324"/>
      <c r="FB218" s="324"/>
      <c r="FC218" s="324"/>
      <c r="FD218" s="324"/>
      <c r="FE218" s="324"/>
      <c r="FF218" s="324"/>
      <c r="FG218" s="324"/>
      <c r="FH218" s="324"/>
      <c r="FI218" s="324"/>
      <c r="FJ218" s="324"/>
      <c r="FK218" s="324"/>
      <c r="FL218" s="324"/>
      <c r="FM218" s="324"/>
      <c r="FN218" s="324"/>
      <c r="FO218" s="324"/>
      <c r="FP218" s="324"/>
      <c r="FQ218" s="324"/>
      <c r="FR218" s="324"/>
      <c r="FS218" s="324"/>
      <c r="FT218" s="324"/>
      <c r="FU218" s="324"/>
      <c r="FV218" s="324"/>
      <c r="FW218" s="324"/>
      <c r="FX218" s="324"/>
      <c r="FY218" s="324"/>
      <c r="FZ218" s="324"/>
      <c r="GA218" s="324"/>
      <c r="GB218" s="324"/>
      <c r="GC218" s="324"/>
      <c r="GD218" s="324"/>
      <c r="GE218" s="324"/>
      <c r="GF218" s="324"/>
      <c r="GG218" s="324"/>
      <c r="GH218" s="324"/>
      <c r="GI218" s="324"/>
      <c r="GJ218" s="330"/>
      <c r="GK218" s="321"/>
      <c r="GL218" s="324"/>
      <c r="GM218" s="324"/>
      <c r="GN218" s="290" cm="1">
        <f t="array" ref="GN218">IF(OR(BK218:GM218='Annex.1　DeclarationDesired'!$F$27),ROW(),"")</f>
        <v>218</v>
      </c>
    </row>
    <row r="219" spans="1:196" s="290" customFormat="1" ht="20.85" customHeight="1">
      <c r="A219" s="333" t="s">
        <v>1651</v>
      </c>
      <c r="B219" s="334" t="s">
        <v>1638</v>
      </c>
      <c r="C219" s="334" t="s">
        <v>1644</v>
      </c>
      <c r="D219" s="334" t="s">
        <v>1652</v>
      </c>
      <c r="E219" s="334" t="s">
        <v>1653</v>
      </c>
      <c r="F219" s="334" t="s">
        <v>1654</v>
      </c>
      <c r="G219" s="335" t="s">
        <v>1655</v>
      </c>
      <c r="H219" s="337" t="s">
        <v>421</v>
      </c>
      <c r="I219" s="337" t="s">
        <v>1656</v>
      </c>
      <c r="J219" s="337" t="s">
        <v>400</v>
      </c>
      <c r="K219" s="337"/>
      <c r="L219" s="338"/>
      <c r="M219" s="339" t="s">
        <v>489</v>
      </c>
      <c r="N219" s="327" t="s">
        <v>489</v>
      </c>
      <c r="O219" s="338"/>
      <c r="P219" s="339"/>
      <c r="Q219" s="287"/>
      <c r="R219" s="287"/>
      <c r="S219" s="287"/>
      <c r="T219" s="287"/>
      <c r="U219" s="287"/>
      <c r="V219" s="287"/>
      <c r="W219" s="287"/>
      <c r="X219" s="287"/>
      <c r="Y219" s="287"/>
      <c r="Z219" s="287"/>
      <c r="AA219" s="287"/>
      <c r="AB219" s="287"/>
      <c r="AC219" s="287"/>
      <c r="AD219" s="287"/>
      <c r="AE219" s="287"/>
      <c r="AF219" s="287"/>
      <c r="AG219" s="287"/>
      <c r="AH219" s="287"/>
      <c r="AI219" s="287"/>
      <c r="AJ219" s="287"/>
      <c r="AK219" s="287"/>
      <c r="AL219" s="287"/>
      <c r="AM219" s="287"/>
      <c r="AN219" s="287"/>
      <c r="AO219" s="287"/>
      <c r="AP219" s="287"/>
      <c r="AQ219" s="287"/>
      <c r="AR219" s="287"/>
      <c r="AS219" s="287"/>
      <c r="AT219" s="287"/>
      <c r="AU219" s="287"/>
      <c r="AV219" s="287"/>
      <c r="AW219" s="287"/>
      <c r="AX219" s="287"/>
      <c r="AY219" s="287"/>
      <c r="AZ219" s="287"/>
      <c r="BA219" s="287"/>
      <c r="BB219" s="287"/>
      <c r="BC219" s="287"/>
      <c r="BD219" s="287"/>
      <c r="BE219" s="287"/>
      <c r="BF219" s="287"/>
      <c r="BG219" s="287"/>
      <c r="BH219" s="287"/>
      <c r="BI219" s="287"/>
      <c r="BJ219" s="327" t="s">
        <v>1657</v>
      </c>
      <c r="BK219" s="286">
        <v>21020</v>
      </c>
      <c r="BL219" s="288">
        <v>21030</v>
      </c>
      <c r="BM219" s="287"/>
      <c r="BN219" s="287"/>
      <c r="BO219" s="287"/>
      <c r="BP219" s="287"/>
      <c r="BQ219" s="287"/>
      <c r="BR219" s="287"/>
      <c r="BS219" s="287"/>
      <c r="BT219" s="287"/>
      <c r="BU219" s="287"/>
      <c r="BV219" s="287"/>
      <c r="BW219" s="287"/>
      <c r="BX219" s="287"/>
      <c r="BY219" s="287"/>
      <c r="BZ219" s="287"/>
      <c r="CA219" s="287"/>
      <c r="CB219" s="287"/>
      <c r="CC219" s="287"/>
      <c r="CD219" s="287"/>
      <c r="CE219" s="287"/>
      <c r="CF219" s="287"/>
      <c r="CG219" s="287"/>
      <c r="CH219" s="287"/>
      <c r="CI219" s="287"/>
      <c r="CJ219" s="287"/>
      <c r="CK219" s="287"/>
      <c r="CL219" s="287"/>
      <c r="CM219" s="287"/>
      <c r="CN219" s="287"/>
      <c r="CO219" s="287"/>
      <c r="CP219" s="287"/>
      <c r="CQ219" s="287"/>
      <c r="CR219" s="287"/>
      <c r="CS219" s="287"/>
      <c r="CT219" s="287"/>
      <c r="CU219" s="287"/>
      <c r="CV219" s="287"/>
      <c r="CW219" s="287"/>
      <c r="CX219" s="287"/>
      <c r="CY219" s="287"/>
      <c r="CZ219" s="289"/>
      <c r="DA219" s="287"/>
      <c r="DB219" s="287"/>
      <c r="DC219" s="287"/>
      <c r="DD219" s="287"/>
      <c r="DE219" s="287"/>
      <c r="DF219" s="287"/>
      <c r="DG219" s="287"/>
      <c r="DH219" s="287"/>
      <c r="DI219" s="287"/>
      <c r="DJ219" s="287"/>
      <c r="DK219" s="287"/>
      <c r="DL219" s="287"/>
      <c r="DM219" s="287"/>
      <c r="DN219" s="287"/>
      <c r="DO219" s="287"/>
      <c r="DP219" s="287"/>
      <c r="DQ219" s="287"/>
      <c r="DR219" s="287"/>
      <c r="DS219" s="287"/>
      <c r="DT219" s="287"/>
      <c r="DU219" s="287"/>
      <c r="DV219" s="287"/>
      <c r="DW219" s="321"/>
      <c r="DX219" s="321"/>
      <c r="DY219" s="324"/>
      <c r="DZ219" s="324"/>
      <c r="EA219" s="324"/>
      <c r="EB219" s="324"/>
      <c r="EC219" s="324"/>
      <c r="ED219" s="324"/>
      <c r="EE219" s="324"/>
      <c r="EF219" s="324"/>
      <c r="EG219" s="324"/>
      <c r="EH219" s="324"/>
      <c r="EI219" s="324"/>
      <c r="EJ219" s="324"/>
      <c r="EK219" s="324"/>
      <c r="EL219" s="324"/>
      <c r="EM219" s="324"/>
      <c r="EN219" s="324"/>
      <c r="EO219" s="324"/>
      <c r="EP219" s="324"/>
      <c r="EQ219" s="324"/>
      <c r="ER219" s="324"/>
      <c r="ES219" s="324"/>
      <c r="ET219" s="324"/>
      <c r="EU219" s="324"/>
      <c r="EV219" s="324"/>
      <c r="EW219" s="324"/>
      <c r="EX219" s="324"/>
      <c r="EY219" s="324"/>
      <c r="EZ219" s="324"/>
      <c r="FA219" s="324"/>
      <c r="FB219" s="324"/>
      <c r="FC219" s="324"/>
      <c r="FD219" s="324"/>
      <c r="FE219" s="324"/>
      <c r="FF219" s="324"/>
      <c r="FG219" s="324"/>
      <c r="FH219" s="324"/>
      <c r="FI219" s="324"/>
      <c r="FJ219" s="324"/>
      <c r="FK219" s="324"/>
      <c r="FL219" s="324"/>
      <c r="FM219" s="324"/>
      <c r="FN219" s="324"/>
      <c r="FO219" s="324"/>
      <c r="FP219" s="324"/>
      <c r="FQ219" s="324"/>
      <c r="FR219" s="324"/>
      <c r="FS219" s="324"/>
      <c r="FT219" s="324"/>
      <c r="FU219" s="324"/>
      <c r="FV219" s="324"/>
      <c r="FW219" s="324"/>
      <c r="FX219" s="324"/>
      <c r="FY219" s="324"/>
      <c r="FZ219" s="324"/>
      <c r="GA219" s="324"/>
      <c r="GB219" s="324"/>
      <c r="GC219" s="324"/>
      <c r="GD219" s="324"/>
      <c r="GE219" s="324"/>
      <c r="GF219" s="324"/>
      <c r="GG219" s="324"/>
      <c r="GH219" s="324"/>
      <c r="GI219" s="324"/>
      <c r="GJ219" s="330"/>
      <c r="GK219" s="321"/>
      <c r="GL219" s="324"/>
      <c r="GM219" s="324"/>
      <c r="GN219" s="290" cm="1">
        <f t="array" ref="GN219">IF(OR(BK219:GM219='Annex.1　DeclarationDesired'!$F$27),ROW(),"")</f>
        <v>219</v>
      </c>
    </row>
    <row r="220" spans="1:196" s="290" customFormat="1" ht="20.85" customHeight="1">
      <c r="A220" s="333" t="s">
        <v>1658</v>
      </c>
      <c r="B220" s="334" t="s">
        <v>1638</v>
      </c>
      <c r="C220" s="334" t="s">
        <v>1644</v>
      </c>
      <c r="D220" s="334" t="s">
        <v>1652</v>
      </c>
      <c r="E220" s="334" t="s">
        <v>1659</v>
      </c>
      <c r="F220" s="334" t="s">
        <v>1660</v>
      </c>
      <c r="G220" s="335" t="s">
        <v>1655</v>
      </c>
      <c r="H220" s="337" t="s">
        <v>421</v>
      </c>
      <c r="I220" s="337" t="s">
        <v>1656</v>
      </c>
      <c r="J220" s="337" t="s">
        <v>421</v>
      </c>
      <c r="K220" s="337" t="s">
        <v>1656</v>
      </c>
      <c r="L220" s="338"/>
      <c r="M220" s="339" t="s">
        <v>1661</v>
      </c>
      <c r="N220" s="327" t="s">
        <v>404</v>
      </c>
      <c r="O220" s="338" t="s">
        <v>518</v>
      </c>
      <c r="P220" s="339"/>
      <c r="Q220" s="287"/>
      <c r="R220" s="287"/>
      <c r="S220" s="287"/>
      <c r="T220" s="287"/>
      <c r="U220" s="287"/>
      <c r="V220" s="287"/>
      <c r="W220" s="287"/>
      <c r="X220" s="287"/>
      <c r="Y220" s="287"/>
      <c r="Z220" s="287"/>
      <c r="AA220" s="287"/>
      <c r="AB220" s="287"/>
      <c r="AC220" s="287"/>
      <c r="AD220" s="287"/>
      <c r="AE220" s="287"/>
      <c r="AF220" s="287"/>
      <c r="AG220" s="287"/>
      <c r="AH220" s="287"/>
      <c r="AI220" s="287"/>
      <c r="AJ220" s="287"/>
      <c r="AK220" s="287"/>
      <c r="AL220" s="287"/>
      <c r="AM220" s="287"/>
      <c r="AN220" s="287"/>
      <c r="AO220" s="287"/>
      <c r="AP220" s="287"/>
      <c r="AQ220" s="287"/>
      <c r="AR220" s="287"/>
      <c r="AS220" s="287"/>
      <c r="AT220" s="287"/>
      <c r="AU220" s="287"/>
      <c r="AV220" s="287"/>
      <c r="AW220" s="287"/>
      <c r="AX220" s="287"/>
      <c r="AY220" s="287"/>
      <c r="AZ220" s="287"/>
      <c r="BA220" s="287"/>
      <c r="BB220" s="287"/>
      <c r="BC220" s="287"/>
      <c r="BD220" s="287"/>
      <c r="BE220" s="287"/>
      <c r="BF220" s="287"/>
      <c r="BG220" s="287"/>
      <c r="BH220" s="287"/>
      <c r="BI220" s="287"/>
      <c r="BJ220" s="327" t="s">
        <v>1662</v>
      </c>
      <c r="BK220" s="286">
        <v>22050</v>
      </c>
      <c r="BL220" s="288">
        <v>25010</v>
      </c>
      <c r="BM220" s="287"/>
      <c r="BN220" s="287"/>
      <c r="BO220" s="287"/>
      <c r="BP220" s="287"/>
      <c r="BQ220" s="287"/>
      <c r="BR220" s="287"/>
      <c r="BS220" s="287"/>
      <c r="BT220" s="287"/>
      <c r="BU220" s="287"/>
      <c r="BV220" s="287"/>
      <c r="BW220" s="287"/>
      <c r="BX220" s="287"/>
      <c r="BY220" s="287"/>
      <c r="BZ220" s="287"/>
      <c r="CA220" s="287"/>
      <c r="CB220" s="287"/>
      <c r="CC220" s="287"/>
      <c r="CD220" s="287"/>
      <c r="CE220" s="287"/>
      <c r="CF220" s="287"/>
      <c r="CG220" s="287"/>
      <c r="CH220" s="287"/>
      <c r="CI220" s="287"/>
      <c r="CJ220" s="287"/>
      <c r="CK220" s="287"/>
      <c r="CL220" s="287"/>
      <c r="CM220" s="287"/>
      <c r="CN220" s="287"/>
      <c r="CO220" s="287"/>
      <c r="CP220" s="287"/>
      <c r="CQ220" s="287"/>
      <c r="CR220" s="287"/>
      <c r="CS220" s="287"/>
      <c r="CT220" s="287"/>
      <c r="CU220" s="287"/>
      <c r="CV220" s="287"/>
      <c r="CW220" s="287"/>
      <c r="CX220" s="287"/>
      <c r="CY220" s="287"/>
      <c r="CZ220" s="289"/>
      <c r="DA220" s="287"/>
      <c r="DB220" s="287"/>
      <c r="DC220" s="287"/>
      <c r="DD220" s="287"/>
      <c r="DE220" s="287"/>
      <c r="DF220" s="287"/>
      <c r="DG220" s="287"/>
      <c r="DH220" s="287"/>
      <c r="DI220" s="287"/>
      <c r="DJ220" s="287"/>
      <c r="DK220" s="287"/>
      <c r="DL220" s="287"/>
      <c r="DM220" s="287"/>
      <c r="DN220" s="287"/>
      <c r="DO220" s="287"/>
      <c r="DP220" s="287"/>
      <c r="DQ220" s="287"/>
      <c r="DR220" s="287"/>
      <c r="DS220" s="287"/>
      <c r="DT220" s="287"/>
      <c r="DU220" s="287"/>
      <c r="DV220" s="287"/>
      <c r="DW220" s="321"/>
      <c r="DX220" s="321"/>
      <c r="DY220" s="324"/>
      <c r="DZ220" s="324"/>
      <c r="EA220" s="324"/>
      <c r="EB220" s="324"/>
      <c r="EC220" s="324"/>
      <c r="ED220" s="324"/>
      <c r="EE220" s="324"/>
      <c r="EF220" s="324"/>
      <c r="EG220" s="324"/>
      <c r="EH220" s="324"/>
      <c r="EI220" s="324"/>
      <c r="EJ220" s="324"/>
      <c r="EK220" s="324"/>
      <c r="EL220" s="324"/>
      <c r="EM220" s="324"/>
      <c r="EN220" s="324"/>
      <c r="EO220" s="324"/>
      <c r="EP220" s="324"/>
      <c r="EQ220" s="324"/>
      <c r="ER220" s="324"/>
      <c r="ES220" s="324"/>
      <c r="ET220" s="324"/>
      <c r="EU220" s="324"/>
      <c r="EV220" s="324"/>
      <c r="EW220" s="324"/>
      <c r="EX220" s="324"/>
      <c r="EY220" s="324"/>
      <c r="EZ220" s="324"/>
      <c r="FA220" s="324"/>
      <c r="FB220" s="324"/>
      <c r="FC220" s="324"/>
      <c r="FD220" s="324"/>
      <c r="FE220" s="324"/>
      <c r="FF220" s="324"/>
      <c r="FG220" s="324"/>
      <c r="FH220" s="324"/>
      <c r="FI220" s="324"/>
      <c r="FJ220" s="324"/>
      <c r="FK220" s="324"/>
      <c r="FL220" s="324"/>
      <c r="FM220" s="324"/>
      <c r="FN220" s="324"/>
      <c r="FO220" s="324"/>
      <c r="FP220" s="324"/>
      <c r="FQ220" s="324"/>
      <c r="FR220" s="324"/>
      <c r="FS220" s="324"/>
      <c r="FT220" s="324"/>
      <c r="FU220" s="324"/>
      <c r="FV220" s="324"/>
      <c r="FW220" s="324"/>
      <c r="FX220" s="324"/>
      <c r="FY220" s="324"/>
      <c r="FZ220" s="324"/>
      <c r="GA220" s="324"/>
      <c r="GB220" s="324"/>
      <c r="GC220" s="324"/>
      <c r="GD220" s="324"/>
      <c r="GE220" s="324"/>
      <c r="GF220" s="324"/>
      <c r="GG220" s="324"/>
      <c r="GH220" s="324"/>
      <c r="GI220" s="324"/>
      <c r="GJ220" s="330"/>
      <c r="GK220" s="321"/>
      <c r="GL220" s="324"/>
      <c r="GM220" s="324"/>
      <c r="GN220" s="290" cm="1">
        <f t="array" ref="GN220">IF(OR(BK220:GM220='Annex.1　DeclarationDesired'!$F$27),ROW(),"")</f>
        <v>220</v>
      </c>
    </row>
    <row r="221" spans="1:196" s="290" customFormat="1" ht="20.85" customHeight="1">
      <c r="A221" s="333" t="s">
        <v>1663</v>
      </c>
      <c r="B221" s="334" t="s">
        <v>1638</v>
      </c>
      <c r="C221" s="334" t="s">
        <v>1644</v>
      </c>
      <c r="D221" s="334" t="s">
        <v>1652</v>
      </c>
      <c r="E221" s="334" t="s">
        <v>1664</v>
      </c>
      <c r="F221" s="334" t="s">
        <v>1665</v>
      </c>
      <c r="G221" s="335" t="s">
        <v>1655</v>
      </c>
      <c r="H221" s="337" t="s">
        <v>421</v>
      </c>
      <c r="I221" s="337" t="s">
        <v>1656</v>
      </c>
      <c r="J221" s="337" t="s">
        <v>400</v>
      </c>
      <c r="K221" s="337"/>
      <c r="L221" s="338"/>
      <c r="M221" s="339" t="s">
        <v>1661</v>
      </c>
      <c r="N221" s="327" t="s">
        <v>404</v>
      </c>
      <c r="O221" s="338" t="s">
        <v>518</v>
      </c>
      <c r="P221" s="339"/>
      <c r="Q221" s="287"/>
      <c r="R221" s="287"/>
      <c r="S221" s="287"/>
      <c r="T221" s="287"/>
      <c r="U221" s="287"/>
      <c r="V221" s="287"/>
      <c r="W221" s="287"/>
      <c r="X221" s="287"/>
      <c r="Y221" s="287"/>
      <c r="Z221" s="287"/>
      <c r="AA221" s="287"/>
      <c r="AB221" s="287"/>
      <c r="AC221" s="287"/>
      <c r="AD221" s="287"/>
      <c r="AE221" s="287"/>
      <c r="AF221" s="287"/>
      <c r="AG221" s="287"/>
      <c r="AH221" s="287"/>
      <c r="AI221" s="287"/>
      <c r="AJ221" s="287"/>
      <c r="AK221" s="287"/>
      <c r="AL221" s="287"/>
      <c r="AM221" s="287"/>
      <c r="AN221" s="287"/>
      <c r="AO221" s="287"/>
      <c r="AP221" s="287"/>
      <c r="AQ221" s="287"/>
      <c r="AR221" s="287"/>
      <c r="AS221" s="287"/>
      <c r="AT221" s="287"/>
      <c r="AU221" s="287"/>
      <c r="AV221" s="287"/>
      <c r="AW221" s="287"/>
      <c r="AX221" s="287"/>
      <c r="AY221" s="287"/>
      <c r="AZ221" s="287"/>
      <c r="BA221" s="287"/>
      <c r="BB221" s="287"/>
      <c r="BC221" s="287"/>
      <c r="BD221" s="287"/>
      <c r="BE221" s="287"/>
      <c r="BF221" s="287"/>
      <c r="BG221" s="287"/>
      <c r="BH221" s="287"/>
      <c r="BI221" s="287"/>
      <c r="BJ221" s="327" t="s">
        <v>1666</v>
      </c>
      <c r="BK221" s="286">
        <v>2204</v>
      </c>
      <c r="BL221" s="288">
        <v>25030</v>
      </c>
      <c r="BM221" s="287"/>
      <c r="BN221" s="287"/>
      <c r="BO221" s="287"/>
      <c r="BP221" s="287"/>
      <c r="BQ221" s="287"/>
      <c r="BR221" s="287"/>
      <c r="BS221" s="287"/>
      <c r="BT221" s="287"/>
      <c r="BU221" s="287"/>
      <c r="BV221" s="287"/>
      <c r="BW221" s="287"/>
      <c r="BX221" s="287"/>
      <c r="BY221" s="287"/>
      <c r="BZ221" s="287"/>
      <c r="CA221" s="287"/>
      <c r="CB221" s="287"/>
      <c r="CC221" s="287"/>
      <c r="CD221" s="287"/>
      <c r="CE221" s="287"/>
      <c r="CF221" s="287"/>
      <c r="CG221" s="287"/>
      <c r="CH221" s="287"/>
      <c r="CI221" s="287"/>
      <c r="CJ221" s="287"/>
      <c r="CK221" s="287"/>
      <c r="CL221" s="287"/>
      <c r="CM221" s="287"/>
      <c r="CN221" s="287"/>
      <c r="CO221" s="287"/>
      <c r="CP221" s="287"/>
      <c r="CQ221" s="287"/>
      <c r="CR221" s="287"/>
      <c r="CS221" s="287"/>
      <c r="CT221" s="287"/>
      <c r="CU221" s="287"/>
      <c r="CV221" s="287"/>
      <c r="CW221" s="287"/>
      <c r="CX221" s="287"/>
      <c r="CY221" s="287"/>
      <c r="CZ221" s="289"/>
      <c r="DA221" s="287"/>
      <c r="DB221" s="287"/>
      <c r="DC221" s="287"/>
      <c r="DD221" s="287"/>
      <c r="DE221" s="287"/>
      <c r="DF221" s="287"/>
      <c r="DG221" s="287"/>
      <c r="DH221" s="287"/>
      <c r="DI221" s="287"/>
      <c r="DJ221" s="287"/>
      <c r="DK221" s="287"/>
      <c r="DL221" s="287"/>
      <c r="DM221" s="287"/>
      <c r="DN221" s="287"/>
      <c r="DO221" s="287"/>
      <c r="DP221" s="287"/>
      <c r="DQ221" s="287"/>
      <c r="DR221" s="287"/>
      <c r="DS221" s="287"/>
      <c r="DT221" s="287"/>
      <c r="DU221" s="287"/>
      <c r="DV221" s="287"/>
      <c r="DW221" s="321"/>
      <c r="DX221" s="321"/>
      <c r="DY221" s="324"/>
      <c r="DZ221" s="324"/>
      <c r="EA221" s="324"/>
      <c r="EB221" s="324"/>
      <c r="EC221" s="324"/>
      <c r="ED221" s="324"/>
      <c r="EE221" s="324"/>
      <c r="EF221" s="324"/>
      <c r="EG221" s="324"/>
      <c r="EH221" s="324"/>
      <c r="EI221" s="324"/>
      <c r="EJ221" s="324"/>
      <c r="EK221" s="324"/>
      <c r="EL221" s="324"/>
      <c r="EM221" s="324"/>
      <c r="EN221" s="324"/>
      <c r="EO221" s="324"/>
      <c r="EP221" s="324"/>
      <c r="EQ221" s="324"/>
      <c r="ER221" s="324"/>
      <c r="ES221" s="324"/>
      <c r="ET221" s="324"/>
      <c r="EU221" s="324"/>
      <c r="EV221" s="324"/>
      <c r="EW221" s="324"/>
      <c r="EX221" s="324"/>
      <c r="EY221" s="324"/>
      <c r="EZ221" s="324"/>
      <c r="FA221" s="324"/>
      <c r="FB221" s="324"/>
      <c r="FC221" s="324"/>
      <c r="FD221" s="324"/>
      <c r="FE221" s="324"/>
      <c r="FF221" s="324"/>
      <c r="FG221" s="324"/>
      <c r="FH221" s="324"/>
      <c r="FI221" s="324"/>
      <c r="FJ221" s="324"/>
      <c r="FK221" s="324"/>
      <c r="FL221" s="324"/>
      <c r="FM221" s="324"/>
      <c r="FN221" s="324"/>
      <c r="FO221" s="324"/>
      <c r="FP221" s="324"/>
      <c r="FQ221" s="324"/>
      <c r="FR221" s="324"/>
      <c r="FS221" s="324"/>
      <c r="FT221" s="324"/>
      <c r="FU221" s="324"/>
      <c r="FV221" s="324"/>
      <c r="FW221" s="324"/>
      <c r="FX221" s="324"/>
      <c r="FY221" s="324"/>
      <c r="FZ221" s="324"/>
      <c r="GA221" s="324"/>
      <c r="GB221" s="324"/>
      <c r="GC221" s="324"/>
      <c r="GD221" s="324"/>
      <c r="GE221" s="324"/>
      <c r="GF221" s="324"/>
      <c r="GG221" s="324"/>
      <c r="GH221" s="324"/>
      <c r="GI221" s="324"/>
      <c r="GJ221" s="330"/>
      <c r="GK221" s="321"/>
      <c r="GL221" s="324"/>
      <c r="GM221" s="324"/>
      <c r="GN221" s="290" cm="1">
        <f t="array" ref="GN221">IF(OR(BK221:GM221='Annex.1　DeclarationDesired'!$F$27),ROW(),"")</f>
        <v>221</v>
      </c>
    </row>
    <row r="222" spans="1:196" s="290" customFormat="1" ht="20.85" customHeight="1">
      <c r="A222" s="333" t="s">
        <v>1667</v>
      </c>
      <c r="B222" s="334" t="s">
        <v>1638</v>
      </c>
      <c r="C222" s="334" t="s">
        <v>1644</v>
      </c>
      <c r="D222" s="334" t="s">
        <v>1652</v>
      </c>
      <c r="E222" s="334" t="s">
        <v>1668</v>
      </c>
      <c r="F222" s="334" t="s">
        <v>1669</v>
      </c>
      <c r="G222" s="335" t="s">
        <v>1655</v>
      </c>
      <c r="H222" s="337" t="s">
        <v>421</v>
      </c>
      <c r="I222" s="337" t="s">
        <v>1656</v>
      </c>
      <c r="J222" s="337" t="s">
        <v>421</v>
      </c>
      <c r="K222" s="337" t="s">
        <v>1656</v>
      </c>
      <c r="L222" s="338"/>
      <c r="M222" s="339" t="s">
        <v>1670</v>
      </c>
      <c r="N222" s="327" t="s">
        <v>636</v>
      </c>
      <c r="O222" s="338" t="s">
        <v>1108</v>
      </c>
      <c r="P222" s="339"/>
      <c r="Q222" s="287"/>
      <c r="R222" s="287"/>
      <c r="S222" s="287"/>
      <c r="T222" s="287"/>
      <c r="U222" s="287"/>
      <c r="V222" s="287"/>
      <c r="W222" s="287"/>
      <c r="X222" s="287"/>
      <c r="Y222" s="287"/>
      <c r="Z222" s="287"/>
      <c r="AA222" s="287"/>
      <c r="AB222" s="287"/>
      <c r="AC222" s="287"/>
      <c r="AD222" s="287"/>
      <c r="AE222" s="287"/>
      <c r="AF222" s="287"/>
      <c r="AG222" s="287"/>
      <c r="AH222" s="287"/>
      <c r="AI222" s="287"/>
      <c r="AJ222" s="287"/>
      <c r="AK222" s="287"/>
      <c r="AL222" s="287"/>
      <c r="AM222" s="287"/>
      <c r="AN222" s="287"/>
      <c r="AO222" s="287"/>
      <c r="AP222" s="287"/>
      <c r="AQ222" s="287"/>
      <c r="AR222" s="287"/>
      <c r="AS222" s="287"/>
      <c r="AT222" s="287"/>
      <c r="AU222" s="287"/>
      <c r="AV222" s="287"/>
      <c r="AW222" s="287"/>
      <c r="AX222" s="287"/>
      <c r="AY222" s="287"/>
      <c r="AZ222" s="287"/>
      <c r="BA222" s="287"/>
      <c r="BB222" s="287"/>
      <c r="BC222" s="287"/>
      <c r="BD222" s="287"/>
      <c r="BE222" s="287"/>
      <c r="BF222" s="287"/>
      <c r="BG222" s="287"/>
      <c r="BH222" s="287"/>
      <c r="BI222" s="287"/>
      <c r="BJ222" s="327" t="s">
        <v>1671</v>
      </c>
      <c r="BK222" s="286">
        <v>31020</v>
      </c>
      <c r="BL222" s="288">
        <v>64060</v>
      </c>
      <c r="BM222" s="287"/>
      <c r="BN222" s="287"/>
      <c r="BO222" s="287"/>
      <c r="BP222" s="287"/>
      <c r="BQ222" s="287"/>
      <c r="BR222" s="287"/>
      <c r="BS222" s="287"/>
      <c r="BT222" s="287"/>
      <c r="BU222" s="287"/>
      <c r="BV222" s="287"/>
      <c r="BW222" s="287"/>
      <c r="BX222" s="287"/>
      <c r="BY222" s="287"/>
      <c r="BZ222" s="287"/>
      <c r="CA222" s="287"/>
      <c r="CB222" s="287"/>
      <c r="CC222" s="287"/>
      <c r="CD222" s="287"/>
      <c r="CE222" s="287"/>
      <c r="CF222" s="287"/>
      <c r="CG222" s="287"/>
      <c r="CH222" s="287"/>
      <c r="CI222" s="287"/>
      <c r="CJ222" s="287"/>
      <c r="CK222" s="287"/>
      <c r="CL222" s="287"/>
      <c r="CM222" s="287"/>
      <c r="CN222" s="287"/>
      <c r="CO222" s="287"/>
      <c r="CP222" s="287"/>
      <c r="CQ222" s="287"/>
      <c r="CR222" s="287"/>
      <c r="CS222" s="287"/>
      <c r="CT222" s="287"/>
      <c r="CU222" s="287"/>
      <c r="CV222" s="287"/>
      <c r="CW222" s="287"/>
      <c r="CX222" s="287"/>
      <c r="CY222" s="287"/>
      <c r="CZ222" s="289"/>
      <c r="DA222" s="287"/>
      <c r="DB222" s="287"/>
      <c r="DC222" s="287"/>
      <c r="DD222" s="287"/>
      <c r="DE222" s="287"/>
      <c r="DF222" s="287"/>
      <c r="DG222" s="287"/>
      <c r="DH222" s="287"/>
      <c r="DI222" s="287"/>
      <c r="DJ222" s="287"/>
      <c r="DK222" s="287"/>
      <c r="DL222" s="287"/>
      <c r="DM222" s="287"/>
      <c r="DN222" s="287"/>
      <c r="DO222" s="287"/>
      <c r="DP222" s="287"/>
      <c r="DQ222" s="287"/>
      <c r="DR222" s="287"/>
      <c r="DS222" s="287"/>
      <c r="DT222" s="287"/>
      <c r="DU222" s="287"/>
      <c r="DV222" s="287"/>
      <c r="DW222" s="321"/>
      <c r="DX222" s="321"/>
      <c r="DY222" s="324"/>
      <c r="DZ222" s="324"/>
      <c r="EA222" s="324"/>
      <c r="EB222" s="324"/>
      <c r="EC222" s="324"/>
      <c r="ED222" s="324"/>
      <c r="EE222" s="324"/>
      <c r="EF222" s="324"/>
      <c r="EG222" s="324"/>
      <c r="EH222" s="324"/>
      <c r="EI222" s="324"/>
      <c r="EJ222" s="324"/>
      <c r="EK222" s="324"/>
      <c r="EL222" s="324"/>
      <c r="EM222" s="324"/>
      <c r="EN222" s="324"/>
      <c r="EO222" s="324"/>
      <c r="EP222" s="324"/>
      <c r="EQ222" s="324"/>
      <c r="ER222" s="324"/>
      <c r="ES222" s="324"/>
      <c r="ET222" s="324"/>
      <c r="EU222" s="324"/>
      <c r="EV222" s="324"/>
      <c r="EW222" s="324"/>
      <c r="EX222" s="324"/>
      <c r="EY222" s="324"/>
      <c r="EZ222" s="324"/>
      <c r="FA222" s="324"/>
      <c r="FB222" s="324"/>
      <c r="FC222" s="324"/>
      <c r="FD222" s="324"/>
      <c r="FE222" s="324"/>
      <c r="FF222" s="324"/>
      <c r="FG222" s="324"/>
      <c r="FH222" s="324"/>
      <c r="FI222" s="324"/>
      <c r="FJ222" s="324"/>
      <c r="FK222" s="324"/>
      <c r="FL222" s="324"/>
      <c r="FM222" s="324"/>
      <c r="FN222" s="324"/>
      <c r="FO222" s="324"/>
      <c r="FP222" s="324"/>
      <c r="FQ222" s="324"/>
      <c r="FR222" s="324"/>
      <c r="FS222" s="324"/>
      <c r="FT222" s="324"/>
      <c r="FU222" s="324"/>
      <c r="FV222" s="324"/>
      <c r="FW222" s="324"/>
      <c r="FX222" s="324"/>
      <c r="FY222" s="324"/>
      <c r="FZ222" s="324"/>
      <c r="GA222" s="324"/>
      <c r="GB222" s="324"/>
      <c r="GC222" s="324"/>
      <c r="GD222" s="324"/>
      <c r="GE222" s="324"/>
      <c r="GF222" s="324"/>
      <c r="GG222" s="324"/>
      <c r="GH222" s="324"/>
      <c r="GI222" s="324"/>
      <c r="GJ222" s="330"/>
      <c r="GK222" s="321"/>
      <c r="GL222" s="324"/>
      <c r="GM222" s="324"/>
      <c r="GN222" s="290" cm="1">
        <f t="array" ref="GN222">IF(OR(BK222:GM222='Annex.1　DeclarationDesired'!$F$27),ROW(),"")</f>
        <v>222</v>
      </c>
    </row>
    <row r="223" spans="1:196" s="290" customFormat="1" ht="20.85" customHeight="1">
      <c r="A223" s="333" t="s">
        <v>1672</v>
      </c>
      <c r="B223" s="334" t="s">
        <v>1638</v>
      </c>
      <c r="C223" s="334" t="s">
        <v>1673</v>
      </c>
      <c r="D223" s="334" t="s">
        <v>1674</v>
      </c>
      <c r="E223" s="334"/>
      <c r="F223" s="334"/>
      <c r="G223" s="335" t="s">
        <v>1675</v>
      </c>
      <c r="H223" s="337" t="s">
        <v>399</v>
      </c>
      <c r="I223" s="337"/>
      <c r="J223" s="337" t="s">
        <v>400</v>
      </c>
      <c r="K223" s="337"/>
      <c r="L223" s="338"/>
      <c r="M223" s="339" t="s">
        <v>746</v>
      </c>
      <c r="N223" s="327" t="s">
        <v>746</v>
      </c>
      <c r="O223" s="338"/>
      <c r="P223" s="339"/>
      <c r="Q223" s="287"/>
      <c r="R223" s="287"/>
      <c r="S223" s="287"/>
      <c r="T223" s="287"/>
      <c r="U223" s="287"/>
      <c r="V223" s="287"/>
      <c r="W223" s="287"/>
      <c r="X223" s="287"/>
      <c r="Y223" s="287"/>
      <c r="Z223" s="287"/>
      <c r="AA223" s="287"/>
      <c r="AB223" s="287"/>
      <c r="AC223" s="287"/>
      <c r="AD223" s="287"/>
      <c r="AE223" s="287"/>
      <c r="AF223" s="287"/>
      <c r="AG223" s="287"/>
      <c r="AH223" s="287"/>
      <c r="AI223" s="287"/>
      <c r="AJ223" s="287"/>
      <c r="AK223" s="287"/>
      <c r="AL223" s="287"/>
      <c r="AM223" s="287"/>
      <c r="AN223" s="287"/>
      <c r="AO223" s="287"/>
      <c r="AP223" s="287"/>
      <c r="AQ223" s="287"/>
      <c r="AR223" s="287"/>
      <c r="AS223" s="287"/>
      <c r="AT223" s="287"/>
      <c r="AU223" s="287"/>
      <c r="AV223" s="287"/>
      <c r="AW223" s="287"/>
      <c r="AX223" s="287"/>
      <c r="AY223" s="287"/>
      <c r="AZ223" s="287"/>
      <c r="BA223" s="287"/>
      <c r="BB223" s="287"/>
      <c r="BC223" s="287"/>
      <c r="BD223" s="287"/>
      <c r="BE223" s="287"/>
      <c r="BF223" s="287"/>
      <c r="BG223" s="287"/>
      <c r="BH223" s="287"/>
      <c r="BI223" s="287"/>
      <c r="BJ223" s="327"/>
      <c r="BK223" s="286"/>
      <c r="BL223" s="288"/>
      <c r="BM223" s="287"/>
      <c r="BN223" s="287"/>
      <c r="BO223" s="287"/>
      <c r="BP223" s="287"/>
      <c r="BQ223" s="287"/>
      <c r="BR223" s="287"/>
      <c r="BS223" s="287"/>
      <c r="BT223" s="287"/>
      <c r="BU223" s="287"/>
      <c r="BV223" s="287"/>
      <c r="BW223" s="287"/>
      <c r="BX223" s="287"/>
      <c r="BY223" s="287"/>
      <c r="BZ223" s="287"/>
      <c r="CA223" s="287"/>
      <c r="CB223" s="287"/>
      <c r="CC223" s="287"/>
      <c r="CD223" s="287"/>
      <c r="CE223" s="287"/>
      <c r="CF223" s="287"/>
      <c r="CG223" s="287"/>
      <c r="CH223" s="287"/>
      <c r="CI223" s="287"/>
      <c r="CJ223" s="287"/>
      <c r="CK223" s="287"/>
      <c r="CL223" s="287"/>
      <c r="CM223" s="287"/>
      <c r="CN223" s="287"/>
      <c r="CO223" s="287"/>
      <c r="CP223" s="287"/>
      <c r="CQ223" s="287"/>
      <c r="CR223" s="287"/>
      <c r="CS223" s="287"/>
      <c r="CT223" s="287"/>
      <c r="CU223" s="287"/>
      <c r="CV223" s="287"/>
      <c r="CW223" s="287"/>
      <c r="CX223" s="287"/>
      <c r="CY223" s="287"/>
      <c r="CZ223" s="289"/>
      <c r="DA223" s="287"/>
      <c r="DB223" s="287"/>
      <c r="DC223" s="287"/>
      <c r="DD223" s="287"/>
      <c r="DE223" s="287"/>
      <c r="DF223" s="287"/>
      <c r="DG223" s="287"/>
      <c r="DH223" s="287"/>
      <c r="DI223" s="287"/>
      <c r="DJ223" s="287"/>
      <c r="DK223" s="287"/>
      <c r="DL223" s="287"/>
      <c r="DM223" s="287"/>
      <c r="DN223" s="287"/>
      <c r="DO223" s="287"/>
      <c r="DP223" s="287"/>
      <c r="DQ223" s="287"/>
      <c r="DR223" s="287"/>
      <c r="DS223" s="287"/>
      <c r="DT223" s="287"/>
      <c r="DU223" s="287"/>
      <c r="DV223" s="287"/>
      <c r="DW223" s="321"/>
      <c r="DX223" s="321"/>
      <c r="DY223" s="324"/>
      <c r="DZ223" s="324"/>
      <c r="EA223" s="324"/>
      <c r="EB223" s="324"/>
      <c r="EC223" s="324"/>
      <c r="ED223" s="324"/>
      <c r="EE223" s="324"/>
      <c r="EF223" s="324"/>
      <c r="EG223" s="324"/>
      <c r="EH223" s="324"/>
      <c r="EI223" s="324"/>
      <c r="EJ223" s="324"/>
      <c r="EK223" s="324"/>
      <c r="EL223" s="324"/>
      <c r="EM223" s="324"/>
      <c r="EN223" s="324"/>
      <c r="EO223" s="324"/>
      <c r="EP223" s="324"/>
      <c r="EQ223" s="324"/>
      <c r="ER223" s="324"/>
      <c r="ES223" s="324"/>
      <c r="ET223" s="324"/>
      <c r="EU223" s="324"/>
      <c r="EV223" s="324"/>
      <c r="EW223" s="324"/>
      <c r="EX223" s="324"/>
      <c r="EY223" s="324"/>
      <c r="EZ223" s="324"/>
      <c r="FA223" s="324"/>
      <c r="FB223" s="324"/>
      <c r="FC223" s="324"/>
      <c r="FD223" s="324"/>
      <c r="FE223" s="324"/>
      <c r="FF223" s="324"/>
      <c r="FG223" s="324"/>
      <c r="FH223" s="324"/>
      <c r="FI223" s="324"/>
      <c r="FJ223" s="324"/>
      <c r="FK223" s="324"/>
      <c r="FL223" s="324"/>
      <c r="FM223" s="324"/>
      <c r="FN223" s="324"/>
      <c r="FO223" s="324"/>
      <c r="FP223" s="324"/>
      <c r="FQ223" s="324"/>
      <c r="FR223" s="324"/>
      <c r="FS223" s="324"/>
      <c r="FT223" s="324"/>
      <c r="FU223" s="324"/>
      <c r="FV223" s="324"/>
      <c r="FW223" s="324"/>
      <c r="FX223" s="324"/>
      <c r="FY223" s="324"/>
      <c r="FZ223" s="324"/>
      <c r="GA223" s="324"/>
      <c r="GB223" s="324"/>
      <c r="GC223" s="324"/>
      <c r="GD223" s="324"/>
      <c r="GE223" s="324"/>
      <c r="GF223" s="324"/>
      <c r="GG223" s="324"/>
      <c r="GH223" s="324"/>
      <c r="GI223" s="324"/>
      <c r="GJ223" s="330"/>
      <c r="GK223" s="321"/>
      <c r="GL223" s="324"/>
      <c r="GM223" s="324"/>
      <c r="GN223" s="290" cm="1">
        <f t="array" ref="GN223">IF(OR(BK223:GM223='Annex.1　DeclarationDesired'!$F$27),ROW(),"")</f>
        <v>223</v>
      </c>
    </row>
    <row r="224" spans="1:196" s="290" customFormat="1" ht="20.85" customHeight="1">
      <c r="A224" s="333" t="s">
        <v>1676</v>
      </c>
      <c r="B224" s="334" t="s">
        <v>1677</v>
      </c>
      <c r="C224" s="334" t="s">
        <v>1678</v>
      </c>
      <c r="D224" s="334" t="s">
        <v>1679</v>
      </c>
      <c r="E224" s="334" t="s">
        <v>1680</v>
      </c>
      <c r="F224" s="334" t="s">
        <v>1681</v>
      </c>
      <c r="G224" s="335" t="s">
        <v>1682</v>
      </c>
      <c r="H224" s="337" t="s">
        <v>420</v>
      </c>
      <c r="I224" s="337"/>
      <c r="J224" s="337" t="s">
        <v>421</v>
      </c>
      <c r="K224" s="337" t="s">
        <v>1683</v>
      </c>
      <c r="L224" s="338"/>
      <c r="M224" s="339" t="s">
        <v>1684</v>
      </c>
      <c r="N224" s="327" t="s">
        <v>410</v>
      </c>
      <c r="O224" s="338" t="s">
        <v>429</v>
      </c>
      <c r="P224" s="339"/>
      <c r="Q224" s="287"/>
      <c r="R224" s="287"/>
      <c r="S224" s="287"/>
      <c r="T224" s="287"/>
      <c r="U224" s="287"/>
      <c r="V224" s="287"/>
      <c r="W224" s="287"/>
      <c r="X224" s="287"/>
      <c r="Y224" s="287"/>
      <c r="Z224" s="287"/>
      <c r="AA224" s="287"/>
      <c r="AB224" s="287"/>
      <c r="AC224" s="287"/>
      <c r="AD224" s="287"/>
      <c r="AE224" s="287"/>
      <c r="AF224" s="287"/>
      <c r="AG224" s="287"/>
      <c r="AH224" s="287"/>
      <c r="AI224" s="287"/>
      <c r="AJ224" s="287"/>
      <c r="AK224" s="287"/>
      <c r="AL224" s="287"/>
      <c r="AM224" s="287"/>
      <c r="AN224" s="287"/>
      <c r="AO224" s="287"/>
      <c r="AP224" s="287"/>
      <c r="AQ224" s="287"/>
      <c r="AR224" s="287"/>
      <c r="AS224" s="287"/>
      <c r="AT224" s="287"/>
      <c r="AU224" s="287"/>
      <c r="AV224" s="287"/>
      <c r="AW224" s="287"/>
      <c r="AX224" s="287"/>
      <c r="AY224" s="287"/>
      <c r="AZ224" s="287"/>
      <c r="BA224" s="287"/>
      <c r="BB224" s="287"/>
      <c r="BC224" s="287"/>
      <c r="BD224" s="287"/>
      <c r="BE224" s="287"/>
      <c r="BF224" s="287"/>
      <c r="BG224" s="287"/>
      <c r="BH224" s="287"/>
      <c r="BI224" s="287"/>
      <c r="BJ224" s="327" t="s">
        <v>1685</v>
      </c>
      <c r="BK224" s="286">
        <v>41030</v>
      </c>
      <c r="BL224" s="288">
        <v>63010</v>
      </c>
      <c r="BM224" s="287"/>
      <c r="BN224" s="287"/>
      <c r="BO224" s="287"/>
      <c r="BP224" s="287"/>
      <c r="BQ224" s="287"/>
      <c r="BR224" s="287"/>
      <c r="BS224" s="287"/>
      <c r="BT224" s="287"/>
      <c r="BU224" s="287"/>
      <c r="BV224" s="287"/>
      <c r="BW224" s="287"/>
      <c r="BX224" s="287"/>
      <c r="BY224" s="287"/>
      <c r="BZ224" s="287"/>
      <c r="CA224" s="287"/>
      <c r="CB224" s="287"/>
      <c r="CC224" s="287"/>
      <c r="CD224" s="287"/>
      <c r="CE224" s="287"/>
      <c r="CF224" s="287"/>
      <c r="CG224" s="287"/>
      <c r="CH224" s="287"/>
      <c r="CI224" s="287"/>
      <c r="CJ224" s="287"/>
      <c r="CK224" s="287"/>
      <c r="CL224" s="287"/>
      <c r="CM224" s="287"/>
      <c r="CN224" s="287"/>
      <c r="CO224" s="287"/>
      <c r="CP224" s="287"/>
      <c r="CQ224" s="287"/>
      <c r="CR224" s="287"/>
      <c r="CS224" s="287"/>
      <c r="CT224" s="287"/>
      <c r="CU224" s="287"/>
      <c r="CV224" s="287"/>
      <c r="CW224" s="287"/>
      <c r="CX224" s="287"/>
      <c r="CY224" s="287"/>
      <c r="CZ224" s="289"/>
      <c r="DA224" s="287"/>
      <c r="DB224" s="287"/>
      <c r="DC224" s="287"/>
      <c r="DD224" s="287"/>
      <c r="DE224" s="287"/>
      <c r="DF224" s="287"/>
      <c r="DG224" s="287"/>
      <c r="DH224" s="287"/>
      <c r="DI224" s="287"/>
      <c r="DJ224" s="287"/>
      <c r="DK224" s="287"/>
      <c r="DL224" s="287"/>
      <c r="DM224" s="287"/>
      <c r="DN224" s="287"/>
      <c r="DO224" s="287"/>
      <c r="DP224" s="287"/>
      <c r="DQ224" s="287"/>
      <c r="DR224" s="287"/>
      <c r="DS224" s="287"/>
      <c r="DT224" s="287"/>
      <c r="DU224" s="287"/>
      <c r="DV224" s="287"/>
      <c r="DW224" s="321"/>
      <c r="DX224" s="321"/>
      <c r="DY224" s="324"/>
      <c r="DZ224" s="324"/>
      <c r="EA224" s="324"/>
      <c r="EB224" s="324"/>
      <c r="EC224" s="324"/>
      <c r="ED224" s="324"/>
      <c r="EE224" s="324"/>
      <c r="EF224" s="324"/>
      <c r="EG224" s="324"/>
      <c r="EH224" s="324"/>
      <c r="EI224" s="324"/>
      <c r="EJ224" s="324"/>
      <c r="EK224" s="324"/>
      <c r="EL224" s="324"/>
      <c r="EM224" s="324"/>
      <c r="EN224" s="324"/>
      <c r="EO224" s="324"/>
      <c r="EP224" s="324"/>
      <c r="EQ224" s="324"/>
      <c r="ER224" s="324"/>
      <c r="ES224" s="324"/>
      <c r="ET224" s="324"/>
      <c r="EU224" s="324"/>
      <c r="EV224" s="324"/>
      <c r="EW224" s="324"/>
      <c r="EX224" s="324"/>
      <c r="EY224" s="324"/>
      <c r="EZ224" s="324"/>
      <c r="FA224" s="324"/>
      <c r="FB224" s="324"/>
      <c r="FC224" s="324"/>
      <c r="FD224" s="324"/>
      <c r="FE224" s="324"/>
      <c r="FF224" s="324"/>
      <c r="FG224" s="324"/>
      <c r="FH224" s="324"/>
      <c r="FI224" s="324"/>
      <c r="FJ224" s="324"/>
      <c r="FK224" s="324"/>
      <c r="FL224" s="324"/>
      <c r="FM224" s="324"/>
      <c r="FN224" s="324"/>
      <c r="FO224" s="324"/>
      <c r="FP224" s="324"/>
      <c r="FQ224" s="324"/>
      <c r="FR224" s="324"/>
      <c r="FS224" s="324"/>
      <c r="FT224" s="324"/>
      <c r="FU224" s="324"/>
      <c r="FV224" s="324"/>
      <c r="FW224" s="324"/>
      <c r="FX224" s="324"/>
      <c r="FY224" s="324"/>
      <c r="FZ224" s="324"/>
      <c r="GA224" s="324"/>
      <c r="GB224" s="324"/>
      <c r="GC224" s="324"/>
      <c r="GD224" s="324"/>
      <c r="GE224" s="324"/>
      <c r="GF224" s="324"/>
      <c r="GG224" s="324"/>
      <c r="GH224" s="324"/>
      <c r="GI224" s="324"/>
      <c r="GJ224" s="330"/>
      <c r="GK224" s="321"/>
      <c r="GL224" s="324"/>
      <c r="GM224" s="324"/>
      <c r="GN224" s="290" cm="1">
        <f t="array" ref="GN224">IF(OR(BK224:GM224='Annex.1　DeclarationDesired'!$F$27),ROW(),"")</f>
        <v>224</v>
      </c>
    </row>
    <row r="225" spans="1:196" s="290" customFormat="1" ht="20.85" customHeight="1">
      <c r="A225" s="333" t="s">
        <v>1686</v>
      </c>
      <c r="B225" s="334" t="s">
        <v>1677</v>
      </c>
      <c r="C225" s="334" t="s">
        <v>1678</v>
      </c>
      <c r="D225" s="334" t="s">
        <v>1679</v>
      </c>
      <c r="E225" s="334" t="s">
        <v>1687</v>
      </c>
      <c r="F225" s="334" t="s">
        <v>1688</v>
      </c>
      <c r="G225" s="335" t="s">
        <v>1682</v>
      </c>
      <c r="H225" s="337" t="s">
        <v>420</v>
      </c>
      <c r="I225" s="337"/>
      <c r="J225" s="337" t="s">
        <v>421</v>
      </c>
      <c r="K225" s="337" t="s">
        <v>1689</v>
      </c>
      <c r="L225" s="338"/>
      <c r="M225" s="339" t="s">
        <v>1690</v>
      </c>
      <c r="N225" s="327" t="s">
        <v>548</v>
      </c>
      <c r="O225" s="338" t="s">
        <v>410</v>
      </c>
      <c r="P225" s="339"/>
      <c r="Q225" s="287"/>
      <c r="R225" s="287"/>
      <c r="S225" s="287"/>
      <c r="T225" s="287"/>
      <c r="U225" s="287"/>
      <c r="V225" s="287"/>
      <c r="W225" s="287"/>
      <c r="X225" s="287"/>
      <c r="Y225" s="287"/>
      <c r="Z225" s="287"/>
      <c r="AA225" s="287"/>
      <c r="AB225" s="287"/>
      <c r="AC225" s="287"/>
      <c r="AD225" s="287"/>
      <c r="AE225" s="287"/>
      <c r="AF225" s="287"/>
      <c r="AG225" s="287"/>
      <c r="AH225" s="287"/>
      <c r="AI225" s="287"/>
      <c r="AJ225" s="287"/>
      <c r="AK225" s="287"/>
      <c r="AL225" s="287"/>
      <c r="AM225" s="287"/>
      <c r="AN225" s="287"/>
      <c r="AO225" s="287"/>
      <c r="AP225" s="287"/>
      <c r="AQ225" s="287"/>
      <c r="AR225" s="287"/>
      <c r="AS225" s="287"/>
      <c r="AT225" s="287"/>
      <c r="AU225" s="287"/>
      <c r="AV225" s="287"/>
      <c r="AW225" s="287"/>
      <c r="AX225" s="287"/>
      <c r="AY225" s="287"/>
      <c r="AZ225" s="287"/>
      <c r="BA225" s="287"/>
      <c r="BB225" s="287"/>
      <c r="BC225" s="287"/>
      <c r="BD225" s="287"/>
      <c r="BE225" s="287"/>
      <c r="BF225" s="287"/>
      <c r="BG225" s="287"/>
      <c r="BH225" s="287"/>
      <c r="BI225" s="287"/>
      <c r="BJ225" s="327" t="s">
        <v>1691</v>
      </c>
      <c r="BK225" s="286" t="s">
        <v>944</v>
      </c>
      <c r="BL225" s="288">
        <v>41020</v>
      </c>
      <c r="BM225" s="287"/>
      <c r="BN225" s="287"/>
      <c r="BO225" s="287"/>
      <c r="BP225" s="287"/>
      <c r="BQ225" s="287"/>
      <c r="BR225" s="287"/>
      <c r="BS225" s="287"/>
      <c r="BT225" s="287"/>
      <c r="BU225" s="287"/>
      <c r="BV225" s="287"/>
      <c r="BW225" s="287"/>
      <c r="BX225" s="287"/>
      <c r="BY225" s="287"/>
      <c r="BZ225" s="287"/>
      <c r="CA225" s="287"/>
      <c r="CB225" s="287"/>
      <c r="CC225" s="287"/>
      <c r="CD225" s="287"/>
      <c r="CE225" s="287"/>
      <c r="CF225" s="287"/>
      <c r="CG225" s="287"/>
      <c r="CH225" s="287"/>
      <c r="CI225" s="287"/>
      <c r="CJ225" s="287"/>
      <c r="CK225" s="287"/>
      <c r="CL225" s="287"/>
      <c r="CM225" s="287"/>
      <c r="CN225" s="287"/>
      <c r="CO225" s="287"/>
      <c r="CP225" s="287"/>
      <c r="CQ225" s="287"/>
      <c r="CR225" s="287"/>
      <c r="CS225" s="287"/>
      <c r="CT225" s="287"/>
      <c r="CU225" s="287"/>
      <c r="CV225" s="287"/>
      <c r="CW225" s="287"/>
      <c r="CX225" s="287"/>
      <c r="CY225" s="287"/>
      <c r="CZ225" s="289"/>
      <c r="DA225" s="287"/>
      <c r="DB225" s="287"/>
      <c r="DC225" s="287"/>
      <c r="DD225" s="287"/>
      <c r="DE225" s="287"/>
      <c r="DF225" s="287"/>
      <c r="DG225" s="287"/>
      <c r="DH225" s="287"/>
      <c r="DI225" s="287"/>
      <c r="DJ225" s="287"/>
      <c r="DK225" s="287"/>
      <c r="DL225" s="287"/>
      <c r="DM225" s="287"/>
      <c r="DN225" s="287"/>
      <c r="DO225" s="287"/>
      <c r="DP225" s="287"/>
      <c r="DQ225" s="287"/>
      <c r="DR225" s="287"/>
      <c r="DS225" s="287"/>
      <c r="DT225" s="287"/>
      <c r="DU225" s="287"/>
      <c r="DV225" s="287"/>
      <c r="DW225" s="321"/>
      <c r="DX225" s="321"/>
      <c r="DY225" s="324"/>
      <c r="DZ225" s="324"/>
      <c r="EA225" s="324"/>
      <c r="EB225" s="324"/>
      <c r="EC225" s="324"/>
      <c r="ED225" s="324"/>
      <c r="EE225" s="324"/>
      <c r="EF225" s="324"/>
      <c r="EG225" s="324"/>
      <c r="EH225" s="324"/>
      <c r="EI225" s="324"/>
      <c r="EJ225" s="324"/>
      <c r="EK225" s="324"/>
      <c r="EL225" s="324"/>
      <c r="EM225" s="324"/>
      <c r="EN225" s="324"/>
      <c r="EO225" s="324"/>
      <c r="EP225" s="324"/>
      <c r="EQ225" s="324"/>
      <c r="ER225" s="324"/>
      <c r="ES225" s="324"/>
      <c r="ET225" s="324"/>
      <c r="EU225" s="324"/>
      <c r="EV225" s="324"/>
      <c r="EW225" s="324"/>
      <c r="EX225" s="324"/>
      <c r="EY225" s="324"/>
      <c r="EZ225" s="324"/>
      <c r="FA225" s="324"/>
      <c r="FB225" s="324"/>
      <c r="FC225" s="324"/>
      <c r="FD225" s="324"/>
      <c r="FE225" s="324"/>
      <c r="FF225" s="324"/>
      <c r="FG225" s="324"/>
      <c r="FH225" s="324"/>
      <c r="FI225" s="324"/>
      <c r="FJ225" s="324"/>
      <c r="FK225" s="324"/>
      <c r="FL225" s="324"/>
      <c r="FM225" s="324"/>
      <c r="FN225" s="324"/>
      <c r="FO225" s="324"/>
      <c r="FP225" s="324"/>
      <c r="FQ225" s="324"/>
      <c r="FR225" s="324"/>
      <c r="FS225" s="324"/>
      <c r="FT225" s="324"/>
      <c r="FU225" s="324"/>
      <c r="FV225" s="324"/>
      <c r="FW225" s="324"/>
      <c r="FX225" s="324"/>
      <c r="FY225" s="324"/>
      <c r="FZ225" s="324"/>
      <c r="GA225" s="324"/>
      <c r="GB225" s="324"/>
      <c r="GC225" s="324"/>
      <c r="GD225" s="324"/>
      <c r="GE225" s="324"/>
      <c r="GF225" s="324"/>
      <c r="GG225" s="324"/>
      <c r="GH225" s="324"/>
      <c r="GI225" s="324"/>
      <c r="GJ225" s="330"/>
      <c r="GK225" s="321"/>
      <c r="GL225" s="324"/>
      <c r="GM225" s="324"/>
      <c r="GN225" s="290" cm="1">
        <f t="array" ref="GN225">IF(OR(BK225:GM225='Annex.1　DeclarationDesired'!$F$27),ROW(),"")</f>
        <v>225</v>
      </c>
    </row>
    <row r="226" spans="1:196" s="290" customFormat="1" ht="20.85" customHeight="1">
      <c r="A226" s="333" t="s">
        <v>1692</v>
      </c>
      <c r="B226" s="334" t="s">
        <v>1693</v>
      </c>
      <c r="C226" s="334" t="s">
        <v>1694</v>
      </c>
      <c r="D226" s="334" t="s">
        <v>1695</v>
      </c>
      <c r="E226" s="334" t="s">
        <v>1696</v>
      </c>
      <c r="F226" s="334" t="s">
        <v>1697</v>
      </c>
      <c r="G226" s="335" t="s">
        <v>1698</v>
      </c>
      <c r="H226" s="337" t="s">
        <v>420</v>
      </c>
      <c r="I226" s="337"/>
      <c r="J226" s="337" t="s">
        <v>421</v>
      </c>
      <c r="K226" s="337" t="s">
        <v>1699</v>
      </c>
      <c r="L226" s="338"/>
      <c r="M226" s="339" t="s">
        <v>1700</v>
      </c>
      <c r="N226" s="327" t="s">
        <v>424</v>
      </c>
      <c r="O226" s="338" t="s">
        <v>1701</v>
      </c>
      <c r="P226" s="339"/>
      <c r="Q226" s="287"/>
      <c r="R226" s="287"/>
      <c r="S226" s="287"/>
      <c r="T226" s="287"/>
      <c r="U226" s="287"/>
      <c r="V226" s="287"/>
      <c r="W226" s="287"/>
      <c r="X226" s="287"/>
      <c r="Y226" s="287"/>
      <c r="Z226" s="287"/>
      <c r="AA226" s="287"/>
      <c r="AB226" s="287"/>
      <c r="AC226" s="287"/>
      <c r="AD226" s="287"/>
      <c r="AE226" s="287"/>
      <c r="AF226" s="287"/>
      <c r="AG226" s="287"/>
      <c r="AH226" s="287"/>
      <c r="AI226" s="287"/>
      <c r="AJ226" s="287"/>
      <c r="AK226" s="287"/>
      <c r="AL226" s="287"/>
      <c r="AM226" s="287"/>
      <c r="AN226" s="287"/>
      <c r="AO226" s="287"/>
      <c r="AP226" s="287"/>
      <c r="AQ226" s="287"/>
      <c r="AR226" s="287"/>
      <c r="AS226" s="287"/>
      <c r="AT226" s="287"/>
      <c r="AU226" s="287"/>
      <c r="AV226" s="287"/>
      <c r="AW226" s="287"/>
      <c r="AX226" s="287"/>
      <c r="AY226" s="287"/>
      <c r="AZ226" s="287"/>
      <c r="BA226" s="287"/>
      <c r="BB226" s="287"/>
      <c r="BC226" s="287"/>
      <c r="BD226" s="287"/>
      <c r="BE226" s="287"/>
      <c r="BF226" s="287"/>
      <c r="BG226" s="287"/>
      <c r="BH226" s="287"/>
      <c r="BI226" s="287"/>
      <c r="BJ226" s="327" t="s">
        <v>1702</v>
      </c>
      <c r="BK226" s="286">
        <v>39010</v>
      </c>
      <c r="BL226" s="288">
        <v>39030</v>
      </c>
      <c r="BM226" s="287">
        <v>43030</v>
      </c>
      <c r="BN226" s="287">
        <v>44010</v>
      </c>
      <c r="BO226" s="287">
        <v>44020</v>
      </c>
      <c r="BP226" s="287">
        <v>44030</v>
      </c>
      <c r="BQ226" s="287"/>
      <c r="BR226" s="287"/>
      <c r="BS226" s="287"/>
      <c r="BT226" s="287"/>
      <c r="BU226" s="287"/>
      <c r="BV226" s="287"/>
      <c r="BW226" s="287"/>
      <c r="BX226" s="287"/>
      <c r="BY226" s="287"/>
      <c r="BZ226" s="287"/>
      <c r="CA226" s="287"/>
      <c r="CB226" s="287"/>
      <c r="CC226" s="287"/>
      <c r="CD226" s="287"/>
      <c r="CE226" s="287"/>
      <c r="CF226" s="287"/>
      <c r="CG226" s="287"/>
      <c r="CH226" s="287"/>
      <c r="CI226" s="287"/>
      <c r="CJ226" s="287"/>
      <c r="CK226" s="287"/>
      <c r="CL226" s="287"/>
      <c r="CM226" s="287"/>
      <c r="CN226" s="287"/>
      <c r="CO226" s="287"/>
      <c r="CP226" s="287"/>
      <c r="CQ226" s="287"/>
      <c r="CR226" s="287"/>
      <c r="CS226" s="287"/>
      <c r="CT226" s="287"/>
      <c r="CU226" s="287"/>
      <c r="CV226" s="287"/>
      <c r="CW226" s="287"/>
      <c r="CX226" s="287"/>
      <c r="CY226" s="287"/>
      <c r="CZ226" s="289"/>
      <c r="DA226" s="287"/>
      <c r="DB226" s="287"/>
      <c r="DC226" s="287"/>
      <c r="DD226" s="287"/>
      <c r="DE226" s="287"/>
      <c r="DF226" s="287"/>
      <c r="DG226" s="287"/>
      <c r="DH226" s="287"/>
      <c r="DI226" s="287"/>
      <c r="DJ226" s="287"/>
      <c r="DK226" s="287"/>
      <c r="DL226" s="287"/>
      <c r="DM226" s="287"/>
      <c r="DN226" s="287"/>
      <c r="DO226" s="287"/>
      <c r="DP226" s="287"/>
      <c r="DQ226" s="287"/>
      <c r="DR226" s="287"/>
      <c r="DS226" s="287"/>
      <c r="DT226" s="287"/>
      <c r="DU226" s="287"/>
      <c r="DV226" s="287"/>
      <c r="DW226" s="321"/>
      <c r="DX226" s="321"/>
      <c r="DY226" s="324"/>
      <c r="DZ226" s="324"/>
      <c r="EA226" s="324"/>
      <c r="EB226" s="324"/>
      <c r="EC226" s="324"/>
      <c r="ED226" s="324"/>
      <c r="EE226" s="324"/>
      <c r="EF226" s="324"/>
      <c r="EG226" s="324"/>
      <c r="EH226" s="324"/>
      <c r="EI226" s="324"/>
      <c r="EJ226" s="324"/>
      <c r="EK226" s="324"/>
      <c r="EL226" s="324"/>
      <c r="EM226" s="324"/>
      <c r="EN226" s="324"/>
      <c r="EO226" s="324"/>
      <c r="EP226" s="324"/>
      <c r="EQ226" s="324"/>
      <c r="ER226" s="324"/>
      <c r="ES226" s="324"/>
      <c r="ET226" s="324"/>
      <c r="EU226" s="324"/>
      <c r="EV226" s="324"/>
      <c r="EW226" s="324"/>
      <c r="EX226" s="324"/>
      <c r="EY226" s="324"/>
      <c r="EZ226" s="324"/>
      <c r="FA226" s="324"/>
      <c r="FB226" s="324"/>
      <c r="FC226" s="324"/>
      <c r="FD226" s="324"/>
      <c r="FE226" s="324"/>
      <c r="FF226" s="324"/>
      <c r="FG226" s="324"/>
      <c r="FH226" s="324"/>
      <c r="FI226" s="324"/>
      <c r="FJ226" s="324"/>
      <c r="FK226" s="324"/>
      <c r="FL226" s="324"/>
      <c r="FM226" s="324"/>
      <c r="FN226" s="324"/>
      <c r="FO226" s="324"/>
      <c r="FP226" s="324"/>
      <c r="FQ226" s="324"/>
      <c r="FR226" s="324"/>
      <c r="FS226" s="324"/>
      <c r="FT226" s="324"/>
      <c r="FU226" s="324"/>
      <c r="FV226" s="324"/>
      <c r="FW226" s="324"/>
      <c r="FX226" s="324"/>
      <c r="FY226" s="324"/>
      <c r="FZ226" s="324"/>
      <c r="GA226" s="324"/>
      <c r="GB226" s="324"/>
      <c r="GC226" s="324"/>
      <c r="GD226" s="324"/>
      <c r="GE226" s="324"/>
      <c r="GF226" s="324"/>
      <c r="GG226" s="324"/>
      <c r="GH226" s="324"/>
      <c r="GI226" s="324"/>
      <c r="GJ226" s="330"/>
      <c r="GK226" s="321"/>
      <c r="GL226" s="324"/>
      <c r="GM226" s="324"/>
      <c r="GN226" s="290" cm="1">
        <f t="array" ref="GN226">IF(OR(BK226:GM226='Annex.1　DeclarationDesired'!$F$27),ROW(),"")</f>
        <v>226</v>
      </c>
    </row>
    <row r="227" spans="1:196" s="290" customFormat="1" ht="20.85" customHeight="1">
      <c r="A227" s="333" t="s">
        <v>1703</v>
      </c>
      <c r="B227" s="334" t="s">
        <v>1693</v>
      </c>
      <c r="C227" s="334" t="s">
        <v>1694</v>
      </c>
      <c r="D227" s="334" t="s">
        <v>1704</v>
      </c>
      <c r="E227" s="334" t="s">
        <v>1705</v>
      </c>
      <c r="F227" s="334" t="s">
        <v>1706</v>
      </c>
      <c r="G227" s="335" t="s">
        <v>1698</v>
      </c>
      <c r="H227" s="337" t="s">
        <v>420</v>
      </c>
      <c r="I227" s="337"/>
      <c r="J227" s="337" t="s">
        <v>421</v>
      </c>
      <c r="K227" s="337" t="s">
        <v>1699</v>
      </c>
      <c r="L227" s="338"/>
      <c r="M227" s="339" t="s">
        <v>425</v>
      </c>
      <c r="N227" s="327" t="s">
        <v>425</v>
      </c>
      <c r="O227" s="338"/>
      <c r="P227" s="339"/>
      <c r="Q227" s="287"/>
      <c r="R227" s="287"/>
      <c r="S227" s="287"/>
      <c r="T227" s="287"/>
      <c r="U227" s="287"/>
      <c r="V227" s="287"/>
      <c r="W227" s="287"/>
      <c r="X227" s="287"/>
      <c r="Y227" s="287"/>
      <c r="Z227" s="287"/>
      <c r="AA227" s="287"/>
      <c r="AB227" s="287"/>
      <c r="AC227" s="287"/>
      <c r="AD227" s="287"/>
      <c r="AE227" s="287"/>
      <c r="AF227" s="287"/>
      <c r="AG227" s="287"/>
      <c r="AH227" s="287"/>
      <c r="AI227" s="287"/>
      <c r="AJ227" s="287"/>
      <c r="AK227" s="287"/>
      <c r="AL227" s="287"/>
      <c r="AM227" s="287"/>
      <c r="AN227" s="287"/>
      <c r="AO227" s="287"/>
      <c r="AP227" s="287"/>
      <c r="AQ227" s="287"/>
      <c r="AR227" s="287"/>
      <c r="AS227" s="287"/>
      <c r="AT227" s="287"/>
      <c r="AU227" s="287"/>
      <c r="AV227" s="287"/>
      <c r="AW227" s="287"/>
      <c r="AX227" s="287"/>
      <c r="AY227" s="287"/>
      <c r="AZ227" s="287"/>
      <c r="BA227" s="287"/>
      <c r="BB227" s="287"/>
      <c r="BC227" s="287"/>
      <c r="BD227" s="287"/>
      <c r="BE227" s="287"/>
      <c r="BF227" s="287"/>
      <c r="BG227" s="287"/>
      <c r="BH227" s="287"/>
      <c r="BI227" s="287"/>
      <c r="BJ227" s="327" t="s">
        <v>1707</v>
      </c>
      <c r="BK227" s="286">
        <v>40020</v>
      </c>
      <c r="BL227" s="288"/>
      <c r="BM227" s="287"/>
      <c r="BN227" s="287"/>
      <c r="BO227" s="287"/>
      <c r="BP227" s="287"/>
      <c r="BQ227" s="287"/>
      <c r="BR227" s="287"/>
      <c r="BS227" s="287"/>
      <c r="BT227" s="287"/>
      <c r="BU227" s="287"/>
      <c r="BV227" s="287"/>
      <c r="BW227" s="287"/>
      <c r="BX227" s="287"/>
      <c r="BY227" s="287"/>
      <c r="BZ227" s="287"/>
      <c r="CA227" s="287"/>
      <c r="CB227" s="287"/>
      <c r="CC227" s="287"/>
      <c r="CD227" s="287"/>
      <c r="CE227" s="287"/>
      <c r="CF227" s="287"/>
      <c r="CG227" s="287"/>
      <c r="CH227" s="287"/>
      <c r="CI227" s="287"/>
      <c r="CJ227" s="287"/>
      <c r="CK227" s="287"/>
      <c r="CL227" s="287"/>
      <c r="CM227" s="287"/>
      <c r="CN227" s="287"/>
      <c r="CO227" s="287"/>
      <c r="CP227" s="287"/>
      <c r="CQ227" s="287"/>
      <c r="CR227" s="287"/>
      <c r="CS227" s="287"/>
      <c r="CT227" s="287"/>
      <c r="CU227" s="287"/>
      <c r="CV227" s="287"/>
      <c r="CW227" s="287"/>
      <c r="CX227" s="287"/>
      <c r="CY227" s="287"/>
      <c r="CZ227" s="289"/>
      <c r="DA227" s="287"/>
      <c r="DB227" s="287"/>
      <c r="DC227" s="287"/>
      <c r="DD227" s="287"/>
      <c r="DE227" s="287"/>
      <c r="DF227" s="287"/>
      <c r="DG227" s="287"/>
      <c r="DH227" s="287"/>
      <c r="DI227" s="287"/>
      <c r="DJ227" s="287"/>
      <c r="DK227" s="287"/>
      <c r="DL227" s="287"/>
      <c r="DM227" s="287"/>
      <c r="DN227" s="287"/>
      <c r="DO227" s="287"/>
      <c r="DP227" s="287"/>
      <c r="DQ227" s="287"/>
      <c r="DR227" s="287"/>
      <c r="DS227" s="287"/>
      <c r="DT227" s="287"/>
      <c r="DU227" s="287"/>
      <c r="DV227" s="287"/>
      <c r="DW227" s="321"/>
      <c r="DX227" s="321"/>
      <c r="DY227" s="324"/>
      <c r="DZ227" s="324"/>
      <c r="EA227" s="324"/>
      <c r="EB227" s="324"/>
      <c r="EC227" s="324"/>
      <c r="ED227" s="324"/>
      <c r="EE227" s="324"/>
      <c r="EF227" s="324"/>
      <c r="EG227" s="324"/>
      <c r="EH227" s="324"/>
      <c r="EI227" s="324"/>
      <c r="EJ227" s="324"/>
      <c r="EK227" s="324"/>
      <c r="EL227" s="324"/>
      <c r="EM227" s="324"/>
      <c r="EN227" s="324"/>
      <c r="EO227" s="324"/>
      <c r="EP227" s="324"/>
      <c r="EQ227" s="324"/>
      <c r="ER227" s="324"/>
      <c r="ES227" s="324"/>
      <c r="ET227" s="324"/>
      <c r="EU227" s="324"/>
      <c r="EV227" s="324"/>
      <c r="EW227" s="324"/>
      <c r="EX227" s="324"/>
      <c r="EY227" s="324"/>
      <c r="EZ227" s="324"/>
      <c r="FA227" s="324"/>
      <c r="FB227" s="324"/>
      <c r="FC227" s="324"/>
      <c r="FD227" s="324"/>
      <c r="FE227" s="324"/>
      <c r="FF227" s="324"/>
      <c r="FG227" s="324"/>
      <c r="FH227" s="324"/>
      <c r="FI227" s="324"/>
      <c r="FJ227" s="324"/>
      <c r="FK227" s="324"/>
      <c r="FL227" s="324"/>
      <c r="FM227" s="324"/>
      <c r="FN227" s="324"/>
      <c r="FO227" s="324"/>
      <c r="FP227" s="324"/>
      <c r="FQ227" s="324"/>
      <c r="FR227" s="324"/>
      <c r="FS227" s="324"/>
      <c r="FT227" s="324"/>
      <c r="FU227" s="324"/>
      <c r="FV227" s="324"/>
      <c r="FW227" s="324"/>
      <c r="FX227" s="324"/>
      <c r="FY227" s="324"/>
      <c r="FZ227" s="324"/>
      <c r="GA227" s="324"/>
      <c r="GB227" s="324"/>
      <c r="GC227" s="324"/>
      <c r="GD227" s="324"/>
      <c r="GE227" s="324"/>
      <c r="GF227" s="324"/>
      <c r="GG227" s="324"/>
      <c r="GH227" s="324"/>
      <c r="GI227" s="324"/>
      <c r="GJ227" s="330"/>
      <c r="GK227" s="321"/>
      <c r="GL227" s="324"/>
      <c r="GM227" s="324"/>
      <c r="GN227" s="290" cm="1">
        <f t="array" ref="GN227">IF(OR(BK227:GM227='Annex.1　DeclarationDesired'!$F$27),ROW(),"")</f>
        <v>227</v>
      </c>
    </row>
    <row r="228" spans="1:196" s="290" customFormat="1" ht="20.85" customHeight="1">
      <c r="A228" s="333" t="s">
        <v>1708</v>
      </c>
      <c r="B228" s="334" t="s">
        <v>1693</v>
      </c>
      <c r="C228" s="334" t="s">
        <v>1694</v>
      </c>
      <c r="D228" s="334" t="s">
        <v>1704</v>
      </c>
      <c r="E228" s="334" t="s">
        <v>1709</v>
      </c>
      <c r="F228" s="334" t="s">
        <v>1710</v>
      </c>
      <c r="G228" s="335" t="s">
        <v>1698</v>
      </c>
      <c r="H228" s="337" t="s">
        <v>420</v>
      </c>
      <c r="I228" s="337"/>
      <c r="J228" s="337" t="s">
        <v>399</v>
      </c>
      <c r="K228" s="337" t="s">
        <v>1711</v>
      </c>
      <c r="L228" s="338"/>
      <c r="M228" s="339" t="s">
        <v>1712</v>
      </c>
      <c r="N228" s="327" t="s">
        <v>404</v>
      </c>
      <c r="O228" s="338" t="s">
        <v>425</v>
      </c>
      <c r="P228" s="339" t="s">
        <v>410</v>
      </c>
      <c r="Q228" s="287" t="s">
        <v>429</v>
      </c>
      <c r="R228" s="287" t="s">
        <v>416</v>
      </c>
      <c r="S228" s="287"/>
      <c r="T228" s="287"/>
      <c r="U228" s="287"/>
      <c r="V228" s="287"/>
      <c r="W228" s="287"/>
      <c r="X228" s="287"/>
      <c r="Y228" s="287"/>
      <c r="Z228" s="287"/>
      <c r="AA228" s="287"/>
      <c r="AB228" s="287"/>
      <c r="AC228" s="287"/>
      <c r="AD228" s="287"/>
      <c r="AE228" s="287"/>
      <c r="AF228" s="287"/>
      <c r="AG228" s="287"/>
      <c r="AH228" s="287"/>
      <c r="AI228" s="287"/>
      <c r="AJ228" s="287"/>
      <c r="AK228" s="287"/>
      <c r="AL228" s="287"/>
      <c r="AM228" s="287"/>
      <c r="AN228" s="287"/>
      <c r="AO228" s="287"/>
      <c r="AP228" s="287"/>
      <c r="AQ228" s="287"/>
      <c r="AR228" s="287"/>
      <c r="AS228" s="287"/>
      <c r="AT228" s="287"/>
      <c r="AU228" s="287"/>
      <c r="AV228" s="287"/>
      <c r="AW228" s="287"/>
      <c r="AX228" s="287"/>
      <c r="AY228" s="287"/>
      <c r="AZ228" s="287"/>
      <c r="BA228" s="287"/>
      <c r="BB228" s="287"/>
      <c r="BC228" s="287"/>
      <c r="BD228" s="287"/>
      <c r="BE228" s="287"/>
      <c r="BF228" s="287"/>
      <c r="BG228" s="287"/>
      <c r="BH228" s="287"/>
      <c r="BI228" s="287"/>
      <c r="BJ228" s="327" t="s">
        <v>1713</v>
      </c>
      <c r="BK228" s="286">
        <v>22060</v>
      </c>
      <c r="BL228" s="288">
        <v>40030</v>
      </c>
      <c r="BM228" s="287">
        <v>41030</v>
      </c>
      <c r="BN228" s="287">
        <v>41040</v>
      </c>
      <c r="BO228" s="287">
        <v>41050</v>
      </c>
      <c r="BP228" s="287">
        <v>63030</v>
      </c>
      <c r="BQ228" s="287">
        <v>63040</v>
      </c>
      <c r="BR228" s="287">
        <v>64010</v>
      </c>
      <c r="BS228" s="287">
        <v>64020</v>
      </c>
      <c r="BT228" s="287">
        <v>64030</v>
      </c>
      <c r="BU228" s="287">
        <v>64050</v>
      </c>
      <c r="BV228" s="287"/>
      <c r="BW228" s="287"/>
      <c r="BX228" s="287"/>
      <c r="BY228" s="287"/>
      <c r="BZ228" s="287"/>
      <c r="CA228" s="287"/>
      <c r="CB228" s="287"/>
      <c r="CC228" s="287"/>
      <c r="CD228" s="287"/>
      <c r="CE228" s="287"/>
      <c r="CF228" s="287"/>
      <c r="CG228" s="287"/>
      <c r="CH228" s="287"/>
      <c r="CI228" s="287"/>
      <c r="CJ228" s="287"/>
      <c r="CK228" s="287"/>
      <c r="CL228" s="287"/>
      <c r="CM228" s="287"/>
      <c r="CN228" s="287"/>
      <c r="CO228" s="287"/>
      <c r="CP228" s="287"/>
      <c r="CQ228" s="287"/>
      <c r="CR228" s="287"/>
      <c r="CS228" s="287"/>
      <c r="CT228" s="287"/>
      <c r="CU228" s="287"/>
      <c r="CV228" s="287"/>
      <c r="CW228" s="287"/>
      <c r="CX228" s="287"/>
      <c r="CY228" s="287"/>
      <c r="CZ228" s="289"/>
      <c r="DA228" s="287"/>
      <c r="DB228" s="287"/>
      <c r="DC228" s="287"/>
      <c r="DD228" s="287"/>
      <c r="DE228" s="287"/>
      <c r="DF228" s="287"/>
      <c r="DG228" s="287"/>
      <c r="DH228" s="287"/>
      <c r="DI228" s="287"/>
      <c r="DJ228" s="287"/>
      <c r="DK228" s="287"/>
      <c r="DL228" s="287"/>
      <c r="DM228" s="287"/>
      <c r="DN228" s="287"/>
      <c r="DO228" s="287"/>
      <c r="DP228" s="287"/>
      <c r="DQ228" s="287"/>
      <c r="DR228" s="287"/>
      <c r="DS228" s="287"/>
      <c r="DT228" s="287"/>
      <c r="DU228" s="287"/>
      <c r="DV228" s="287"/>
      <c r="DW228" s="321"/>
      <c r="DX228" s="321"/>
      <c r="DY228" s="324"/>
      <c r="DZ228" s="324"/>
      <c r="EA228" s="324"/>
      <c r="EB228" s="324"/>
      <c r="EC228" s="324"/>
      <c r="ED228" s="324"/>
      <c r="EE228" s="324"/>
      <c r="EF228" s="324"/>
      <c r="EG228" s="324"/>
      <c r="EH228" s="324"/>
      <c r="EI228" s="324"/>
      <c r="EJ228" s="324"/>
      <c r="EK228" s="324"/>
      <c r="EL228" s="324"/>
      <c r="EM228" s="324"/>
      <c r="EN228" s="324"/>
      <c r="EO228" s="324"/>
      <c r="EP228" s="324"/>
      <c r="EQ228" s="324"/>
      <c r="ER228" s="324"/>
      <c r="ES228" s="324"/>
      <c r="ET228" s="324"/>
      <c r="EU228" s="324"/>
      <c r="EV228" s="324"/>
      <c r="EW228" s="324"/>
      <c r="EX228" s="324"/>
      <c r="EY228" s="324"/>
      <c r="EZ228" s="324"/>
      <c r="FA228" s="324"/>
      <c r="FB228" s="324"/>
      <c r="FC228" s="324"/>
      <c r="FD228" s="324"/>
      <c r="FE228" s="324"/>
      <c r="FF228" s="324"/>
      <c r="FG228" s="324"/>
      <c r="FH228" s="324"/>
      <c r="FI228" s="324"/>
      <c r="FJ228" s="324"/>
      <c r="FK228" s="324"/>
      <c r="FL228" s="324"/>
      <c r="FM228" s="324"/>
      <c r="FN228" s="324"/>
      <c r="FO228" s="324"/>
      <c r="FP228" s="324"/>
      <c r="FQ228" s="324"/>
      <c r="FR228" s="324"/>
      <c r="FS228" s="324"/>
      <c r="FT228" s="324"/>
      <c r="FU228" s="324"/>
      <c r="FV228" s="324"/>
      <c r="FW228" s="324"/>
      <c r="FX228" s="324"/>
      <c r="FY228" s="324"/>
      <c r="FZ228" s="324"/>
      <c r="GA228" s="324"/>
      <c r="GB228" s="324"/>
      <c r="GC228" s="324"/>
      <c r="GD228" s="324"/>
      <c r="GE228" s="324"/>
      <c r="GF228" s="324"/>
      <c r="GG228" s="324"/>
      <c r="GH228" s="324"/>
      <c r="GI228" s="324"/>
      <c r="GJ228" s="330"/>
      <c r="GK228" s="321"/>
      <c r="GL228" s="324"/>
      <c r="GM228" s="324"/>
      <c r="GN228" s="290" cm="1">
        <f t="array" ref="GN228">IF(OR(BK228:GM228='Annex.1　DeclarationDesired'!$F$27),ROW(),"")</f>
        <v>228</v>
      </c>
    </row>
    <row r="229" spans="1:196" s="290" customFormat="1" ht="20.85" customHeight="1">
      <c r="A229" s="333" t="s">
        <v>1714</v>
      </c>
      <c r="B229" s="334" t="s">
        <v>1693</v>
      </c>
      <c r="C229" s="334" t="s">
        <v>1694</v>
      </c>
      <c r="D229" s="334" t="s">
        <v>1715</v>
      </c>
      <c r="E229" s="334" t="s">
        <v>1716</v>
      </c>
      <c r="F229" s="334" t="s">
        <v>1717</v>
      </c>
      <c r="G229" s="335" t="s">
        <v>1698</v>
      </c>
      <c r="H229" s="337" t="s">
        <v>420</v>
      </c>
      <c r="I229" s="337"/>
      <c r="J229" s="337" t="s">
        <v>399</v>
      </c>
      <c r="K229" s="337" t="s">
        <v>1711</v>
      </c>
      <c r="L229" s="338"/>
      <c r="M229" s="339" t="s">
        <v>1718</v>
      </c>
      <c r="N229" s="327" t="s">
        <v>407</v>
      </c>
      <c r="O229" s="338" t="s">
        <v>408</v>
      </c>
      <c r="P229" s="339"/>
      <c r="Q229" s="287"/>
      <c r="R229" s="287"/>
      <c r="S229" s="287"/>
      <c r="T229" s="287"/>
      <c r="U229" s="287"/>
      <c r="V229" s="287"/>
      <c r="W229" s="287"/>
      <c r="X229" s="287"/>
      <c r="Y229" s="287"/>
      <c r="Z229" s="287"/>
      <c r="AA229" s="287"/>
      <c r="AB229" s="287"/>
      <c r="AC229" s="287"/>
      <c r="AD229" s="287"/>
      <c r="AE229" s="287"/>
      <c r="AF229" s="287"/>
      <c r="AG229" s="287"/>
      <c r="AH229" s="287"/>
      <c r="AI229" s="287"/>
      <c r="AJ229" s="287"/>
      <c r="AK229" s="287"/>
      <c r="AL229" s="287"/>
      <c r="AM229" s="287"/>
      <c r="AN229" s="287"/>
      <c r="AO229" s="287"/>
      <c r="AP229" s="287"/>
      <c r="AQ229" s="287"/>
      <c r="AR229" s="287"/>
      <c r="AS229" s="287"/>
      <c r="AT229" s="287"/>
      <c r="AU229" s="287"/>
      <c r="AV229" s="287"/>
      <c r="AW229" s="287"/>
      <c r="AX229" s="287"/>
      <c r="AY229" s="287"/>
      <c r="AZ229" s="287"/>
      <c r="BA229" s="287"/>
      <c r="BB229" s="287"/>
      <c r="BC229" s="287"/>
      <c r="BD229" s="287"/>
      <c r="BE229" s="287"/>
      <c r="BF229" s="287"/>
      <c r="BG229" s="287"/>
      <c r="BH229" s="287"/>
      <c r="BI229" s="287"/>
      <c r="BJ229" s="327" t="s">
        <v>1719</v>
      </c>
      <c r="BK229" s="286">
        <v>38010</v>
      </c>
      <c r="BL229" s="288">
        <v>39020</v>
      </c>
      <c r="BM229" s="287"/>
      <c r="BN229" s="287"/>
      <c r="BO229" s="287"/>
      <c r="BP229" s="287"/>
      <c r="BQ229" s="287"/>
      <c r="BR229" s="287"/>
      <c r="BS229" s="287"/>
      <c r="BT229" s="287"/>
      <c r="BU229" s="287"/>
      <c r="BV229" s="287"/>
      <c r="BW229" s="287"/>
      <c r="BX229" s="287"/>
      <c r="BY229" s="287"/>
      <c r="BZ229" s="287"/>
      <c r="CA229" s="287"/>
      <c r="CB229" s="287"/>
      <c r="CC229" s="287"/>
      <c r="CD229" s="287"/>
      <c r="CE229" s="287"/>
      <c r="CF229" s="287"/>
      <c r="CG229" s="287"/>
      <c r="CH229" s="287"/>
      <c r="CI229" s="287"/>
      <c r="CJ229" s="287"/>
      <c r="CK229" s="287"/>
      <c r="CL229" s="287"/>
      <c r="CM229" s="287"/>
      <c r="CN229" s="287"/>
      <c r="CO229" s="287"/>
      <c r="CP229" s="287"/>
      <c r="CQ229" s="287"/>
      <c r="CR229" s="287"/>
      <c r="CS229" s="287"/>
      <c r="CT229" s="287"/>
      <c r="CU229" s="287"/>
      <c r="CV229" s="287"/>
      <c r="CW229" s="287"/>
      <c r="CX229" s="287"/>
      <c r="CY229" s="287"/>
      <c r="CZ229" s="289"/>
      <c r="DA229" s="287"/>
      <c r="DB229" s="287"/>
      <c r="DC229" s="287"/>
      <c r="DD229" s="287"/>
      <c r="DE229" s="287"/>
      <c r="DF229" s="287"/>
      <c r="DG229" s="287"/>
      <c r="DH229" s="287"/>
      <c r="DI229" s="287"/>
      <c r="DJ229" s="287"/>
      <c r="DK229" s="287"/>
      <c r="DL229" s="287"/>
      <c r="DM229" s="287"/>
      <c r="DN229" s="287"/>
      <c r="DO229" s="287"/>
      <c r="DP229" s="287"/>
      <c r="DQ229" s="287"/>
      <c r="DR229" s="287"/>
      <c r="DS229" s="287"/>
      <c r="DT229" s="287"/>
      <c r="DU229" s="287"/>
      <c r="DV229" s="287"/>
      <c r="DW229" s="321"/>
      <c r="DX229" s="321"/>
      <c r="DY229" s="324"/>
      <c r="DZ229" s="324"/>
      <c r="EA229" s="324"/>
      <c r="EB229" s="324"/>
      <c r="EC229" s="324"/>
      <c r="ED229" s="324"/>
      <c r="EE229" s="324"/>
      <c r="EF229" s="324"/>
      <c r="EG229" s="324"/>
      <c r="EH229" s="324"/>
      <c r="EI229" s="324"/>
      <c r="EJ229" s="324"/>
      <c r="EK229" s="324"/>
      <c r="EL229" s="324"/>
      <c r="EM229" s="324"/>
      <c r="EN229" s="324"/>
      <c r="EO229" s="324"/>
      <c r="EP229" s="324"/>
      <c r="EQ229" s="324"/>
      <c r="ER229" s="324"/>
      <c r="ES229" s="324"/>
      <c r="ET229" s="324"/>
      <c r="EU229" s="324"/>
      <c r="EV229" s="324"/>
      <c r="EW229" s="324"/>
      <c r="EX229" s="324"/>
      <c r="EY229" s="324"/>
      <c r="EZ229" s="324"/>
      <c r="FA229" s="324"/>
      <c r="FB229" s="324"/>
      <c r="FC229" s="324"/>
      <c r="FD229" s="324"/>
      <c r="FE229" s="324"/>
      <c r="FF229" s="324"/>
      <c r="FG229" s="324"/>
      <c r="FH229" s="324"/>
      <c r="FI229" s="324"/>
      <c r="FJ229" s="324"/>
      <c r="FK229" s="324"/>
      <c r="FL229" s="324"/>
      <c r="FM229" s="324"/>
      <c r="FN229" s="324"/>
      <c r="FO229" s="324"/>
      <c r="FP229" s="324"/>
      <c r="FQ229" s="324"/>
      <c r="FR229" s="324"/>
      <c r="FS229" s="324"/>
      <c r="FT229" s="324"/>
      <c r="FU229" s="324"/>
      <c r="FV229" s="324"/>
      <c r="FW229" s="324"/>
      <c r="FX229" s="324"/>
      <c r="FY229" s="324"/>
      <c r="FZ229" s="324"/>
      <c r="GA229" s="324"/>
      <c r="GB229" s="324"/>
      <c r="GC229" s="324"/>
      <c r="GD229" s="324"/>
      <c r="GE229" s="324"/>
      <c r="GF229" s="324"/>
      <c r="GG229" s="324"/>
      <c r="GH229" s="324"/>
      <c r="GI229" s="324"/>
      <c r="GJ229" s="330"/>
      <c r="GK229" s="321"/>
      <c r="GL229" s="324"/>
      <c r="GM229" s="324"/>
      <c r="GN229" s="290" cm="1">
        <f t="array" ref="GN229">IF(OR(BK229:GM229='Annex.1　DeclarationDesired'!$F$27),ROW(),"")</f>
        <v>229</v>
      </c>
    </row>
    <row r="230" spans="1:196" s="290" customFormat="1" ht="20.85" customHeight="1">
      <c r="A230" s="333" t="s">
        <v>1720</v>
      </c>
      <c r="B230" s="334" t="s">
        <v>1693</v>
      </c>
      <c r="C230" s="334" t="s">
        <v>1694</v>
      </c>
      <c r="D230" s="334" t="s">
        <v>1715</v>
      </c>
      <c r="E230" s="334" t="s">
        <v>1721</v>
      </c>
      <c r="F230" s="334" t="s">
        <v>1722</v>
      </c>
      <c r="G230" s="335" t="s">
        <v>1698</v>
      </c>
      <c r="H230" s="337" t="s">
        <v>420</v>
      </c>
      <c r="I230" s="337"/>
      <c r="J230" s="337" t="s">
        <v>399</v>
      </c>
      <c r="K230" s="337" t="s">
        <v>1711</v>
      </c>
      <c r="L230" s="338"/>
      <c r="M230" s="339" t="s">
        <v>1723</v>
      </c>
      <c r="N230" s="327" t="s">
        <v>407</v>
      </c>
      <c r="O230" s="338" t="s">
        <v>408</v>
      </c>
      <c r="P230" s="339" t="s">
        <v>566</v>
      </c>
      <c r="Q230" s="287" t="s">
        <v>1108</v>
      </c>
      <c r="R230" s="287"/>
      <c r="S230" s="287"/>
      <c r="T230" s="287"/>
      <c r="U230" s="287"/>
      <c r="V230" s="287"/>
      <c r="W230" s="287"/>
      <c r="X230" s="287"/>
      <c r="Y230" s="287"/>
      <c r="Z230" s="287"/>
      <c r="AA230" s="287"/>
      <c r="AB230" s="287"/>
      <c r="AC230" s="287"/>
      <c r="AD230" s="287"/>
      <c r="AE230" s="287"/>
      <c r="AF230" s="287"/>
      <c r="AG230" s="287"/>
      <c r="AH230" s="287"/>
      <c r="AI230" s="287"/>
      <c r="AJ230" s="287"/>
      <c r="AK230" s="287"/>
      <c r="AL230" s="287"/>
      <c r="AM230" s="287"/>
      <c r="AN230" s="287"/>
      <c r="AO230" s="287"/>
      <c r="AP230" s="287"/>
      <c r="AQ230" s="287"/>
      <c r="AR230" s="287"/>
      <c r="AS230" s="287"/>
      <c r="AT230" s="287"/>
      <c r="AU230" s="287"/>
      <c r="AV230" s="287"/>
      <c r="AW230" s="287"/>
      <c r="AX230" s="287"/>
      <c r="AY230" s="287"/>
      <c r="AZ230" s="287"/>
      <c r="BA230" s="287"/>
      <c r="BB230" s="287"/>
      <c r="BC230" s="287"/>
      <c r="BD230" s="287"/>
      <c r="BE230" s="287"/>
      <c r="BF230" s="287"/>
      <c r="BG230" s="287"/>
      <c r="BH230" s="287"/>
      <c r="BI230" s="287"/>
      <c r="BJ230" s="327" t="s">
        <v>1724</v>
      </c>
      <c r="BK230" s="286">
        <v>38010</v>
      </c>
      <c r="BL230" s="288">
        <v>39020</v>
      </c>
      <c r="BM230" s="287">
        <v>39040</v>
      </c>
      <c r="BN230" s="287">
        <v>39050</v>
      </c>
      <c r="BO230" s="287">
        <v>39060</v>
      </c>
      <c r="BP230" s="287">
        <v>45040</v>
      </c>
      <c r="BQ230" s="287">
        <v>64030</v>
      </c>
      <c r="BR230" s="287">
        <v>64040</v>
      </c>
      <c r="BS230" s="287">
        <v>64050</v>
      </c>
      <c r="BT230" s="287">
        <v>64060</v>
      </c>
      <c r="BU230" s="287"/>
      <c r="BV230" s="287"/>
      <c r="BW230" s="287"/>
      <c r="BX230" s="287"/>
      <c r="BY230" s="287"/>
      <c r="BZ230" s="287"/>
      <c r="CA230" s="287"/>
      <c r="CB230" s="287"/>
      <c r="CC230" s="287"/>
      <c r="CD230" s="287"/>
      <c r="CE230" s="287"/>
      <c r="CF230" s="287"/>
      <c r="CG230" s="287"/>
      <c r="CH230" s="287"/>
      <c r="CI230" s="287"/>
      <c r="CJ230" s="287"/>
      <c r="CK230" s="287"/>
      <c r="CL230" s="287"/>
      <c r="CM230" s="287"/>
      <c r="CN230" s="287"/>
      <c r="CO230" s="287"/>
      <c r="CP230" s="287"/>
      <c r="CQ230" s="287"/>
      <c r="CR230" s="287"/>
      <c r="CS230" s="287"/>
      <c r="CT230" s="287"/>
      <c r="CU230" s="287"/>
      <c r="CV230" s="287"/>
      <c r="CW230" s="287"/>
      <c r="CX230" s="287"/>
      <c r="CY230" s="287"/>
      <c r="CZ230" s="289"/>
      <c r="DA230" s="287"/>
      <c r="DB230" s="287"/>
      <c r="DC230" s="287"/>
      <c r="DD230" s="287"/>
      <c r="DE230" s="287"/>
      <c r="DF230" s="287"/>
      <c r="DG230" s="287"/>
      <c r="DH230" s="287"/>
      <c r="DI230" s="287"/>
      <c r="DJ230" s="287"/>
      <c r="DK230" s="287"/>
      <c r="DL230" s="287"/>
      <c r="DM230" s="287"/>
      <c r="DN230" s="287"/>
      <c r="DO230" s="287"/>
      <c r="DP230" s="287"/>
      <c r="DQ230" s="287"/>
      <c r="DR230" s="287"/>
      <c r="DS230" s="287"/>
      <c r="DT230" s="287"/>
      <c r="DU230" s="287"/>
      <c r="DV230" s="287"/>
      <c r="DW230" s="321"/>
      <c r="DX230" s="321"/>
      <c r="DY230" s="324"/>
      <c r="DZ230" s="324"/>
      <c r="EA230" s="324"/>
      <c r="EB230" s="324"/>
      <c r="EC230" s="324"/>
      <c r="ED230" s="324"/>
      <c r="EE230" s="324"/>
      <c r="EF230" s="324"/>
      <c r="EG230" s="324"/>
      <c r="EH230" s="324"/>
      <c r="EI230" s="324"/>
      <c r="EJ230" s="324"/>
      <c r="EK230" s="324"/>
      <c r="EL230" s="324"/>
      <c r="EM230" s="324"/>
      <c r="EN230" s="324"/>
      <c r="EO230" s="324"/>
      <c r="EP230" s="324"/>
      <c r="EQ230" s="324"/>
      <c r="ER230" s="324"/>
      <c r="ES230" s="324"/>
      <c r="ET230" s="324"/>
      <c r="EU230" s="324"/>
      <c r="EV230" s="324"/>
      <c r="EW230" s="324"/>
      <c r="EX230" s="324"/>
      <c r="EY230" s="324"/>
      <c r="EZ230" s="324"/>
      <c r="FA230" s="324"/>
      <c r="FB230" s="324"/>
      <c r="FC230" s="324"/>
      <c r="FD230" s="324"/>
      <c r="FE230" s="324"/>
      <c r="FF230" s="324"/>
      <c r="FG230" s="324"/>
      <c r="FH230" s="324"/>
      <c r="FI230" s="324"/>
      <c r="FJ230" s="324"/>
      <c r="FK230" s="324"/>
      <c r="FL230" s="324"/>
      <c r="FM230" s="324"/>
      <c r="FN230" s="324"/>
      <c r="FO230" s="324"/>
      <c r="FP230" s="324"/>
      <c r="FQ230" s="324"/>
      <c r="FR230" s="324"/>
      <c r="FS230" s="324"/>
      <c r="FT230" s="324"/>
      <c r="FU230" s="324"/>
      <c r="FV230" s="324"/>
      <c r="FW230" s="324"/>
      <c r="FX230" s="324"/>
      <c r="FY230" s="324"/>
      <c r="FZ230" s="324"/>
      <c r="GA230" s="324"/>
      <c r="GB230" s="324"/>
      <c r="GC230" s="324"/>
      <c r="GD230" s="324"/>
      <c r="GE230" s="324"/>
      <c r="GF230" s="324"/>
      <c r="GG230" s="324"/>
      <c r="GH230" s="324"/>
      <c r="GI230" s="324"/>
      <c r="GJ230" s="330"/>
      <c r="GK230" s="321"/>
      <c r="GL230" s="324"/>
      <c r="GM230" s="324"/>
      <c r="GN230" s="290" cm="1">
        <f t="array" ref="GN230">IF(OR(BK230:GM230='Annex.1　DeclarationDesired'!$F$27),ROW(),"")</f>
        <v>230</v>
      </c>
    </row>
    <row r="231" spans="1:196" s="290" customFormat="1" ht="20.85" customHeight="1">
      <c r="A231" s="333" t="s">
        <v>1725</v>
      </c>
      <c r="B231" s="334" t="s">
        <v>1693</v>
      </c>
      <c r="C231" s="334" t="s">
        <v>1694</v>
      </c>
      <c r="D231" s="334" t="s">
        <v>1715</v>
      </c>
      <c r="E231" s="334" t="s">
        <v>1726</v>
      </c>
      <c r="F231" s="334" t="s">
        <v>1727</v>
      </c>
      <c r="G231" s="335" t="s">
        <v>1698</v>
      </c>
      <c r="H231" s="337" t="s">
        <v>420</v>
      </c>
      <c r="I231" s="337"/>
      <c r="J231" s="337" t="s">
        <v>399</v>
      </c>
      <c r="K231" s="337" t="s">
        <v>1711</v>
      </c>
      <c r="L231" s="338"/>
      <c r="M231" s="339" t="s">
        <v>424</v>
      </c>
      <c r="N231" s="327" t="s">
        <v>424</v>
      </c>
      <c r="O231" s="338"/>
      <c r="P231" s="339"/>
      <c r="Q231" s="287"/>
      <c r="R231" s="287"/>
      <c r="S231" s="287"/>
      <c r="T231" s="287"/>
      <c r="U231" s="287"/>
      <c r="V231" s="287"/>
      <c r="W231" s="287"/>
      <c r="X231" s="287"/>
      <c r="Y231" s="287"/>
      <c r="Z231" s="287"/>
      <c r="AA231" s="287"/>
      <c r="AB231" s="287"/>
      <c r="AC231" s="287"/>
      <c r="AD231" s="287"/>
      <c r="AE231" s="287"/>
      <c r="AF231" s="287"/>
      <c r="AG231" s="287"/>
      <c r="AH231" s="287"/>
      <c r="AI231" s="287"/>
      <c r="AJ231" s="287"/>
      <c r="AK231" s="287"/>
      <c r="AL231" s="287"/>
      <c r="AM231" s="287"/>
      <c r="AN231" s="287"/>
      <c r="AO231" s="287"/>
      <c r="AP231" s="287"/>
      <c r="AQ231" s="287"/>
      <c r="AR231" s="287"/>
      <c r="AS231" s="287"/>
      <c r="AT231" s="287"/>
      <c r="AU231" s="287"/>
      <c r="AV231" s="287"/>
      <c r="AW231" s="287"/>
      <c r="AX231" s="287"/>
      <c r="AY231" s="287"/>
      <c r="AZ231" s="287"/>
      <c r="BA231" s="287"/>
      <c r="BB231" s="287"/>
      <c r="BC231" s="287"/>
      <c r="BD231" s="287"/>
      <c r="BE231" s="287"/>
      <c r="BF231" s="287"/>
      <c r="BG231" s="287"/>
      <c r="BH231" s="287"/>
      <c r="BI231" s="287"/>
      <c r="BJ231" s="327" t="s">
        <v>1728</v>
      </c>
      <c r="BK231" s="286">
        <v>39020</v>
      </c>
      <c r="BL231" s="288">
        <v>39040</v>
      </c>
      <c r="BM231" s="287"/>
      <c r="BN231" s="287"/>
      <c r="BO231" s="287"/>
      <c r="BP231" s="287"/>
      <c r="BQ231" s="287"/>
      <c r="BR231" s="287"/>
      <c r="BS231" s="287"/>
      <c r="BT231" s="287"/>
      <c r="BU231" s="287"/>
      <c r="BV231" s="287"/>
      <c r="BW231" s="287"/>
      <c r="BX231" s="287"/>
      <c r="BY231" s="287"/>
      <c r="BZ231" s="287"/>
      <c r="CA231" s="287"/>
      <c r="CB231" s="287"/>
      <c r="CC231" s="287"/>
      <c r="CD231" s="287"/>
      <c r="CE231" s="287"/>
      <c r="CF231" s="287"/>
      <c r="CG231" s="287"/>
      <c r="CH231" s="287"/>
      <c r="CI231" s="287"/>
      <c r="CJ231" s="287"/>
      <c r="CK231" s="287"/>
      <c r="CL231" s="287"/>
      <c r="CM231" s="287"/>
      <c r="CN231" s="287"/>
      <c r="CO231" s="287"/>
      <c r="CP231" s="287"/>
      <c r="CQ231" s="287"/>
      <c r="CR231" s="287"/>
      <c r="CS231" s="287"/>
      <c r="CT231" s="287"/>
      <c r="CU231" s="287"/>
      <c r="CV231" s="287"/>
      <c r="CW231" s="287"/>
      <c r="CX231" s="287"/>
      <c r="CY231" s="287"/>
      <c r="CZ231" s="289"/>
      <c r="DA231" s="287"/>
      <c r="DB231" s="287"/>
      <c r="DC231" s="287"/>
      <c r="DD231" s="287"/>
      <c r="DE231" s="287"/>
      <c r="DF231" s="287"/>
      <c r="DG231" s="287"/>
      <c r="DH231" s="287"/>
      <c r="DI231" s="287"/>
      <c r="DJ231" s="287"/>
      <c r="DK231" s="287"/>
      <c r="DL231" s="287"/>
      <c r="DM231" s="287"/>
      <c r="DN231" s="287"/>
      <c r="DO231" s="287"/>
      <c r="DP231" s="287"/>
      <c r="DQ231" s="287"/>
      <c r="DR231" s="287"/>
      <c r="DS231" s="287"/>
      <c r="DT231" s="287"/>
      <c r="DU231" s="287"/>
      <c r="DV231" s="287"/>
      <c r="DW231" s="321"/>
      <c r="DX231" s="321"/>
      <c r="DY231" s="324"/>
      <c r="DZ231" s="324"/>
      <c r="EA231" s="324"/>
      <c r="EB231" s="324"/>
      <c r="EC231" s="324"/>
      <c r="ED231" s="324"/>
      <c r="EE231" s="324"/>
      <c r="EF231" s="324"/>
      <c r="EG231" s="324"/>
      <c r="EH231" s="324"/>
      <c r="EI231" s="324"/>
      <c r="EJ231" s="324"/>
      <c r="EK231" s="324"/>
      <c r="EL231" s="324"/>
      <c r="EM231" s="324"/>
      <c r="EN231" s="324"/>
      <c r="EO231" s="324"/>
      <c r="EP231" s="324"/>
      <c r="EQ231" s="324"/>
      <c r="ER231" s="324"/>
      <c r="ES231" s="324"/>
      <c r="ET231" s="324"/>
      <c r="EU231" s="324"/>
      <c r="EV231" s="324"/>
      <c r="EW231" s="324"/>
      <c r="EX231" s="324"/>
      <c r="EY231" s="324"/>
      <c r="EZ231" s="324"/>
      <c r="FA231" s="324"/>
      <c r="FB231" s="324"/>
      <c r="FC231" s="324"/>
      <c r="FD231" s="324"/>
      <c r="FE231" s="324"/>
      <c r="FF231" s="324"/>
      <c r="FG231" s="324"/>
      <c r="FH231" s="324"/>
      <c r="FI231" s="324"/>
      <c r="FJ231" s="324"/>
      <c r="FK231" s="324"/>
      <c r="FL231" s="324"/>
      <c r="FM231" s="324"/>
      <c r="FN231" s="324"/>
      <c r="FO231" s="324"/>
      <c r="FP231" s="324"/>
      <c r="FQ231" s="324"/>
      <c r="FR231" s="324"/>
      <c r="FS231" s="324"/>
      <c r="FT231" s="324"/>
      <c r="FU231" s="324"/>
      <c r="FV231" s="324"/>
      <c r="FW231" s="324"/>
      <c r="FX231" s="324"/>
      <c r="FY231" s="324"/>
      <c r="FZ231" s="324"/>
      <c r="GA231" s="324"/>
      <c r="GB231" s="324"/>
      <c r="GC231" s="324"/>
      <c r="GD231" s="324"/>
      <c r="GE231" s="324"/>
      <c r="GF231" s="324"/>
      <c r="GG231" s="324"/>
      <c r="GH231" s="324"/>
      <c r="GI231" s="324"/>
      <c r="GJ231" s="330"/>
      <c r="GK231" s="321"/>
      <c r="GL231" s="324"/>
      <c r="GM231" s="324"/>
      <c r="GN231" s="290" cm="1">
        <f t="array" ref="GN231">IF(OR(BK231:GM231='Annex.1　DeclarationDesired'!$F$27),ROW(),"")</f>
        <v>231</v>
      </c>
    </row>
    <row r="232" spans="1:196" s="290" customFormat="1" ht="20.85" customHeight="1">
      <c r="A232" s="333" t="s">
        <v>1729</v>
      </c>
      <c r="B232" s="334" t="s">
        <v>1693</v>
      </c>
      <c r="C232" s="334" t="s">
        <v>1694</v>
      </c>
      <c r="D232" s="334" t="s">
        <v>1730</v>
      </c>
      <c r="E232" s="334" t="s">
        <v>1731</v>
      </c>
      <c r="F232" s="334" t="s">
        <v>1732</v>
      </c>
      <c r="G232" s="335" t="s">
        <v>1698</v>
      </c>
      <c r="H232" s="337" t="s">
        <v>420</v>
      </c>
      <c r="I232" s="337"/>
      <c r="J232" s="337" t="s">
        <v>421</v>
      </c>
      <c r="K232" s="337" t="s">
        <v>1711</v>
      </c>
      <c r="L232" s="338"/>
      <c r="M232" s="339" t="s">
        <v>1733</v>
      </c>
      <c r="N232" s="327" t="s">
        <v>407</v>
      </c>
      <c r="O232" s="338" t="s">
        <v>424</v>
      </c>
      <c r="P232" s="339" t="s">
        <v>406</v>
      </c>
      <c r="Q232" s="287" t="s">
        <v>593</v>
      </c>
      <c r="R232" s="287" t="s">
        <v>772</v>
      </c>
      <c r="S232" s="287"/>
      <c r="T232" s="287"/>
      <c r="U232" s="287"/>
      <c r="V232" s="287"/>
      <c r="W232" s="287"/>
      <c r="X232" s="287"/>
      <c r="Y232" s="287"/>
      <c r="Z232" s="287"/>
      <c r="AA232" s="287"/>
      <c r="AB232" s="287"/>
      <c r="AC232" s="287"/>
      <c r="AD232" s="287"/>
      <c r="AE232" s="287"/>
      <c r="AF232" s="287"/>
      <c r="AG232" s="287"/>
      <c r="AH232" s="287"/>
      <c r="AI232" s="287"/>
      <c r="AJ232" s="287"/>
      <c r="AK232" s="287"/>
      <c r="AL232" s="287"/>
      <c r="AM232" s="287"/>
      <c r="AN232" s="287"/>
      <c r="AO232" s="287"/>
      <c r="AP232" s="287"/>
      <c r="AQ232" s="287"/>
      <c r="AR232" s="287"/>
      <c r="AS232" s="287"/>
      <c r="AT232" s="287"/>
      <c r="AU232" s="287"/>
      <c r="AV232" s="287"/>
      <c r="AW232" s="287"/>
      <c r="AX232" s="287"/>
      <c r="AY232" s="287"/>
      <c r="AZ232" s="287"/>
      <c r="BA232" s="287"/>
      <c r="BB232" s="287"/>
      <c r="BC232" s="287"/>
      <c r="BD232" s="287"/>
      <c r="BE232" s="287"/>
      <c r="BF232" s="287"/>
      <c r="BG232" s="287"/>
      <c r="BH232" s="287"/>
      <c r="BI232" s="287"/>
      <c r="BJ232" s="327" t="s">
        <v>1734</v>
      </c>
      <c r="BK232" s="286">
        <v>33010</v>
      </c>
      <c r="BL232" s="288">
        <v>37020</v>
      </c>
      <c r="BM232" s="287">
        <v>37030</v>
      </c>
      <c r="BN232" s="287">
        <v>38040</v>
      </c>
      <c r="BO232" s="287">
        <v>47010</v>
      </c>
      <c r="BP232" s="287">
        <v>47050</v>
      </c>
      <c r="BQ232" s="287"/>
      <c r="BR232" s="287"/>
      <c r="BS232" s="287"/>
      <c r="BT232" s="287"/>
      <c r="BU232" s="287"/>
      <c r="BV232" s="287"/>
      <c r="BW232" s="287"/>
      <c r="BX232" s="287"/>
      <c r="BY232" s="287"/>
      <c r="BZ232" s="287"/>
      <c r="CA232" s="287"/>
      <c r="CB232" s="287"/>
      <c r="CC232" s="287"/>
      <c r="CD232" s="287"/>
      <c r="CE232" s="287"/>
      <c r="CF232" s="287"/>
      <c r="CG232" s="287"/>
      <c r="CH232" s="287"/>
      <c r="CI232" s="287"/>
      <c r="CJ232" s="287"/>
      <c r="CK232" s="287"/>
      <c r="CL232" s="287"/>
      <c r="CM232" s="287"/>
      <c r="CN232" s="287"/>
      <c r="CO232" s="287"/>
      <c r="CP232" s="287"/>
      <c r="CQ232" s="287"/>
      <c r="CR232" s="287"/>
      <c r="CS232" s="287"/>
      <c r="CT232" s="287"/>
      <c r="CU232" s="287"/>
      <c r="CV232" s="287"/>
      <c r="CW232" s="287"/>
      <c r="CX232" s="287"/>
      <c r="CY232" s="287"/>
      <c r="CZ232" s="289"/>
      <c r="DA232" s="287"/>
      <c r="DB232" s="287"/>
      <c r="DC232" s="287"/>
      <c r="DD232" s="287"/>
      <c r="DE232" s="287"/>
      <c r="DF232" s="287"/>
      <c r="DG232" s="287"/>
      <c r="DH232" s="287"/>
      <c r="DI232" s="287"/>
      <c r="DJ232" s="287"/>
      <c r="DK232" s="287"/>
      <c r="DL232" s="287"/>
      <c r="DM232" s="287"/>
      <c r="DN232" s="287"/>
      <c r="DO232" s="287"/>
      <c r="DP232" s="287"/>
      <c r="DQ232" s="287"/>
      <c r="DR232" s="287"/>
      <c r="DS232" s="287"/>
      <c r="DT232" s="287"/>
      <c r="DU232" s="287"/>
      <c r="DV232" s="287"/>
      <c r="DW232" s="321"/>
      <c r="DX232" s="321"/>
      <c r="DY232" s="324"/>
      <c r="DZ232" s="324"/>
      <c r="EA232" s="324"/>
      <c r="EB232" s="324"/>
      <c r="EC232" s="324"/>
      <c r="ED232" s="324"/>
      <c r="EE232" s="324"/>
      <c r="EF232" s="324"/>
      <c r="EG232" s="324"/>
      <c r="EH232" s="324"/>
      <c r="EI232" s="324"/>
      <c r="EJ232" s="324"/>
      <c r="EK232" s="324"/>
      <c r="EL232" s="324"/>
      <c r="EM232" s="324"/>
      <c r="EN232" s="324"/>
      <c r="EO232" s="324"/>
      <c r="EP232" s="324"/>
      <c r="EQ232" s="324"/>
      <c r="ER232" s="324"/>
      <c r="ES232" s="324"/>
      <c r="ET232" s="324"/>
      <c r="EU232" s="324"/>
      <c r="EV232" s="324"/>
      <c r="EW232" s="324"/>
      <c r="EX232" s="324"/>
      <c r="EY232" s="324"/>
      <c r="EZ232" s="324"/>
      <c r="FA232" s="324"/>
      <c r="FB232" s="324"/>
      <c r="FC232" s="324"/>
      <c r="FD232" s="324"/>
      <c r="FE232" s="324"/>
      <c r="FF232" s="324"/>
      <c r="FG232" s="324"/>
      <c r="FH232" s="324"/>
      <c r="FI232" s="324"/>
      <c r="FJ232" s="324"/>
      <c r="FK232" s="324"/>
      <c r="FL232" s="324"/>
      <c r="FM232" s="324"/>
      <c r="FN232" s="324"/>
      <c r="FO232" s="324"/>
      <c r="FP232" s="324"/>
      <c r="FQ232" s="324"/>
      <c r="FR232" s="324"/>
      <c r="FS232" s="324"/>
      <c r="FT232" s="324"/>
      <c r="FU232" s="324"/>
      <c r="FV232" s="324"/>
      <c r="FW232" s="324"/>
      <c r="FX232" s="324"/>
      <c r="FY232" s="324"/>
      <c r="FZ232" s="324"/>
      <c r="GA232" s="324"/>
      <c r="GB232" s="324"/>
      <c r="GC232" s="324"/>
      <c r="GD232" s="324"/>
      <c r="GE232" s="324"/>
      <c r="GF232" s="324"/>
      <c r="GG232" s="324"/>
      <c r="GH232" s="324"/>
      <c r="GI232" s="324"/>
      <c r="GJ232" s="330"/>
      <c r="GK232" s="321"/>
      <c r="GL232" s="324"/>
      <c r="GM232" s="324"/>
      <c r="GN232" s="290" cm="1">
        <f t="array" ref="GN232">IF(OR(BK232:GM232='Annex.1　DeclarationDesired'!$F$27),ROW(),"")</f>
        <v>232</v>
      </c>
    </row>
    <row r="233" spans="1:196" s="290" customFormat="1" ht="20.85" customHeight="1">
      <c r="A233" s="333" t="s">
        <v>1735</v>
      </c>
      <c r="B233" s="334" t="s">
        <v>1693</v>
      </c>
      <c r="C233" s="334" t="s">
        <v>1694</v>
      </c>
      <c r="D233" s="334" t="s">
        <v>1704</v>
      </c>
      <c r="E233" s="334" t="s">
        <v>1736</v>
      </c>
      <c r="F233" s="334" t="s">
        <v>1737</v>
      </c>
      <c r="G233" s="335" t="s">
        <v>1698</v>
      </c>
      <c r="H233" s="337" t="s">
        <v>420</v>
      </c>
      <c r="I233" s="337"/>
      <c r="J233" s="337" t="s">
        <v>399</v>
      </c>
      <c r="K233" s="337" t="s">
        <v>1711</v>
      </c>
      <c r="L233" s="338"/>
      <c r="M233" s="339" t="s">
        <v>1577</v>
      </c>
      <c r="N233" s="327" t="s">
        <v>404</v>
      </c>
      <c r="O233" s="338" t="s">
        <v>518</v>
      </c>
      <c r="P233" s="339"/>
      <c r="Q233" s="287"/>
      <c r="R233" s="287"/>
      <c r="S233" s="287"/>
      <c r="T233" s="287"/>
      <c r="U233" s="287"/>
      <c r="V233" s="287"/>
      <c r="W233" s="287"/>
      <c r="X233" s="287"/>
      <c r="Y233" s="287"/>
      <c r="Z233" s="287"/>
      <c r="AA233" s="287"/>
      <c r="AB233" s="287"/>
      <c r="AC233" s="287"/>
      <c r="AD233" s="287"/>
      <c r="AE233" s="287"/>
      <c r="AF233" s="287"/>
      <c r="AG233" s="287"/>
      <c r="AH233" s="287"/>
      <c r="AI233" s="287"/>
      <c r="AJ233" s="287"/>
      <c r="AK233" s="287"/>
      <c r="AL233" s="287"/>
      <c r="AM233" s="287"/>
      <c r="AN233" s="287"/>
      <c r="AO233" s="287"/>
      <c r="AP233" s="287"/>
      <c r="AQ233" s="287"/>
      <c r="AR233" s="287"/>
      <c r="AS233" s="287"/>
      <c r="AT233" s="287"/>
      <c r="AU233" s="287"/>
      <c r="AV233" s="287"/>
      <c r="AW233" s="287"/>
      <c r="AX233" s="287"/>
      <c r="AY233" s="287"/>
      <c r="AZ233" s="287"/>
      <c r="BA233" s="287"/>
      <c r="BB233" s="287"/>
      <c r="BC233" s="287"/>
      <c r="BD233" s="287"/>
      <c r="BE233" s="287"/>
      <c r="BF233" s="287"/>
      <c r="BG233" s="287"/>
      <c r="BH233" s="287"/>
      <c r="BI233" s="287"/>
      <c r="BJ233" s="327" t="s">
        <v>1738</v>
      </c>
      <c r="BK233" s="286">
        <v>22020</v>
      </c>
      <c r="BL233" s="288">
        <v>22030</v>
      </c>
      <c r="BM233" s="287">
        <v>25030</v>
      </c>
      <c r="BN233" s="287"/>
      <c r="BO233" s="287"/>
      <c r="BP233" s="287"/>
      <c r="BQ233" s="287"/>
      <c r="BR233" s="287"/>
      <c r="BS233" s="287"/>
      <c r="BT233" s="287"/>
      <c r="BU233" s="287"/>
      <c r="BV233" s="287"/>
      <c r="BW233" s="287"/>
      <c r="BX233" s="287"/>
      <c r="BY233" s="287"/>
      <c r="BZ233" s="287"/>
      <c r="CA233" s="287"/>
      <c r="CB233" s="287"/>
      <c r="CC233" s="287"/>
      <c r="CD233" s="287"/>
      <c r="CE233" s="287"/>
      <c r="CF233" s="287"/>
      <c r="CG233" s="287"/>
      <c r="CH233" s="287"/>
      <c r="CI233" s="287"/>
      <c r="CJ233" s="287"/>
      <c r="CK233" s="287"/>
      <c r="CL233" s="287"/>
      <c r="CM233" s="287"/>
      <c r="CN233" s="287"/>
      <c r="CO233" s="287"/>
      <c r="CP233" s="287"/>
      <c r="CQ233" s="287"/>
      <c r="CR233" s="287"/>
      <c r="CS233" s="287"/>
      <c r="CT233" s="287"/>
      <c r="CU233" s="287"/>
      <c r="CV233" s="287"/>
      <c r="CW233" s="287"/>
      <c r="CX233" s="287"/>
      <c r="CY233" s="287"/>
      <c r="CZ233" s="289"/>
      <c r="DA233" s="287"/>
      <c r="DB233" s="287"/>
      <c r="DC233" s="287"/>
      <c r="DD233" s="287"/>
      <c r="DE233" s="287"/>
      <c r="DF233" s="287"/>
      <c r="DG233" s="287"/>
      <c r="DH233" s="287"/>
      <c r="DI233" s="287"/>
      <c r="DJ233" s="287"/>
      <c r="DK233" s="287"/>
      <c r="DL233" s="287"/>
      <c r="DM233" s="287"/>
      <c r="DN233" s="287"/>
      <c r="DO233" s="287"/>
      <c r="DP233" s="287"/>
      <c r="DQ233" s="287"/>
      <c r="DR233" s="287"/>
      <c r="DS233" s="287"/>
      <c r="DT233" s="287"/>
      <c r="DU233" s="287"/>
      <c r="DV233" s="287"/>
      <c r="DW233" s="321"/>
      <c r="DX233" s="321"/>
      <c r="DY233" s="324"/>
      <c r="DZ233" s="324"/>
      <c r="EA233" s="324"/>
      <c r="EB233" s="324"/>
      <c r="EC233" s="324"/>
      <c r="ED233" s="324"/>
      <c r="EE233" s="324"/>
      <c r="EF233" s="324"/>
      <c r="EG233" s="324"/>
      <c r="EH233" s="324"/>
      <c r="EI233" s="324"/>
      <c r="EJ233" s="324"/>
      <c r="EK233" s="324"/>
      <c r="EL233" s="324"/>
      <c r="EM233" s="324"/>
      <c r="EN233" s="324"/>
      <c r="EO233" s="324"/>
      <c r="EP233" s="324"/>
      <c r="EQ233" s="324"/>
      <c r="ER233" s="324"/>
      <c r="ES233" s="324"/>
      <c r="ET233" s="324"/>
      <c r="EU233" s="324"/>
      <c r="EV233" s="324"/>
      <c r="EW233" s="324"/>
      <c r="EX233" s="324"/>
      <c r="EY233" s="324"/>
      <c r="EZ233" s="324"/>
      <c r="FA233" s="324"/>
      <c r="FB233" s="324"/>
      <c r="FC233" s="324"/>
      <c r="FD233" s="324"/>
      <c r="FE233" s="324"/>
      <c r="FF233" s="324"/>
      <c r="FG233" s="324"/>
      <c r="FH233" s="324"/>
      <c r="FI233" s="324"/>
      <c r="FJ233" s="324"/>
      <c r="FK233" s="324"/>
      <c r="FL233" s="324"/>
      <c r="FM233" s="324"/>
      <c r="FN233" s="324"/>
      <c r="FO233" s="324"/>
      <c r="FP233" s="324"/>
      <c r="FQ233" s="324"/>
      <c r="FR233" s="324"/>
      <c r="FS233" s="324"/>
      <c r="FT233" s="324"/>
      <c r="FU233" s="324"/>
      <c r="FV233" s="324"/>
      <c r="FW233" s="324"/>
      <c r="FX233" s="324"/>
      <c r="FY233" s="324"/>
      <c r="FZ233" s="324"/>
      <c r="GA233" s="324"/>
      <c r="GB233" s="324"/>
      <c r="GC233" s="324"/>
      <c r="GD233" s="324"/>
      <c r="GE233" s="324"/>
      <c r="GF233" s="324"/>
      <c r="GG233" s="324"/>
      <c r="GH233" s="324"/>
      <c r="GI233" s="324"/>
      <c r="GJ233" s="330"/>
      <c r="GK233" s="321"/>
      <c r="GL233" s="324"/>
      <c r="GM233" s="324"/>
      <c r="GN233" s="290" cm="1">
        <f t="array" ref="GN233">IF(OR(BK233:GM233='Annex.1　DeclarationDesired'!$F$27),ROW(),"")</f>
        <v>233</v>
      </c>
    </row>
    <row r="234" spans="1:196" s="290" customFormat="1" ht="20.85" customHeight="1">
      <c r="A234" s="333" t="s">
        <v>1739</v>
      </c>
      <c r="B234" s="334" t="s">
        <v>1693</v>
      </c>
      <c r="C234" s="334" t="s">
        <v>1694</v>
      </c>
      <c r="D234" s="334"/>
      <c r="E234" s="334" t="s">
        <v>1740</v>
      </c>
      <c r="F234" s="334" t="s">
        <v>1741</v>
      </c>
      <c r="G234" s="335" t="s">
        <v>1698</v>
      </c>
      <c r="H234" s="337" t="s">
        <v>420</v>
      </c>
      <c r="I234" s="337"/>
      <c r="J234" s="337" t="s">
        <v>399</v>
      </c>
      <c r="K234" s="337" t="s">
        <v>1711</v>
      </c>
      <c r="L234" s="338"/>
      <c r="M234" s="339" t="s">
        <v>1742</v>
      </c>
      <c r="N234" s="327" t="s">
        <v>404</v>
      </c>
      <c r="O234" s="338" t="s">
        <v>407</v>
      </c>
      <c r="P234" s="339" t="s">
        <v>424</v>
      </c>
      <c r="Q234" s="287" t="s">
        <v>410</v>
      </c>
      <c r="R234" s="287" t="s">
        <v>429</v>
      </c>
      <c r="S234" s="287" t="s">
        <v>416</v>
      </c>
      <c r="T234" s="287"/>
      <c r="U234" s="287"/>
      <c r="V234" s="287"/>
      <c r="W234" s="287"/>
      <c r="X234" s="287"/>
      <c r="Y234" s="287"/>
      <c r="Z234" s="287"/>
      <c r="AA234" s="287"/>
      <c r="AB234" s="287"/>
      <c r="AC234" s="287"/>
      <c r="AD234" s="287"/>
      <c r="AE234" s="287"/>
      <c r="AF234" s="287"/>
      <c r="AG234" s="287"/>
      <c r="AH234" s="287"/>
      <c r="AI234" s="287"/>
      <c r="AJ234" s="287"/>
      <c r="AK234" s="287"/>
      <c r="AL234" s="287"/>
      <c r="AM234" s="287"/>
      <c r="AN234" s="287"/>
      <c r="AO234" s="287"/>
      <c r="AP234" s="287"/>
      <c r="AQ234" s="287"/>
      <c r="AR234" s="287"/>
      <c r="AS234" s="287"/>
      <c r="AT234" s="287"/>
      <c r="AU234" s="287"/>
      <c r="AV234" s="287"/>
      <c r="AW234" s="287"/>
      <c r="AX234" s="287"/>
      <c r="AY234" s="287"/>
      <c r="AZ234" s="287"/>
      <c r="BA234" s="287"/>
      <c r="BB234" s="287"/>
      <c r="BC234" s="287"/>
      <c r="BD234" s="287"/>
      <c r="BE234" s="287"/>
      <c r="BF234" s="287"/>
      <c r="BG234" s="287"/>
      <c r="BH234" s="287"/>
      <c r="BI234" s="287"/>
      <c r="BJ234" s="327" t="s">
        <v>1743</v>
      </c>
      <c r="BK234" s="286">
        <v>22060</v>
      </c>
      <c r="BL234" s="288">
        <v>38010</v>
      </c>
      <c r="BM234" s="287">
        <v>38020</v>
      </c>
      <c r="BN234" s="287">
        <v>39020</v>
      </c>
      <c r="BO234" s="287">
        <v>39030</v>
      </c>
      <c r="BP234" s="287">
        <v>41030</v>
      </c>
      <c r="BQ234" s="287">
        <v>41050</v>
      </c>
      <c r="BR234" s="287">
        <v>63010</v>
      </c>
      <c r="BS234" s="287">
        <v>63040</v>
      </c>
      <c r="BT234" s="287">
        <v>64020</v>
      </c>
      <c r="BU234" s="287">
        <v>64030</v>
      </c>
      <c r="BV234" s="287">
        <v>64040</v>
      </c>
      <c r="BW234" s="287"/>
      <c r="BX234" s="287"/>
      <c r="BY234" s="287"/>
      <c r="BZ234" s="287"/>
      <c r="CA234" s="287"/>
      <c r="CB234" s="287"/>
      <c r="CC234" s="287"/>
      <c r="CD234" s="287"/>
      <c r="CE234" s="287"/>
      <c r="CF234" s="287"/>
      <c r="CG234" s="287"/>
      <c r="CH234" s="287"/>
      <c r="CI234" s="287"/>
      <c r="CJ234" s="287"/>
      <c r="CK234" s="287"/>
      <c r="CL234" s="287"/>
      <c r="CM234" s="287"/>
      <c r="CN234" s="287"/>
      <c r="CO234" s="287"/>
      <c r="CP234" s="287"/>
      <c r="CQ234" s="287"/>
      <c r="CR234" s="287"/>
      <c r="CS234" s="287"/>
      <c r="CT234" s="287"/>
      <c r="CU234" s="287"/>
      <c r="CV234" s="287"/>
      <c r="CW234" s="287"/>
      <c r="CX234" s="287"/>
      <c r="CY234" s="287"/>
      <c r="CZ234" s="289"/>
      <c r="DA234" s="287"/>
      <c r="DB234" s="287"/>
      <c r="DC234" s="287"/>
      <c r="DD234" s="287"/>
      <c r="DE234" s="287"/>
      <c r="DF234" s="287"/>
      <c r="DG234" s="287"/>
      <c r="DH234" s="287"/>
      <c r="DI234" s="287"/>
      <c r="DJ234" s="287"/>
      <c r="DK234" s="287"/>
      <c r="DL234" s="287"/>
      <c r="DM234" s="287"/>
      <c r="DN234" s="287"/>
      <c r="DO234" s="287"/>
      <c r="DP234" s="287"/>
      <c r="DQ234" s="287"/>
      <c r="DR234" s="287"/>
      <c r="DS234" s="287"/>
      <c r="DT234" s="287"/>
      <c r="DU234" s="287"/>
      <c r="DV234" s="287"/>
      <c r="DW234" s="321"/>
      <c r="DX234" s="321"/>
      <c r="DY234" s="324"/>
      <c r="DZ234" s="324"/>
      <c r="EA234" s="324"/>
      <c r="EB234" s="324"/>
      <c r="EC234" s="324"/>
      <c r="ED234" s="324"/>
      <c r="EE234" s="324"/>
      <c r="EF234" s="324"/>
      <c r="EG234" s="324"/>
      <c r="EH234" s="324"/>
      <c r="EI234" s="324"/>
      <c r="EJ234" s="324"/>
      <c r="EK234" s="324"/>
      <c r="EL234" s="324"/>
      <c r="EM234" s="324"/>
      <c r="EN234" s="324"/>
      <c r="EO234" s="324"/>
      <c r="EP234" s="324"/>
      <c r="EQ234" s="324"/>
      <c r="ER234" s="324"/>
      <c r="ES234" s="324"/>
      <c r="ET234" s="324"/>
      <c r="EU234" s="324"/>
      <c r="EV234" s="324"/>
      <c r="EW234" s="324"/>
      <c r="EX234" s="324"/>
      <c r="EY234" s="324"/>
      <c r="EZ234" s="324"/>
      <c r="FA234" s="324"/>
      <c r="FB234" s="324"/>
      <c r="FC234" s="324"/>
      <c r="FD234" s="324"/>
      <c r="FE234" s="324"/>
      <c r="FF234" s="324"/>
      <c r="FG234" s="324"/>
      <c r="FH234" s="324"/>
      <c r="FI234" s="324"/>
      <c r="FJ234" s="324"/>
      <c r="FK234" s="324"/>
      <c r="FL234" s="324"/>
      <c r="FM234" s="324"/>
      <c r="FN234" s="324"/>
      <c r="FO234" s="324"/>
      <c r="FP234" s="324"/>
      <c r="FQ234" s="324"/>
      <c r="FR234" s="324"/>
      <c r="FS234" s="324"/>
      <c r="FT234" s="324"/>
      <c r="FU234" s="324"/>
      <c r="FV234" s="324"/>
      <c r="FW234" s="324"/>
      <c r="FX234" s="324"/>
      <c r="FY234" s="324"/>
      <c r="FZ234" s="324"/>
      <c r="GA234" s="324"/>
      <c r="GB234" s="324"/>
      <c r="GC234" s="324"/>
      <c r="GD234" s="324"/>
      <c r="GE234" s="324"/>
      <c r="GF234" s="324"/>
      <c r="GG234" s="324"/>
      <c r="GH234" s="324"/>
      <c r="GI234" s="324"/>
      <c r="GJ234" s="330"/>
      <c r="GK234" s="321"/>
      <c r="GL234" s="324"/>
      <c r="GM234" s="324"/>
      <c r="GN234" s="290" cm="1">
        <f t="array" ref="GN234">IF(OR(BK234:GM234='Annex.1　DeclarationDesired'!$F$27),ROW(),"")</f>
        <v>234</v>
      </c>
    </row>
    <row r="235" spans="1:196" s="290" customFormat="1" ht="20.85" customHeight="1">
      <c r="A235" s="333" t="s">
        <v>1744</v>
      </c>
      <c r="B235" s="334" t="s">
        <v>1745</v>
      </c>
      <c r="C235" s="334" t="s">
        <v>1746</v>
      </c>
      <c r="D235" s="334" t="s">
        <v>1747</v>
      </c>
      <c r="E235" s="334" t="s">
        <v>1748</v>
      </c>
      <c r="F235" s="334" t="s">
        <v>1749</v>
      </c>
      <c r="G235" s="335" t="s">
        <v>1750</v>
      </c>
      <c r="H235" s="337" t="s">
        <v>399</v>
      </c>
      <c r="I235" s="337" t="s">
        <v>1751</v>
      </c>
      <c r="J235" s="337" t="s">
        <v>400</v>
      </c>
      <c r="K235" s="337"/>
      <c r="L235" s="338"/>
      <c r="M235" s="339" t="s">
        <v>746</v>
      </c>
      <c r="N235" s="327" t="s">
        <v>746</v>
      </c>
      <c r="O235" s="338"/>
      <c r="P235" s="339"/>
      <c r="Q235" s="287"/>
      <c r="R235" s="287"/>
      <c r="S235" s="287"/>
      <c r="T235" s="287"/>
      <c r="U235" s="287"/>
      <c r="V235" s="287"/>
      <c r="W235" s="287"/>
      <c r="X235" s="287"/>
      <c r="Y235" s="287"/>
      <c r="Z235" s="287"/>
      <c r="AA235" s="287"/>
      <c r="AB235" s="287"/>
      <c r="AC235" s="287"/>
      <c r="AD235" s="287"/>
      <c r="AE235" s="287"/>
      <c r="AF235" s="287"/>
      <c r="AG235" s="287"/>
      <c r="AH235" s="287"/>
      <c r="AI235" s="287"/>
      <c r="AJ235" s="287"/>
      <c r="AK235" s="287"/>
      <c r="AL235" s="287"/>
      <c r="AM235" s="287"/>
      <c r="AN235" s="287"/>
      <c r="AO235" s="287"/>
      <c r="AP235" s="287"/>
      <c r="AQ235" s="287"/>
      <c r="AR235" s="287"/>
      <c r="AS235" s="287"/>
      <c r="AT235" s="287"/>
      <c r="AU235" s="287"/>
      <c r="AV235" s="287"/>
      <c r="AW235" s="287"/>
      <c r="AX235" s="287"/>
      <c r="AY235" s="287"/>
      <c r="AZ235" s="287"/>
      <c r="BA235" s="287"/>
      <c r="BB235" s="287"/>
      <c r="BC235" s="287"/>
      <c r="BD235" s="287"/>
      <c r="BE235" s="287"/>
      <c r="BF235" s="287"/>
      <c r="BG235" s="287"/>
      <c r="BH235" s="287"/>
      <c r="BI235" s="287"/>
      <c r="BJ235" s="327" t="s">
        <v>1752</v>
      </c>
      <c r="BK235" s="286">
        <v>58050</v>
      </c>
      <c r="BL235" s="288">
        <v>58060</v>
      </c>
      <c r="BM235" s="287">
        <v>58070</v>
      </c>
      <c r="BN235" s="287">
        <v>58080</v>
      </c>
      <c r="BO235" s="287"/>
      <c r="BP235" s="287"/>
      <c r="BQ235" s="287"/>
      <c r="BR235" s="287"/>
      <c r="BS235" s="287"/>
      <c r="BT235" s="287"/>
      <c r="BU235" s="287"/>
      <c r="BV235" s="287"/>
      <c r="BW235" s="287"/>
      <c r="BX235" s="287"/>
      <c r="BY235" s="287"/>
      <c r="BZ235" s="287"/>
      <c r="CA235" s="287"/>
      <c r="CB235" s="287"/>
      <c r="CC235" s="287"/>
      <c r="CD235" s="287"/>
      <c r="CE235" s="287"/>
      <c r="CF235" s="287"/>
      <c r="CG235" s="287"/>
      <c r="CH235" s="287"/>
      <c r="CI235" s="287"/>
      <c r="CJ235" s="287"/>
      <c r="CK235" s="287"/>
      <c r="CL235" s="287"/>
      <c r="CM235" s="287"/>
      <c r="CN235" s="287"/>
      <c r="CO235" s="287"/>
      <c r="CP235" s="287"/>
      <c r="CQ235" s="287"/>
      <c r="CR235" s="287"/>
      <c r="CS235" s="287"/>
      <c r="CT235" s="287"/>
      <c r="CU235" s="287"/>
      <c r="CV235" s="287"/>
      <c r="CW235" s="287"/>
      <c r="CX235" s="287"/>
      <c r="CY235" s="287"/>
      <c r="CZ235" s="289"/>
      <c r="DA235" s="287"/>
      <c r="DB235" s="287"/>
      <c r="DC235" s="287"/>
      <c r="DD235" s="287"/>
      <c r="DE235" s="287"/>
      <c r="DF235" s="287"/>
      <c r="DG235" s="287"/>
      <c r="DH235" s="287"/>
      <c r="DI235" s="287"/>
      <c r="DJ235" s="287"/>
      <c r="DK235" s="287"/>
      <c r="DL235" s="287"/>
      <c r="DM235" s="287"/>
      <c r="DN235" s="287"/>
      <c r="DO235" s="287"/>
      <c r="DP235" s="287"/>
      <c r="DQ235" s="287"/>
      <c r="DR235" s="287"/>
      <c r="DS235" s="287"/>
      <c r="DT235" s="287"/>
      <c r="DU235" s="287"/>
      <c r="DV235" s="287"/>
      <c r="DW235" s="321"/>
      <c r="DX235" s="321"/>
      <c r="DY235" s="324"/>
      <c r="DZ235" s="324"/>
      <c r="EA235" s="324"/>
      <c r="EB235" s="324"/>
      <c r="EC235" s="324"/>
      <c r="ED235" s="324"/>
      <c r="EE235" s="324"/>
      <c r="EF235" s="324"/>
      <c r="EG235" s="324"/>
      <c r="EH235" s="324"/>
      <c r="EI235" s="324"/>
      <c r="EJ235" s="324"/>
      <c r="EK235" s="324"/>
      <c r="EL235" s="324"/>
      <c r="EM235" s="324"/>
      <c r="EN235" s="324"/>
      <c r="EO235" s="324"/>
      <c r="EP235" s="324"/>
      <c r="EQ235" s="324"/>
      <c r="ER235" s="324"/>
      <c r="ES235" s="324"/>
      <c r="ET235" s="324"/>
      <c r="EU235" s="324"/>
      <c r="EV235" s="324"/>
      <c r="EW235" s="324"/>
      <c r="EX235" s="324"/>
      <c r="EY235" s="324"/>
      <c r="EZ235" s="324"/>
      <c r="FA235" s="324"/>
      <c r="FB235" s="324"/>
      <c r="FC235" s="324"/>
      <c r="FD235" s="324"/>
      <c r="FE235" s="324"/>
      <c r="FF235" s="324"/>
      <c r="FG235" s="324"/>
      <c r="FH235" s="324"/>
      <c r="FI235" s="324"/>
      <c r="FJ235" s="324"/>
      <c r="FK235" s="324"/>
      <c r="FL235" s="324"/>
      <c r="FM235" s="324"/>
      <c r="FN235" s="324"/>
      <c r="FO235" s="324"/>
      <c r="FP235" s="324"/>
      <c r="FQ235" s="324"/>
      <c r="FR235" s="324"/>
      <c r="FS235" s="324"/>
      <c r="FT235" s="324"/>
      <c r="FU235" s="324"/>
      <c r="FV235" s="324"/>
      <c r="FW235" s="324"/>
      <c r="FX235" s="324"/>
      <c r="FY235" s="324"/>
      <c r="FZ235" s="324"/>
      <c r="GA235" s="324"/>
      <c r="GB235" s="324"/>
      <c r="GC235" s="324"/>
      <c r="GD235" s="324"/>
      <c r="GE235" s="324"/>
      <c r="GF235" s="324"/>
      <c r="GG235" s="324"/>
      <c r="GH235" s="324"/>
      <c r="GI235" s="324"/>
      <c r="GJ235" s="330"/>
      <c r="GK235" s="321"/>
      <c r="GL235" s="324"/>
      <c r="GM235" s="324"/>
      <c r="GN235" s="290" cm="1">
        <f t="array" ref="GN235">IF(OR(BK235:GM235='Annex.1　DeclarationDesired'!$F$27),ROW(),"")</f>
        <v>235</v>
      </c>
    </row>
    <row r="236" spans="1:196" s="290" customFormat="1" ht="20.85" customHeight="1">
      <c r="A236" s="333" t="s">
        <v>1753</v>
      </c>
      <c r="B236" s="334" t="s">
        <v>1745</v>
      </c>
      <c r="C236" s="334" t="s">
        <v>1746</v>
      </c>
      <c r="D236" s="334" t="s">
        <v>1754</v>
      </c>
      <c r="E236" s="334" t="s">
        <v>1748</v>
      </c>
      <c r="F236" s="334" t="s">
        <v>1755</v>
      </c>
      <c r="G236" s="335" t="s">
        <v>1750</v>
      </c>
      <c r="H236" s="337" t="s">
        <v>420</v>
      </c>
      <c r="I236" s="337"/>
      <c r="J236" s="337" t="s">
        <v>399</v>
      </c>
      <c r="K236" s="337" t="s">
        <v>1756</v>
      </c>
      <c r="L236" s="338"/>
      <c r="M236" s="339" t="s">
        <v>746</v>
      </c>
      <c r="N236" s="327" t="s">
        <v>746</v>
      </c>
      <c r="O236" s="338"/>
      <c r="P236" s="339"/>
      <c r="Q236" s="287"/>
      <c r="R236" s="287"/>
      <c r="S236" s="287"/>
      <c r="T236" s="287"/>
      <c r="U236" s="287"/>
      <c r="V236" s="287"/>
      <c r="W236" s="287"/>
      <c r="X236" s="287"/>
      <c r="Y236" s="287"/>
      <c r="Z236" s="287"/>
      <c r="AA236" s="287"/>
      <c r="AB236" s="287"/>
      <c r="AC236" s="287"/>
      <c r="AD236" s="287"/>
      <c r="AE236" s="287"/>
      <c r="AF236" s="287"/>
      <c r="AG236" s="287"/>
      <c r="AH236" s="287"/>
      <c r="AI236" s="287"/>
      <c r="AJ236" s="287"/>
      <c r="AK236" s="287"/>
      <c r="AL236" s="287"/>
      <c r="AM236" s="287"/>
      <c r="AN236" s="287"/>
      <c r="AO236" s="287"/>
      <c r="AP236" s="287"/>
      <c r="AQ236" s="287"/>
      <c r="AR236" s="287"/>
      <c r="AS236" s="287"/>
      <c r="AT236" s="287"/>
      <c r="AU236" s="287"/>
      <c r="AV236" s="287"/>
      <c r="AW236" s="287"/>
      <c r="AX236" s="287"/>
      <c r="AY236" s="287"/>
      <c r="AZ236" s="287"/>
      <c r="BA236" s="287"/>
      <c r="BB236" s="287"/>
      <c r="BC236" s="287"/>
      <c r="BD236" s="287"/>
      <c r="BE236" s="287"/>
      <c r="BF236" s="287"/>
      <c r="BG236" s="287"/>
      <c r="BH236" s="287"/>
      <c r="BI236" s="287"/>
      <c r="BJ236" s="327" t="s">
        <v>1752</v>
      </c>
      <c r="BK236" s="286">
        <v>58050</v>
      </c>
      <c r="BL236" s="288">
        <v>58060</v>
      </c>
      <c r="BM236" s="287">
        <v>58070</v>
      </c>
      <c r="BN236" s="287">
        <v>58080</v>
      </c>
      <c r="BO236" s="287"/>
      <c r="BP236" s="287"/>
      <c r="BQ236" s="287"/>
      <c r="BR236" s="287"/>
      <c r="BS236" s="287"/>
      <c r="BT236" s="287"/>
      <c r="BU236" s="287"/>
      <c r="BV236" s="287"/>
      <c r="BW236" s="287"/>
      <c r="BX236" s="287"/>
      <c r="BY236" s="287"/>
      <c r="BZ236" s="287"/>
      <c r="CA236" s="287"/>
      <c r="CB236" s="287"/>
      <c r="CC236" s="287"/>
      <c r="CD236" s="287"/>
      <c r="CE236" s="287"/>
      <c r="CF236" s="287"/>
      <c r="CG236" s="287"/>
      <c r="CH236" s="287"/>
      <c r="CI236" s="287"/>
      <c r="CJ236" s="287"/>
      <c r="CK236" s="287"/>
      <c r="CL236" s="287"/>
      <c r="CM236" s="287"/>
      <c r="CN236" s="287"/>
      <c r="CO236" s="287"/>
      <c r="CP236" s="287"/>
      <c r="CQ236" s="287"/>
      <c r="CR236" s="287"/>
      <c r="CS236" s="287"/>
      <c r="CT236" s="287"/>
      <c r="CU236" s="287"/>
      <c r="CV236" s="287"/>
      <c r="CW236" s="287"/>
      <c r="CX236" s="287"/>
      <c r="CY236" s="287"/>
      <c r="CZ236" s="289"/>
      <c r="DA236" s="287"/>
      <c r="DB236" s="287"/>
      <c r="DC236" s="287"/>
      <c r="DD236" s="287"/>
      <c r="DE236" s="287"/>
      <c r="DF236" s="287"/>
      <c r="DG236" s="287"/>
      <c r="DH236" s="287"/>
      <c r="DI236" s="287"/>
      <c r="DJ236" s="287"/>
      <c r="DK236" s="287"/>
      <c r="DL236" s="287"/>
      <c r="DM236" s="287"/>
      <c r="DN236" s="287"/>
      <c r="DO236" s="287"/>
      <c r="DP236" s="287"/>
      <c r="DQ236" s="287"/>
      <c r="DR236" s="287"/>
      <c r="DS236" s="287"/>
      <c r="DT236" s="287"/>
      <c r="DU236" s="287"/>
      <c r="DV236" s="287"/>
      <c r="DW236" s="321"/>
      <c r="DX236" s="321"/>
      <c r="DY236" s="324"/>
      <c r="DZ236" s="324"/>
      <c r="EA236" s="324"/>
      <c r="EB236" s="324"/>
      <c r="EC236" s="324"/>
      <c r="ED236" s="324"/>
      <c r="EE236" s="324"/>
      <c r="EF236" s="324"/>
      <c r="EG236" s="324"/>
      <c r="EH236" s="324"/>
      <c r="EI236" s="324"/>
      <c r="EJ236" s="324"/>
      <c r="EK236" s="324"/>
      <c r="EL236" s="324"/>
      <c r="EM236" s="324"/>
      <c r="EN236" s="324"/>
      <c r="EO236" s="324"/>
      <c r="EP236" s="324"/>
      <c r="EQ236" s="324"/>
      <c r="ER236" s="324"/>
      <c r="ES236" s="324"/>
      <c r="ET236" s="324"/>
      <c r="EU236" s="324"/>
      <c r="EV236" s="324"/>
      <c r="EW236" s="324"/>
      <c r="EX236" s="324"/>
      <c r="EY236" s="324"/>
      <c r="EZ236" s="324"/>
      <c r="FA236" s="324"/>
      <c r="FB236" s="324"/>
      <c r="FC236" s="324"/>
      <c r="FD236" s="324"/>
      <c r="FE236" s="324"/>
      <c r="FF236" s="324"/>
      <c r="FG236" s="324"/>
      <c r="FH236" s="324"/>
      <c r="FI236" s="324"/>
      <c r="FJ236" s="324"/>
      <c r="FK236" s="324"/>
      <c r="FL236" s="324"/>
      <c r="FM236" s="324"/>
      <c r="FN236" s="324"/>
      <c r="FO236" s="324"/>
      <c r="FP236" s="324"/>
      <c r="FQ236" s="324"/>
      <c r="FR236" s="324"/>
      <c r="FS236" s="324"/>
      <c r="FT236" s="324"/>
      <c r="FU236" s="324"/>
      <c r="FV236" s="324"/>
      <c r="FW236" s="324"/>
      <c r="FX236" s="324"/>
      <c r="FY236" s="324"/>
      <c r="FZ236" s="324"/>
      <c r="GA236" s="324"/>
      <c r="GB236" s="324"/>
      <c r="GC236" s="324"/>
      <c r="GD236" s="324"/>
      <c r="GE236" s="324"/>
      <c r="GF236" s="324"/>
      <c r="GG236" s="324"/>
      <c r="GH236" s="324"/>
      <c r="GI236" s="324"/>
      <c r="GJ236" s="330"/>
      <c r="GK236" s="321"/>
      <c r="GL236" s="324"/>
      <c r="GM236" s="324"/>
      <c r="GN236" s="290" cm="1">
        <f t="array" ref="GN236">IF(OR(BK236:GM236='Annex.1　DeclarationDesired'!$F$27),ROW(),"")</f>
        <v>236</v>
      </c>
    </row>
    <row r="237" spans="1:196" s="290" customFormat="1" ht="20.85" customHeight="1">
      <c r="A237" s="333" t="s">
        <v>1757</v>
      </c>
      <c r="B237" s="334" t="s">
        <v>738</v>
      </c>
      <c r="C237" s="334" t="s">
        <v>1758</v>
      </c>
      <c r="D237" s="334" t="s">
        <v>1759</v>
      </c>
      <c r="E237" s="334"/>
      <c r="F237" s="334"/>
      <c r="G237" s="335" t="s">
        <v>419</v>
      </c>
      <c r="H237" s="337" t="s">
        <v>420</v>
      </c>
      <c r="I237" s="337"/>
      <c r="J237" s="337" t="s">
        <v>421</v>
      </c>
      <c r="K237" s="337" t="s">
        <v>422</v>
      </c>
      <c r="L237" s="338"/>
      <c r="M237" s="339" t="s">
        <v>753</v>
      </c>
      <c r="N237" s="327" t="s">
        <v>573</v>
      </c>
      <c r="O237" s="338" t="s">
        <v>407</v>
      </c>
      <c r="P237" s="339" t="s">
        <v>424</v>
      </c>
      <c r="Q237" s="287" t="s">
        <v>425</v>
      </c>
      <c r="R237" s="287" t="s">
        <v>410</v>
      </c>
      <c r="S237" s="287" t="s">
        <v>426</v>
      </c>
      <c r="T237" s="287" t="s">
        <v>427</v>
      </c>
      <c r="U237" s="287" t="s">
        <v>428</v>
      </c>
      <c r="V237" s="287" t="s">
        <v>413</v>
      </c>
      <c r="W237" s="287" t="s">
        <v>429</v>
      </c>
      <c r="X237" s="287" t="s">
        <v>416</v>
      </c>
      <c r="Y237" s="287"/>
      <c r="Z237" s="287"/>
      <c r="AA237" s="287"/>
      <c r="AB237" s="287"/>
      <c r="AC237" s="287"/>
      <c r="AD237" s="287"/>
      <c r="AE237" s="287"/>
      <c r="AF237" s="287"/>
      <c r="AG237" s="287"/>
      <c r="AH237" s="287"/>
      <c r="AI237" s="287"/>
      <c r="AJ237" s="287"/>
      <c r="AK237" s="287"/>
      <c r="AL237" s="287"/>
      <c r="AM237" s="287"/>
      <c r="AN237" s="287"/>
      <c r="AO237" s="287"/>
      <c r="AP237" s="287"/>
      <c r="AQ237" s="287"/>
      <c r="AR237" s="287"/>
      <c r="AS237" s="287"/>
      <c r="AT237" s="287"/>
      <c r="AU237" s="287"/>
      <c r="AV237" s="287"/>
      <c r="AW237" s="287"/>
      <c r="AX237" s="287"/>
      <c r="AY237" s="287"/>
      <c r="AZ237" s="287"/>
      <c r="BA237" s="287"/>
      <c r="BB237" s="287"/>
      <c r="BC237" s="287"/>
      <c r="BD237" s="287"/>
      <c r="BE237" s="287"/>
      <c r="BF237" s="287"/>
      <c r="BG237" s="287"/>
      <c r="BH237" s="287"/>
      <c r="BI237" s="287"/>
      <c r="BJ237" s="327"/>
      <c r="BK237" s="286"/>
      <c r="BL237" s="288"/>
      <c r="BM237" s="287"/>
      <c r="BN237" s="287"/>
      <c r="BO237" s="287"/>
      <c r="BP237" s="287"/>
      <c r="BQ237" s="287"/>
      <c r="BR237" s="287"/>
      <c r="BS237" s="287"/>
      <c r="BT237" s="287"/>
      <c r="BU237" s="287"/>
      <c r="BV237" s="287"/>
      <c r="BW237" s="287"/>
      <c r="BX237" s="287"/>
      <c r="BY237" s="287"/>
      <c r="BZ237" s="287"/>
      <c r="CA237" s="287"/>
      <c r="CB237" s="287"/>
      <c r="CC237" s="287"/>
      <c r="CD237" s="287"/>
      <c r="CE237" s="287"/>
      <c r="CF237" s="287"/>
      <c r="CG237" s="287"/>
      <c r="CH237" s="287"/>
      <c r="CI237" s="287"/>
      <c r="CJ237" s="287"/>
      <c r="CK237" s="287"/>
      <c r="CL237" s="287"/>
      <c r="CM237" s="287"/>
      <c r="CN237" s="287"/>
      <c r="CO237" s="287"/>
      <c r="CP237" s="287"/>
      <c r="CQ237" s="287"/>
      <c r="CR237" s="287"/>
      <c r="CS237" s="287"/>
      <c r="CT237" s="287"/>
      <c r="CU237" s="287"/>
      <c r="CV237" s="287"/>
      <c r="CW237" s="287"/>
      <c r="CX237" s="287"/>
      <c r="CY237" s="287"/>
      <c r="CZ237" s="289"/>
      <c r="DA237" s="287"/>
      <c r="DB237" s="287"/>
      <c r="DC237" s="287"/>
      <c r="DD237" s="287"/>
      <c r="DE237" s="287"/>
      <c r="DF237" s="287"/>
      <c r="DG237" s="287"/>
      <c r="DH237" s="287"/>
      <c r="DI237" s="287"/>
      <c r="DJ237" s="287"/>
      <c r="DK237" s="287"/>
      <c r="DL237" s="287"/>
      <c r="DM237" s="287"/>
      <c r="DN237" s="287"/>
      <c r="DO237" s="287"/>
      <c r="DP237" s="287"/>
      <c r="DQ237" s="287"/>
      <c r="DR237" s="287"/>
      <c r="DS237" s="287"/>
      <c r="DT237" s="287"/>
      <c r="DU237" s="287"/>
      <c r="DV237" s="287"/>
      <c r="DW237" s="321"/>
      <c r="DX237" s="321"/>
      <c r="DY237" s="324"/>
      <c r="DZ237" s="324"/>
      <c r="EA237" s="324"/>
      <c r="EB237" s="324"/>
      <c r="EC237" s="324"/>
      <c r="ED237" s="324"/>
      <c r="EE237" s="324"/>
      <c r="EF237" s="324"/>
      <c r="EG237" s="324"/>
      <c r="EH237" s="324"/>
      <c r="EI237" s="324"/>
      <c r="EJ237" s="324"/>
      <c r="EK237" s="324"/>
      <c r="EL237" s="324"/>
      <c r="EM237" s="324"/>
      <c r="EN237" s="324"/>
      <c r="EO237" s="324"/>
      <c r="EP237" s="324"/>
      <c r="EQ237" s="324"/>
      <c r="ER237" s="324"/>
      <c r="ES237" s="324"/>
      <c r="ET237" s="324"/>
      <c r="EU237" s="324"/>
      <c r="EV237" s="324"/>
      <c r="EW237" s="324"/>
      <c r="EX237" s="324"/>
      <c r="EY237" s="324"/>
      <c r="EZ237" s="324"/>
      <c r="FA237" s="324"/>
      <c r="FB237" s="324"/>
      <c r="FC237" s="324"/>
      <c r="FD237" s="324"/>
      <c r="FE237" s="324"/>
      <c r="FF237" s="324"/>
      <c r="FG237" s="324"/>
      <c r="FH237" s="324"/>
      <c r="FI237" s="324"/>
      <c r="FJ237" s="324"/>
      <c r="FK237" s="324"/>
      <c r="FL237" s="324"/>
      <c r="FM237" s="324"/>
      <c r="FN237" s="324"/>
      <c r="FO237" s="324"/>
      <c r="FP237" s="324"/>
      <c r="FQ237" s="324"/>
      <c r="FR237" s="324"/>
      <c r="FS237" s="324"/>
      <c r="FT237" s="324"/>
      <c r="FU237" s="324"/>
      <c r="FV237" s="324"/>
      <c r="FW237" s="324"/>
      <c r="FX237" s="324"/>
      <c r="FY237" s="324"/>
      <c r="FZ237" s="324"/>
      <c r="GA237" s="324"/>
      <c r="GB237" s="324"/>
      <c r="GC237" s="324"/>
      <c r="GD237" s="324"/>
      <c r="GE237" s="324"/>
      <c r="GF237" s="324"/>
      <c r="GG237" s="324"/>
      <c r="GH237" s="324"/>
      <c r="GI237" s="324"/>
      <c r="GJ237" s="330"/>
      <c r="GK237" s="321"/>
      <c r="GL237" s="324"/>
      <c r="GM237" s="324"/>
      <c r="GN237" s="290" cm="1">
        <f t="array" ref="GN237">IF(OR(BK237:GM237='Annex.1　DeclarationDesired'!$F$27),ROW(),"")</f>
        <v>237</v>
      </c>
    </row>
    <row r="238" spans="1:196" s="290" customFormat="1" ht="20.85" customHeight="1">
      <c r="A238" s="333" t="s">
        <v>1760</v>
      </c>
      <c r="B238" s="334" t="s">
        <v>1761</v>
      </c>
      <c r="C238" s="334" t="s">
        <v>1762</v>
      </c>
      <c r="D238" s="334" t="s">
        <v>1763</v>
      </c>
      <c r="E238" s="334" t="s">
        <v>1764</v>
      </c>
      <c r="F238" s="334" t="s">
        <v>1765</v>
      </c>
      <c r="G238" s="335" t="s">
        <v>1766</v>
      </c>
      <c r="H238" s="337" t="s">
        <v>399</v>
      </c>
      <c r="I238" s="337" t="s">
        <v>1767</v>
      </c>
      <c r="J238" s="337" t="s">
        <v>974</v>
      </c>
      <c r="K238" s="337"/>
      <c r="L238" s="338"/>
      <c r="M238" s="339" t="s">
        <v>424</v>
      </c>
      <c r="N238" s="327" t="s">
        <v>424</v>
      </c>
      <c r="O238" s="338"/>
      <c r="P238" s="339"/>
      <c r="Q238" s="287"/>
      <c r="R238" s="287"/>
      <c r="S238" s="287"/>
      <c r="T238" s="287"/>
      <c r="U238" s="287"/>
      <c r="V238" s="287"/>
      <c r="W238" s="287"/>
      <c r="X238" s="287"/>
      <c r="Y238" s="287"/>
      <c r="Z238" s="287"/>
      <c r="AA238" s="287"/>
      <c r="AB238" s="287"/>
      <c r="AC238" s="287"/>
      <c r="AD238" s="287"/>
      <c r="AE238" s="287"/>
      <c r="AF238" s="287"/>
      <c r="AG238" s="287"/>
      <c r="AH238" s="287"/>
      <c r="AI238" s="287"/>
      <c r="AJ238" s="287"/>
      <c r="AK238" s="287"/>
      <c r="AL238" s="287"/>
      <c r="AM238" s="287"/>
      <c r="AN238" s="287"/>
      <c r="AO238" s="287"/>
      <c r="AP238" s="287"/>
      <c r="AQ238" s="287"/>
      <c r="AR238" s="287"/>
      <c r="AS238" s="287"/>
      <c r="AT238" s="287"/>
      <c r="AU238" s="287"/>
      <c r="AV238" s="287"/>
      <c r="AW238" s="287"/>
      <c r="AX238" s="287"/>
      <c r="AY238" s="287"/>
      <c r="AZ238" s="287"/>
      <c r="BA238" s="287"/>
      <c r="BB238" s="287"/>
      <c r="BC238" s="287"/>
      <c r="BD238" s="287"/>
      <c r="BE238" s="287"/>
      <c r="BF238" s="287"/>
      <c r="BG238" s="287"/>
      <c r="BH238" s="287"/>
      <c r="BI238" s="287"/>
      <c r="BJ238" s="327" t="s">
        <v>1768</v>
      </c>
      <c r="BK238" s="286">
        <v>39010</v>
      </c>
      <c r="BL238" s="288">
        <v>39040</v>
      </c>
      <c r="BM238" s="287"/>
      <c r="BN238" s="287"/>
      <c r="BO238" s="287"/>
      <c r="BP238" s="287"/>
      <c r="BQ238" s="287"/>
      <c r="BR238" s="287"/>
      <c r="BS238" s="287"/>
      <c r="BT238" s="287"/>
      <c r="BU238" s="287"/>
      <c r="BV238" s="287"/>
      <c r="BW238" s="287"/>
      <c r="BX238" s="287"/>
      <c r="BY238" s="287"/>
      <c r="BZ238" s="287"/>
      <c r="CA238" s="287"/>
      <c r="CB238" s="287"/>
      <c r="CC238" s="287"/>
      <c r="CD238" s="287"/>
      <c r="CE238" s="287"/>
      <c r="CF238" s="287"/>
      <c r="CG238" s="287"/>
      <c r="CH238" s="287"/>
      <c r="CI238" s="287"/>
      <c r="CJ238" s="287"/>
      <c r="CK238" s="287"/>
      <c r="CL238" s="287"/>
      <c r="CM238" s="287"/>
      <c r="CN238" s="287"/>
      <c r="CO238" s="287"/>
      <c r="CP238" s="287"/>
      <c r="CQ238" s="287"/>
      <c r="CR238" s="287"/>
      <c r="CS238" s="287"/>
      <c r="CT238" s="287"/>
      <c r="CU238" s="287"/>
      <c r="CV238" s="287"/>
      <c r="CW238" s="287"/>
      <c r="CX238" s="287"/>
      <c r="CY238" s="287"/>
      <c r="CZ238" s="289"/>
      <c r="DA238" s="287"/>
      <c r="DB238" s="287"/>
      <c r="DC238" s="287"/>
      <c r="DD238" s="287"/>
      <c r="DE238" s="287"/>
      <c r="DF238" s="287"/>
      <c r="DG238" s="287"/>
      <c r="DH238" s="287"/>
      <c r="DI238" s="287"/>
      <c r="DJ238" s="287"/>
      <c r="DK238" s="287"/>
      <c r="DL238" s="287"/>
      <c r="DM238" s="287"/>
      <c r="DN238" s="287"/>
      <c r="DO238" s="287"/>
      <c r="DP238" s="287"/>
      <c r="DQ238" s="287"/>
      <c r="DR238" s="287"/>
      <c r="DS238" s="287"/>
      <c r="DT238" s="287"/>
      <c r="DU238" s="287"/>
      <c r="DV238" s="287"/>
      <c r="DW238" s="321"/>
      <c r="DX238" s="321"/>
      <c r="DY238" s="324"/>
      <c r="DZ238" s="324"/>
      <c r="EA238" s="324"/>
      <c r="EB238" s="324"/>
      <c r="EC238" s="324"/>
      <c r="ED238" s="324"/>
      <c r="EE238" s="324"/>
      <c r="EF238" s="324"/>
      <c r="EG238" s="324"/>
      <c r="EH238" s="324"/>
      <c r="EI238" s="324"/>
      <c r="EJ238" s="324"/>
      <c r="EK238" s="324"/>
      <c r="EL238" s="324"/>
      <c r="EM238" s="324"/>
      <c r="EN238" s="324"/>
      <c r="EO238" s="324"/>
      <c r="EP238" s="324"/>
      <c r="EQ238" s="324"/>
      <c r="ER238" s="324"/>
      <c r="ES238" s="324"/>
      <c r="ET238" s="324"/>
      <c r="EU238" s="324"/>
      <c r="EV238" s="324"/>
      <c r="EW238" s="324"/>
      <c r="EX238" s="324"/>
      <c r="EY238" s="324"/>
      <c r="EZ238" s="324"/>
      <c r="FA238" s="324"/>
      <c r="FB238" s="324"/>
      <c r="FC238" s="324"/>
      <c r="FD238" s="324"/>
      <c r="FE238" s="324"/>
      <c r="FF238" s="324"/>
      <c r="FG238" s="324"/>
      <c r="FH238" s="324"/>
      <c r="FI238" s="324"/>
      <c r="FJ238" s="324"/>
      <c r="FK238" s="324"/>
      <c r="FL238" s="324"/>
      <c r="FM238" s="324"/>
      <c r="FN238" s="324"/>
      <c r="FO238" s="324"/>
      <c r="FP238" s="324"/>
      <c r="FQ238" s="324"/>
      <c r="FR238" s="324"/>
      <c r="FS238" s="324"/>
      <c r="FT238" s="324"/>
      <c r="FU238" s="324"/>
      <c r="FV238" s="324"/>
      <c r="FW238" s="324"/>
      <c r="FX238" s="324"/>
      <c r="FY238" s="324"/>
      <c r="FZ238" s="324"/>
      <c r="GA238" s="324"/>
      <c r="GB238" s="324"/>
      <c r="GC238" s="324"/>
      <c r="GD238" s="324"/>
      <c r="GE238" s="324"/>
      <c r="GF238" s="324"/>
      <c r="GG238" s="324"/>
      <c r="GH238" s="324"/>
      <c r="GI238" s="324"/>
      <c r="GJ238" s="330"/>
      <c r="GK238" s="321"/>
      <c r="GL238" s="324"/>
      <c r="GM238" s="324"/>
      <c r="GN238" s="290" cm="1">
        <f t="array" ref="GN238">IF(OR(BK238:GM238='Annex.1　DeclarationDesired'!$F$27),ROW(),"")</f>
        <v>238</v>
      </c>
    </row>
    <row r="239" spans="1:196" s="290" customFormat="1" ht="20.85" customHeight="1">
      <c r="A239" s="333" t="s">
        <v>1769</v>
      </c>
      <c r="B239" s="334" t="s">
        <v>1761</v>
      </c>
      <c r="C239" s="334" t="s">
        <v>1762</v>
      </c>
      <c r="D239" s="334" t="s">
        <v>1770</v>
      </c>
      <c r="E239" s="334" t="s">
        <v>1771</v>
      </c>
      <c r="F239" s="334" t="s">
        <v>1772</v>
      </c>
      <c r="G239" s="335" t="s">
        <v>1766</v>
      </c>
      <c r="H239" s="337" t="s">
        <v>421</v>
      </c>
      <c r="I239" s="337" t="s">
        <v>1773</v>
      </c>
      <c r="J239" s="337" t="s">
        <v>974</v>
      </c>
      <c r="K239" s="337"/>
      <c r="L239" s="338"/>
      <c r="M239" s="339" t="s">
        <v>424</v>
      </c>
      <c r="N239" s="327" t="s">
        <v>424</v>
      </c>
      <c r="O239" s="338"/>
      <c r="P239" s="339"/>
      <c r="Q239" s="287"/>
      <c r="R239" s="287"/>
      <c r="S239" s="287"/>
      <c r="T239" s="287"/>
      <c r="U239" s="287"/>
      <c r="V239" s="287"/>
      <c r="W239" s="287"/>
      <c r="X239" s="287"/>
      <c r="Y239" s="287"/>
      <c r="Z239" s="287"/>
      <c r="AA239" s="287"/>
      <c r="AB239" s="287"/>
      <c r="AC239" s="287"/>
      <c r="AD239" s="287"/>
      <c r="AE239" s="287"/>
      <c r="AF239" s="287"/>
      <c r="AG239" s="287"/>
      <c r="AH239" s="287"/>
      <c r="AI239" s="287"/>
      <c r="AJ239" s="287"/>
      <c r="AK239" s="287"/>
      <c r="AL239" s="287"/>
      <c r="AM239" s="287"/>
      <c r="AN239" s="287"/>
      <c r="AO239" s="287"/>
      <c r="AP239" s="287"/>
      <c r="AQ239" s="287"/>
      <c r="AR239" s="287"/>
      <c r="AS239" s="287"/>
      <c r="AT239" s="287"/>
      <c r="AU239" s="287"/>
      <c r="AV239" s="287"/>
      <c r="AW239" s="287"/>
      <c r="AX239" s="287"/>
      <c r="AY239" s="287"/>
      <c r="AZ239" s="287"/>
      <c r="BA239" s="287"/>
      <c r="BB239" s="287"/>
      <c r="BC239" s="287"/>
      <c r="BD239" s="287"/>
      <c r="BE239" s="287"/>
      <c r="BF239" s="287"/>
      <c r="BG239" s="287"/>
      <c r="BH239" s="287"/>
      <c r="BI239" s="287"/>
      <c r="BJ239" s="327" t="s">
        <v>1774</v>
      </c>
      <c r="BK239" s="286">
        <v>39020</v>
      </c>
      <c r="BL239" s="288">
        <v>39030</v>
      </c>
      <c r="BM239" s="287">
        <v>39070</v>
      </c>
      <c r="BN239" s="287"/>
      <c r="BO239" s="287"/>
      <c r="BP239" s="287"/>
      <c r="BQ239" s="287"/>
      <c r="BR239" s="287"/>
      <c r="BS239" s="287"/>
      <c r="BT239" s="287"/>
      <c r="BU239" s="287"/>
      <c r="BV239" s="287"/>
      <c r="BW239" s="287"/>
      <c r="BX239" s="287"/>
      <c r="BY239" s="287"/>
      <c r="BZ239" s="287"/>
      <c r="CA239" s="287"/>
      <c r="CB239" s="287"/>
      <c r="CC239" s="287"/>
      <c r="CD239" s="287"/>
      <c r="CE239" s="287"/>
      <c r="CF239" s="287"/>
      <c r="CG239" s="287"/>
      <c r="CH239" s="287"/>
      <c r="CI239" s="287"/>
      <c r="CJ239" s="287"/>
      <c r="CK239" s="287"/>
      <c r="CL239" s="287"/>
      <c r="CM239" s="287"/>
      <c r="CN239" s="287"/>
      <c r="CO239" s="287"/>
      <c r="CP239" s="287"/>
      <c r="CQ239" s="287"/>
      <c r="CR239" s="287"/>
      <c r="CS239" s="287"/>
      <c r="CT239" s="287"/>
      <c r="CU239" s="287"/>
      <c r="CV239" s="287"/>
      <c r="CW239" s="287"/>
      <c r="CX239" s="287"/>
      <c r="CY239" s="287"/>
      <c r="CZ239" s="289"/>
      <c r="DA239" s="287"/>
      <c r="DB239" s="287"/>
      <c r="DC239" s="287"/>
      <c r="DD239" s="287"/>
      <c r="DE239" s="287"/>
      <c r="DF239" s="287"/>
      <c r="DG239" s="287"/>
      <c r="DH239" s="287"/>
      <c r="DI239" s="287"/>
      <c r="DJ239" s="287"/>
      <c r="DK239" s="287"/>
      <c r="DL239" s="287"/>
      <c r="DM239" s="287"/>
      <c r="DN239" s="287"/>
      <c r="DO239" s="287"/>
      <c r="DP239" s="287"/>
      <c r="DQ239" s="287"/>
      <c r="DR239" s="287"/>
      <c r="DS239" s="287"/>
      <c r="DT239" s="287"/>
      <c r="DU239" s="287"/>
      <c r="DV239" s="287"/>
      <c r="DW239" s="321"/>
      <c r="DX239" s="321"/>
      <c r="DY239" s="324"/>
      <c r="DZ239" s="324"/>
      <c r="EA239" s="324"/>
      <c r="EB239" s="324"/>
      <c r="EC239" s="324"/>
      <c r="ED239" s="324"/>
      <c r="EE239" s="324"/>
      <c r="EF239" s="324"/>
      <c r="EG239" s="324"/>
      <c r="EH239" s="324"/>
      <c r="EI239" s="324"/>
      <c r="EJ239" s="324"/>
      <c r="EK239" s="324"/>
      <c r="EL239" s="324"/>
      <c r="EM239" s="324"/>
      <c r="EN239" s="324"/>
      <c r="EO239" s="324"/>
      <c r="EP239" s="324"/>
      <c r="EQ239" s="324"/>
      <c r="ER239" s="324"/>
      <c r="ES239" s="324"/>
      <c r="ET239" s="324"/>
      <c r="EU239" s="324"/>
      <c r="EV239" s="324"/>
      <c r="EW239" s="324"/>
      <c r="EX239" s="324"/>
      <c r="EY239" s="324"/>
      <c r="EZ239" s="324"/>
      <c r="FA239" s="324"/>
      <c r="FB239" s="324"/>
      <c r="FC239" s="324"/>
      <c r="FD239" s="324"/>
      <c r="FE239" s="324"/>
      <c r="FF239" s="324"/>
      <c r="FG239" s="324"/>
      <c r="FH239" s="324"/>
      <c r="FI239" s="324"/>
      <c r="FJ239" s="324"/>
      <c r="FK239" s="324"/>
      <c r="FL239" s="324"/>
      <c r="FM239" s="324"/>
      <c r="FN239" s="324"/>
      <c r="FO239" s="324"/>
      <c r="FP239" s="324"/>
      <c r="FQ239" s="324"/>
      <c r="FR239" s="324"/>
      <c r="FS239" s="324"/>
      <c r="FT239" s="324"/>
      <c r="FU239" s="324"/>
      <c r="FV239" s="324"/>
      <c r="FW239" s="324"/>
      <c r="FX239" s="324"/>
      <c r="FY239" s="324"/>
      <c r="FZ239" s="324"/>
      <c r="GA239" s="324"/>
      <c r="GB239" s="324"/>
      <c r="GC239" s="324"/>
      <c r="GD239" s="324"/>
      <c r="GE239" s="324"/>
      <c r="GF239" s="324"/>
      <c r="GG239" s="324"/>
      <c r="GH239" s="324"/>
      <c r="GI239" s="324"/>
      <c r="GJ239" s="330"/>
      <c r="GK239" s="321"/>
      <c r="GL239" s="324"/>
      <c r="GM239" s="324"/>
      <c r="GN239" s="290" cm="1">
        <f t="array" ref="GN239">IF(OR(BK239:GM239='Annex.1　DeclarationDesired'!$F$27),ROW(),"")</f>
        <v>239</v>
      </c>
    </row>
    <row r="240" spans="1:196" s="290" customFormat="1" ht="20.85" customHeight="1">
      <c r="A240" s="333" t="s">
        <v>1775</v>
      </c>
      <c r="B240" s="334" t="s">
        <v>1761</v>
      </c>
      <c r="C240" s="334" t="s">
        <v>1762</v>
      </c>
      <c r="D240" s="334" t="s">
        <v>1776</v>
      </c>
      <c r="E240" s="334" t="s">
        <v>1777</v>
      </c>
      <c r="F240" s="334" t="s">
        <v>1778</v>
      </c>
      <c r="G240" s="335" t="s">
        <v>1766</v>
      </c>
      <c r="H240" s="337" t="s">
        <v>421</v>
      </c>
      <c r="I240" s="337" t="s">
        <v>1779</v>
      </c>
      <c r="J240" s="337" t="s">
        <v>974</v>
      </c>
      <c r="K240" s="337"/>
      <c r="L240" s="338"/>
      <c r="M240" s="339" t="s">
        <v>1780</v>
      </c>
      <c r="N240" s="327" t="s">
        <v>629</v>
      </c>
      <c r="O240" s="338" t="s">
        <v>953</v>
      </c>
      <c r="P240" s="339" t="s">
        <v>406</v>
      </c>
      <c r="Q240" s="287"/>
      <c r="R240" s="287"/>
      <c r="S240" s="287"/>
      <c r="T240" s="287"/>
      <c r="U240" s="287"/>
      <c r="V240" s="287"/>
      <c r="W240" s="287"/>
      <c r="X240" s="287"/>
      <c r="Y240" s="287"/>
      <c r="Z240" s="287"/>
      <c r="AA240" s="287"/>
      <c r="AB240" s="287"/>
      <c r="AC240" s="287"/>
      <c r="AD240" s="287"/>
      <c r="AE240" s="287"/>
      <c r="AF240" s="287"/>
      <c r="AG240" s="287"/>
      <c r="AH240" s="287"/>
      <c r="AI240" s="287"/>
      <c r="AJ240" s="287"/>
      <c r="AK240" s="287"/>
      <c r="AL240" s="287"/>
      <c r="AM240" s="287"/>
      <c r="AN240" s="287"/>
      <c r="AO240" s="287"/>
      <c r="AP240" s="287"/>
      <c r="AQ240" s="287"/>
      <c r="AR240" s="287"/>
      <c r="AS240" s="287"/>
      <c r="AT240" s="287"/>
      <c r="AU240" s="287"/>
      <c r="AV240" s="287"/>
      <c r="AW240" s="287"/>
      <c r="AX240" s="287"/>
      <c r="AY240" s="287"/>
      <c r="AZ240" s="287"/>
      <c r="BA240" s="287"/>
      <c r="BB240" s="287"/>
      <c r="BC240" s="287"/>
      <c r="BD240" s="287"/>
      <c r="BE240" s="287"/>
      <c r="BF240" s="287"/>
      <c r="BG240" s="287"/>
      <c r="BH240" s="287"/>
      <c r="BI240" s="287"/>
      <c r="BJ240" s="327" t="s">
        <v>1781</v>
      </c>
      <c r="BK240" s="286">
        <v>28030</v>
      </c>
      <c r="BL240" s="288">
        <v>38050</v>
      </c>
      <c r="BM240" s="287">
        <v>38030</v>
      </c>
      <c r="BN240" s="287">
        <v>37010</v>
      </c>
      <c r="BO240" s="287"/>
      <c r="BP240" s="287"/>
      <c r="BQ240" s="287"/>
      <c r="BR240" s="287"/>
      <c r="BS240" s="287"/>
      <c r="BT240" s="287"/>
      <c r="BU240" s="287"/>
      <c r="BV240" s="287"/>
      <c r="BW240" s="287"/>
      <c r="BX240" s="287"/>
      <c r="BY240" s="287"/>
      <c r="BZ240" s="287"/>
      <c r="CA240" s="287"/>
      <c r="CB240" s="287"/>
      <c r="CC240" s="287"/>
      <c r="CD240" s="287"/>
      <c r="CE240" s="287"/>
      <c r="CF240" s="287"/>
      <c r="CG240" s="287"/>
      <c r="CH240" s="287"/>
      <c r="CI240" s="287"/>
      <c r="CJ240" s="287"/>
      <c r="CK240" s="287"/>
      <c r="CL240" s="287"/>
      <c r="CM240" s="287"/>
      <c r="CN240" s="287"/>
      <c r="CO240" s="287"/>
      <c r="CP240" s="287"/>
      <c r="CQ240" s="287"/>
      <c r="CR240" s="287"/>
      <c r="CS240" s="287"/>
      <c r="CT240" s="287"/>
      <c r="CU240" s="287"/>
      <c r="CV240" s="287"/>
      <c r="CW240" s="287"/>
      <c r="CX240" s="287"/>
      <c r="CY240" s="287"/>
      <c r="CZ240" s="289"/>
      <c r="DA240" s="287"/>
      <c r="DB240" s="287"/>
      <c r="DC240" s="287"/>
      <c r="DD240" s="287"/>
      <c r="DE240" s="287"/>
      <c r="DF240" s="287"/>
      <c r="DG240" s="287"/>
      <c r="DH240" s="287"/>
      <c r="DI240" s="287"/>
      <c r="DJ240" s="287"/>
      <c r="DK240" s="287"/>
      <c r="DL240" s="287"/>
      <c r="DM240" s="287"/>
      <c r="DN240" s="287"/>
      <c r="DO240" s="287"/>
      <c r="DP240" s="287"/>
      <c r="DQ240" s="287"/>
      <c r="DR240" s="287"/>
      <c r="DS240" s="287"/>
      <c r="DT240" s="287"/>
      <c r="DU240" s="287"/>
      <c r="DV240" s="287"/>
      <c r="DW240" s="321"/>
      <c r="DX240" s="321"/>
      <c r="DY240" s="324"/>
      <c r="DZ240" s="324"/>
      <c r="EA240" s="324"/>
      <c r="EB240" s="324"/>
      <c r="EC240" s="324"/>
      <c r="ED240" s="324"/>
      <c r="EE240" s="324"/>
      <c r="EF240" s="324"/>
      <c r="EG240" s="324"/>
      <c r="EH240" s="324"/>
      <c r="EI240" s="324"/>
      <c r="EJ240" s="324"/>
      <c r="EK240" s="324"/>
      <c r="EL240" s="324"/>
      <c r="EM240" s="324"/>
      <c r="EN240" s="324"/>
      <c r="EO240" s="324"/>
      <c r="EP240" s="324"/>
      <c r="EQ240" s="324"/>
      <c r="ER240" s="324"/>
      <c r="ES240" s="324"/>
      <c r="ET240" s="324"/>
      <c r="EU240" s="324"/>
      <c r="EV240" s="324"/>
      <c r="EW240" s="324"/>
      <c r="EX240" s="324"/>
      <c r="EY240" s="324"/>
      <c r="EZ240" s="324"/>
      <c r="FA240" s="324"/>
      <c r="FB240" s="324"/>
      <c r="FC240" s="324"/>
      <c r="FD240" s="324"/>
      <c r="FE240" s="324"/>
      <c r="FF240" s="324"/>
      <c r="FG240" s="324"/>
      <c r="FH240" s="324"/>
      <c r="FI240" s="324"/>
      <c r="FJ240" s="324"/>
      <c r="FK240" s="324"/>
      <c r="FL240" s="324"/>
      <c r="FM240" s="324"/>
      <c r="FN240" s="324"/>
      <c r="FO240" s="324"/>
      <c r="FP240" s="324"/>
      <c r="FQ240" s="324"/>
      <c r="FR240" s="324"/>
      <c r="FS240" s="324"/>
      <c r="FT240" s="324"/>
      <c r="FU240" s="324"/>
      <c r="FV240" s="324"/>
      <c r="FW240" s="324"/>
      <c r="FX240" s="324"/>
      <c r="FY240" s="324"/>
      <c r="FZ240" s="324"/>
      <c r="GA240" s="324"/>
      <c r="GB240" s="324"/>
      <c r="GC240" s="324"/>
      <c r="GD240" s="324"/>
      <c r="GE240" s="324"/>
      <c r="GF240" s="324"/>
      <c r="GG240" s="324"/>
      <c r="GH240" s="324"/>
      <c r="GI240" s="324"/>
      <c r="GJ240" s="330"/>
      <c r="GK240" s="321"/>
      <c r="GL240" s="324"/>
      <c r="GM240" s="324"/>
      <c r="GN240" s="290" cm="1">
        <f t="array" ref="GN240">IF(OR(BK240:GM240='Annex.1　DeclarationDesired'!$F$27),ROW(),"")</f>
        <v>240</v>
      </c>
    </row>
    <row r="241" spans="1:196" s="290" customFormat="1" ht="20.85" customHeight="1">
      <c r="A241" s="333" t="s">
        <v>1782</v>
      </c>
      <c r="B241" s="334" t="s">
        <v>1761</v>
      </c>
      <c r="C241" s="334" t="s">
        <v>1673</v>
      </c>
      <c r="D241" s="334" t="s">
        <v>1783</v>
      </c>
      <c r="E241" s="334" t="s">
        <v>1784</v>
      </c>
      <c r="F241" s="334" t="s">
        <v>1785</v>
      </c>
      <c r="G241" s="336" t="s">
        <v>1786</v>
      </c>
      <c r="H241" s="337" t="s">
        <v>421</v>
      </c>
      <c r="I241" s="337" t="s">
        <v>1787</v>
      </c>
      <c r="J241" s="337" t="s">
        <v>421</v>
      </c>
      <c r="K241" s="337" t="s">
        <v>1787</v>
      </c>
      <c r="L241" s="338"/>
      <c r="M241" s="339" t="s">
        <v>1788</v>
      </c>
      <c r="N241" s="327" t="s">
        <v>574</v>
      </c>
      <c r="O241" s="338" t="s">
        <v>1789</v>
      </c>
      <c r="P241" s="339"/>
      <c r="Q241" s="287"/>
      <c r="R241" s="287"/>
      <c r="S241" s="287"/>
      <c r="T241" s="287"/>
      <c r="U241" s="287"/>
      <c r="V241" s="287"/>
      <c r="W241" s="287"/>
      <c r="X241" s="287"/>
      <c r="Y241" s="287"/>
      <c r="Z241" s="287"/>
      <c r="AA241" s="287"/>
      <c r="AB241" s="287"/>
      <c r="AC241" s="287"/>
      <c r="AD241" s="287"/>
      <c r="AE241" s="287"/>
      <c r="AF241" s="287"/>
      <c r="AG241" s="287"/>
      <c r="AH241" s="287"/>
      <c r="AI241" s="287"/>
      <c r="AJ241" s="287"/>
      <c r="AK241" s="287"/>
      <c r="AL241" s="287"/>
      <c r="AM241" s="287"/>
      <c r="AN241" s="287"/>
      <c r="AO241" s="287"/>
      <c r="AP241" s="287"/>
      <c r="AQ241" s="287"/>
      <c r="AR241" s="287"/>
      <c r="AS241" s="287"/>
      <c r="AT241" s="287"/>
      <c r="AU241" s="287"/>
      <c r="AV241" s="287"/>
      <c r="AW241" s="287"/>
      <c r="AX241" s="287"/>
      <c r="AY241" s="287"/>
      <c r="AZ241" s="287"/>
      <c r="BA241" s="287"/>
      <c r="BB241" s="287"/>
      <c r="BC241" s="287"/>
      <c r="BD241" s="287"/>
      <c r="BE241" s="287"/>
      <c r="BF241" s="287"/>
      <c r="BG241" s="287"/>
      <c r="BH241" s="287"/>
      <c r="BI241" s="287"/>
      <c r="BJ241" s="327" t="s">
        <v>1790</v>
      </c>
      <c r="BK241" s="286">
        <v>49010</v>
      </c>
      <c r="BL241" s="288">
        <v>49060</v>
      </c>
      <c r="BM241" s="287">
        <v>49070</v>
      </c>
      <c r="BN241" s="287">
        <v>50010</v>
      </c>
      <c r="BO241" s="287">
        <v>50020</v>
      </c>
      <c r="BP241" s="287"/>
      <c r="BQ241" s="287"/>
      <c r="BR241" s="287"/>
      <c r="BS241" s="287"/>
      <c r="BT241" s="287"/>
      <c r="BU241" s="287"/>
      <c r="BV241" s="287"/>
      <c r="BW241" s="287"/>
      <c r="BX241" s="287"/>
      <c r="BY241" s="287"/>
      <c r="BZ241" s="287"/>
      <c r="CA241" s="287"/>
      <c r="CB241" s="287"/>
      <c r="CC241" s="287"/>
      <c r="CD241" s="287"/>
      <c r="CE241" s="287"/>
      <c r="CF241" s="287"/>
      <c r="CG241" s="287"/>
      <c r="CH241" s="287"/>
      <c r="CI241" s="287"/>
      <c r="CJ241" s="287"/>
      <c r="CK241" s="287"/>
      <c r="CL241" s="287"/>
      <c r="CM241" s="287"/>
      <c r="CN241" s="287"/>
      <c r="CO241" s="287"/>
      <c r="CP241" s="287"/>
      <c r="CQ241" s="287"/>
      <c r="CR241" s="287"/>
      <c r="CS241" s="287"/>
      <c r="CT241" s="287"/>
      <c r="CU241" s="287"/>
      <c r="CV241" s="287"/>
      <c r="CW241" s="287"/>
      <c r="CX241" s="287"/>
      <c r="CY241" s="287"/>
      <c r="CZ241" s="289"/>
      <c r="DA241" s="287"/>
      <c r="DB241" s="287"/>
      <c r="DC241" s="287"/>
      <c r="DD241" s="287"/>
      <c r="DE241" s="287"/>
      <c r="DF241" s="287"/>
      <c r="DG241" s="287"/>
      <c r="DH241" s="287"/>
      <c r="DI241" s="287"/>
      <c r="DJ241" s="287"/>
      <c r="DK241" s="287"/>
      <c r="DL241" s="287"/>
      <c r="DM241" s="287"/>
      <c r="DN241" s="287"/>
      <c r="DO241" s="287"/>
      <c r="DP241" s="287"/>
      <c r="DQ241" s="287"/>
      <c r="DR241" s="287"/>
      <c r="DS241" s="287"/>
      <c r="DT241" s="287"/>
      <c r="DU241" s="287"/>
      <c r="DV241" s="287"/>
      <c r="DW241" s="321"/>
      <c r="DX241" s="321"/>
      <c r="DY241" s="324"/>
      <c r="DZ241" s="324"/>
      <c r="EA241" s="324"/>
      <c r="EB241" s="324"/>
      <c r="EC241" s="324"/>
      <c r="ED241" s="324"/>
      <c r="EE241" s="324"/>
      <c r="EF241" s="324"/>
      <c r="EG241" s="324"/>
      <c r="EH241" s="324"/>
      <c r="EI241" s="324"/>
      <c r="EJ241" s="324"/>
      <c r="EK241" s="324"/>
      <c r="EL241" s="324"/>
      <c r="EM241" s="324"/>
      <c r="EN241" s="324"/>
      <c r="EO241" s="324"/>
      <c r="EP241" s="324"/>
      <c r="EQ241" s="324"/>
      <c r="ER241" s="324"/>
      <c r="ES241" s="324"/>
      <c r="ET241" s="324"/>
      <c r="EU241" s="324"/>
      <c r="EV241" s="324"/>
      <c r="EW241" s="324"/>
      <c r="EX241" s="324"/>
      <c r="EY241" s="324"/>
      <c r="EZ241" s="324"/>
      <c r="FA241" s="324"/>
      <c r="FB241" s="324"/>
      <c r="FC241" s="324"/>
      <c r="FD241" s="324"/>
      <c r="FE241" s="324"/>
      <c r="FF241" s="324"/>
      <c r="FG241" s="324"/>
      <c r="FH241" s="324"/>
      <c r="FI241" s="324"/>
      <c r="FJ241" s="324"/>
      <c r="FK241" s="324"/>
      <c r="FL241" s="324"/>
      <c r="FM241" s="324"/>
      <c r="FN241" s="324"/>
      <c r="FO241" s="324"/>
      <c r="FP241" s="324"/>
      <c r="FQ241" s="324"/>
      <c r="FR241" s="324"/>
      <c r="FS241" s="324"/>
      <c r="FT241" s="324"/>
      <c r="FU241" s="324"/>
      <c r="FV241" s="324"/>
      <c r="FW241" s="324"/>
      <c r="FX241" s="324"/>
      <c r="FY241" s="324"/>
      <c r="FZ241" s="324"/>
      <c r="GA241" s="324"/>
      <c r="GB241" s="324"/>
      <c r="GC241" s="324"/>
      <c r="GD241" s="324"/>
      <c r="GE241" s="324"/>
      <c r="GF241" s="324"/>
      <c r="GG241" s="324"/>
      <c r="GH241" s="324"/>
      <c r="GI241" s="324"/>
      <c r="GJ241" s="330"/>
      <c r="GK241" s="321"/>
      <c r="GL241" s="324"/>
      <c r="GM241" s="324"/>
      <c r="GN241" s="290" cm="1">
        <f t="array" ref="GN241">IF(OR(BK241:GM241='Annex.1　DeclarationDesired'!$F$27),ROW(),"")</f>
        <v>241</v>
      </c>
    </row>
    <row r="242" spans="1:196" s="290" customFormat="1" ht="20.85" customHeight="1">
      <c r="A242" s="333" t="s">
        <v>1791</v>
      </c>
      <c r="B242" s="334" t="s">
        <v>1761</v>
      </c>
      <c r="C242" s="334" t="s">
        <v>1673</v>
      </c>
      <c r="D242" s="334" t="s">
        <v>1792</v>
      </c>
      <c r="E242" s="334" t="s">
        <v>1793</v>
      </c>
      <c r="F242" s="334" t="s">
        <v>1794</v>
      </c>
      <c r="G242" s="335" t="s">
        <v>1795</v>
      </c>
      <c r="H242" s="337" t="s">
        <v>421</v>
      </c>
      <c r="I242" s="337"/>
      <c r="J242" s="337" t="s">
        <v>421</v>
      </c>
      <c r="K242" s="337"/>
      <c r="L242" s="338"/>
      <c r="M242" s="339" t="s">
        <v>1299</v>
      </c>
      <c r="N242" s="327" t="s">
        <v>1299</v>
      </c>
      <c r="O242" s="338"/>
      <c r="P242" s="339"/>
      <c r="Q242" s="287"/>
      <c r="R242" s="287"/>
      <c r="S242" s="287"/>
      <c r="T242" s="287"/>
      <c r="U242" s="287"/>
      <c r="V242" s="287"/>
      <c r="W242" s="287"/>
      <c r="X242" s="287"/>
      <c r="Y242" s="287"/>
      <c r="Z242" s="287"/>
      <c r="AA242" s="287"/>
      <c r="AB242" s="287"/>
      <c r="AC242" s="287"/>
      <c r="AD242" s="287"/>
      <c r="AE242" s="287"/>
      <c r="AF242" s="287"/>
      <c r="AG242" s="287"/>
      <c r="AH242" s="287"/>
      <c r="AI242" s="287"/>
      <c r="AJ242" s="287"/>
      <c r="AK242" s="287"/>
      <c r="AL242" s="287"/>
      <c r="AM242" s="287"/>
      <c r="AN242" s="287"/>
      <c r="AO242" s="287"/>
      <c r="AP242" s="287"/>
      <c r="AQ242" s="287"/>
      <c r="AR242" s="287"/>
      <c r="AS242" s="287"/>
      <c r="AT242" s="287"/>
      <c r="AU242" s="287"/>
      <c r="AV242" s="287"/>
      <c r="AW242" s="287"/>
      <c r="AX242" s="287"/>
      <c r="AY242" s="287"/>
      <c r="AZ242" s="287"/>
      <c r="BA242" s="287"/>
      <c r="BB242" s="287"/>
      <c r="BC242" s="287"/>
      <c r="BD242" s="287"/>
      <c r="BE242" s="287"/>
      <c r="BF242" s="287"/>
      <c r="BG242" s="287"/>
      <c r="BH242" s="287"/>
      <c r="BI242" s="287"/>
      <c r="BJ242" s="327" t="s">
        <v>1796</v>
      </c>
      <c r="BK242" s="286">
        <v>50010</v>
      </c>
      <c r="BL242" s="288"/>
      <c r="BM242" s="287"/>
      <c r="BN242" s="287"/>
      <c r="BO242" s="287"/>
      <c r="BP242" s="287"/>
      <c r="BQ242" s="287"/>
      <c r="BR242" s="287"/>
      <c r="BS242" s="287"/>
      <c r="BT242" s="287"/>
      <c r="BU242" s="287"/>
      <c r="BV242" s="287"/>
      <c r="BW242" s="287"/>
      <c r="BX242" s="287"/>
      <c r="BY242" s="287"/>
      <c r="BZ242" s="287"/>
      <c r="CA242" s="287"/>
      <c r="CB242" s="287"/>
      <c r="CC242" s="287"/>
      <c r="CD242" s="287"/>
      <c r="CE242" s="287"/>
      <c r="CF242" s="287"/>
      <c r="CG242" s="287"/>
      <c r="CH242" s="287"/>
      <c r="CI242" s="287"/>
      <c r="CJ242" s="287"/>
      <c r="CK242" s="287"/>
      <c r="CL242" s="287"/>
      <c r="CM242" s="287"/>
      <c r="CN242" s="287"/>
      <c r="CO242" s="287"/>
      <c r="CP242" s="287"/>
      <c r="CQ242" s="287"/>
      <c r="CR242" s="287"/>
      <c r="CS242" s="287"/>
      <c r="CT242" s="287"/>
      <c r="CU242" s="287"/>
      <c r="CV242" s="287"/>
      <c r="CW242" s="287"/>
      <c r="CX242" s="287"/>
      <c r="CY242" s="287"/>
      <c r="CZ242" s="289"/>
      <c r="DA242" s="287"/>
      <c r="DB242" s="287"/>
      <c r="DC242" s="287"/>
      <c r="DD242" s="287"/>
      <c r="DE242" s="287"/>
      <c r="DF242" s="287"/>
      <c r="DG242" s="287"/>
      <c r="DH242" s="287"/>
      <c r="DI242" s="287"/>
      <c r="DJ242" s="287"/>
      <c r="DK242" s="287"/>
      <c r="DL242" s="287"/>
      <c r="DM242" s="287"/>
      <c r="DN242" s="287"/>
      <c r="DO242" s="287"/>
      <c r="DP242" s="287"/>
      <c r="DQ242" s="287"/>
      <c r="DR242" s="287"/>
      <c r="DS242" s="287"/>
      <c r="DT242" s="287"/>
      <c r="DU242" s="287"/>
      <c r="DV242" s="287"/>
      <c r="DW242" s="321"/>
      <c r="DX242" s="321"/>
      <c r="DY242" s="324"/>
      <c r="DZ242" s="324"/>
      <c r="EA242" s="324"/>
      <c r="EB242" s="324"/>
      <c r="EC242" s="324"/>
      <c r="ED242" s="324"/>
      <c r="EE242" s="324"/>
      <c r="EF242" s="324"/>
      <c r="EG242" s="324"/>
      <c r="EH242" s="324"/>
      <c r="EI242" s="324"/>
      <c r="EJ242" s="324"/>
      <c r="EK242" s="324"/>
      <c r="EL242" s="324"/>
      <c r="EM242" s="324"/>
      <c r="EN242" s="324"/>
      <c r="EO242" s="324"/>
      <c r="EP242" s="324"/>
      <c r="EQ242" s="324"/>
      <c r="ER242" s="324"/>
      <c r="ES242" s="324"/>
      <c r="ET242" s="324"/>
      <c r="EU242" s="324"/>
      <c r="EV242" s="324"/>
      <c r="EW242" s="324"/>
      <c r="EX242" s="324"/>
      <c r="EY242" s="324"/>
      <c r="EZ242" s="324"/>
      <c r="FA242" s="324"/>
      <c r="FB242" s="324"/>
      <c r="FC242" s="324"/>
      <c r="FD242" s="324"/>
      <c r="FE242" s="324"/>
      <c r="FF242" s="324"/>
      <c r="FG242" s="324"/>
      <c r="FH242" s="324"/>
      <c r="FI242" s="324"/>
      <c r="FJ242" s="324"/>
      <c r="FK242" s="324"/>
      <c r="FL242" s="324"/>
      <c r="FM242" s="324"/>
      <c r="FN242" s="324"/>
      <c r="FO242" s="324"/>
      <c r="FP242" s="324"/>
      <c r="FQ242" s="324"/>
      <c r="FR242" s="324"/>
      <c r="FS242" s="324"/>
      <c r="FT242" s="324"/>
      <c r="FU242" s="324"/>
      <c r="FV242" s="324"/>
      <c r="FW242" s="324"/>
      <c r="FX242" s="324"/>
      <c r="FY242" s="324"/>
      <c r="FZ242" s="324"/>
      <c r="GA242" s="324"/>
      <c r="GB242" s="324"/>
      <c r="GC242" s="324"/>
      <c r="GD242" s="324"/>
      <c r="GE242" s="324"/>
      <c r="GF242" s="324"/>
      <c r="GG242" s="324"/>
      <c r="GH242" s="324"/>
      <c r="GI242" s="324"/>
      <c r="GJ242" s="330"/>
      <c r="GK242" s="321"/>
      <c r="GL242" s="324"/>
      <c r="GM242" s="324"/>
      <c r="GN242" s="290" cm="1">
        <f t="array" ref="GN242">IF(OR(BK242:GM242='Annex.1　DeclarationDesired'!$F$27),ROW(),"")</f>
        <v>242</v>
      </c>
    </row>
    <row r="243" spans="1:196" s="290" customFormat="1" ht="20.85" customHeight="1">
      <c r="A243" s="333" t="s">
        <v>1797</v>
      </c>
      <c r="B243" s="334" t="s">
        <v>1761</v>
      </c>
      <c r="C243" s="334" t="s">
        <v>1798</v>
      </c>
      <c r="D243" s="334" t="s">
        <v>1799</v>
      </c>
      <c r="E243" s="334" t="s">
        <v>1800</v>
      </c>
      <c r="F243" s="334" t="s">
        <v>1801</v>
      </c>
      <c r="G243" s="335" t="s">
        <v>1802</v>
      </c>
      <c r="H243" s="337" t="s">
        <v>420</v>
      </c>
      <c r="I243" s="337"/>
      <c r="J243" s="337" t="s">
        <v>421</v>
      </c>
      <c r="K243" s="337" t="s">
        <v>1803</v>
      </c>
      <c r="L243" s="338"/>
      <c r="M243" s="339" t="s">
        <v>1804</v>
      </c>
      <c r="N243" s="327" t="s">
        <v>407</v>
      </c>
      <c r="O243" s="338" t="s">
        <v>747</v>
      </c>
      <c r="P243" s="339" t="s">
        <v>428</v>
      </c>
      <c r="Q243" s="287" t="s">
        <v>261</v>
      </c>
      <c r="R243" s="287"/>
      <c r="S243" s="287"/>
      <c r="T243" s="287"/>
      <c r="U243" s="287"/>
      <c r="V243" s="287"/>
      <c r="W243" s="287"/>
      <c r="X243" s="287"/>
      <c r="Y243" s="287"/>
      <c r="Z243" s="287"/>
      <c r="AA243" s="287"/>
      <c r="AB243" s="287"/>
      <c r="AC243" s="287"/>
      <c r="AD243" s="287"/>
      <c r="AE243" s="287"/>
      <c r="AF243" s="287"/>
      <c r="AG243" s="287"/>
      <c r="AH243" s="287"/>
      <c r="AI243" s="287"/>
      <c r="AJ243" s="287"/>
      <c r="AK243" s="287"/>
      <c r="AL243" s="287"/>
      <c r="AM243" s="287"/>
      <c r="AN243" s="287"/>
      <c r="AO243" s="287"/>
      <c r="AP243" s="287"/>
      <c r="AQ243" s="287"/>
      <c r="AR243" s="287"/>
      <c r="AS243" s="287"/>
      <c r="AT243" s="287"/>
      <c r="AU243" s="287"/>
      <c r="AV243" s="287"/>
      <c r="AW243" s="287"/>
      <c r="AX243" s="287"/>
      <c r="AY243" s="287"/>
      <c r="AZ243" s="287"/>
      <c r="BA243" s="287"/>
      <c r="BB243" s="287"/>
      <c r="BC243" s="287"/>
      <c r="BD243" s="287"/>
      <c r="BE243" s="287"/>
      <c r="BF243" s="287"/>
      <c r="BG243" s="287"/>
      <c r="BH243" s="287"/>
      <c r="BI243" s="287"/>
      <c r="BJ243" s="327" t="s">
        <v>1805</v>
      </c>
      <c r="BK243" s="286">
        <v>38060</v>
      </c>
      <c r="BL243" s="288">
        <v>59040</v>
      </c>
      <c r="BM243" s="287">
        <v>44050</v>
      </c>
      <c r="BN243" s="287"/>
      <c r="BO243" s="287"/>
      <c r="BP243" s="287"/>
      <c r="BQ243" s="287"/>
      <c r="BR243" s="287"/>
      <c r="BS243" s="287"/>
      <c r="BT243" s="287"/>
      <c r="BU243" s="287"/>
      <c r="BV243" s="287"/>
      <c r="BW243" s="287"/>
      <c r="BX243" s="287"/>
      <c r="BY243" s="287"/>
      <c r="BZ243" s="287"/>
      <c r="CA243" s="287"/>
      <c r="CB243" s="287"/>
      <c r="CC243" s="287"/>
      <c r="CD243" s="287"/>
      <c r="CE243" s="287"/>
      <c r="CF243" s="287"/>
      <c r="CG243" s="287"/>
      <c r="CH243" s="287"/>
      <c r="CI243" s="287"/>
      <c r="CJ243" s="287"/>
      <c r="CK243" s="287"/>
      <c r="CL243" s="287"/>
      <c r="CM243" s="287"/>
      <c r="CN243" s="287"/>
      <c r="CO243" s="287"/>
      <c r="CP243" s="287"/>
      <c r="CQ243" s="287"/>
      <c r="CR243" s="287"/>
      <c r="CS243" s="287"/>
      <c r="CT243" s="287"/>
      <c r="CU243" s="287"/>
      <c r="CV243" s="287"/>
      <c r="CW243" s="287"/>
      <c r="CX243" s="287"/>
      <c r="CY243" s="287"/>
      <c r="CZ243" s="289"/>
      <c r="DA243" s="287"/>
      <c r="DB243" s="287"/>
      <c r="DC243" s="287"/>
      <c r="DD243" s="287"/>
      <c r="DE243" s="287"/>
      <c r="DF243" s="287"/>
      <c r="DG243" s="287"/>
      <c r="DH243" s="287"/>
      <c r="DI243" s="287"/>
      <c r="DJ243" s="287"/>
      <c r="DK243" s="287"/>
      <c r="DL243" s="287"/>
      <c r="DM243" s="287"/>
      <c r="DN243" s="287"/>
      <c r="DO243" s="287"/>
      <c r="DP243" s="287"/>
      <c r="DQ243" s="287"/>
      <c r="DR243" s="287"/>
      <c r="DS243" s="287"/>
      <c r="DT243" s="287"/>
      <c r="DU243" s="287"/>
      <c r="DV243" s="287"/>
      <c r="DW243" s="321"/>
      <c r="DX243" s="321"/>
      <c r="DY243" s="324"/>
      <c r="DZ243" s="324"/>
      <c r="EA243" s="324"/>
      <c r="EB243" s="324"/>
      <c r="EC243" s="324"/>
      <c r="ED243" s="324"/>
      <c r="EE243" s="324"/>
      <c r="EF243" s="324"/>
      <c r="EG243" s="324"/>
      <c r="EH243" s="324"/>
      <c r="EI243" s="324"/>
      <c r="EJ243" s="324"/>
      <c r="EK243" s="324"/>
      <c r="EL243" s="324"/>
      <c r="EM243" s="324"/>
      <c r="EN243" s="324"/>
      <c r="EO243" s="324"/>
      <c r="EP243" s="324"/>
      <c r="EQ243" s="324"/>
      <c r="ER243" s="324"/>
      <c r="ES243" s="324"/>
      <c r="ET243" s="324"/>
      <c r="EU243" s="324"/>
      <c r="EV243" s="324"/>
      <c r="EW243" s="324"/>
      <c r="EX243" s="324"/>
      <c r="EY243" s="324"/>
      <c r="EZ243" s="324"/>
      <c r="FA243" s="324"/>
      <c r="FB243" s="324"/>
      <c r="FC243" s="324"/>
      <c r="FD243" s="324"/>
      <c r="FE243" s="324"/>
      <c r="FF243" s="324"/>
      <c r="FG243" s="324"/>
      <c r="FH243" s="324"/>
      <c r="FI243" s="324"/>
      <c r="FJ243" s="324"/>
      <c r="FK243" s="324"/>
      <c r="FL243" s="324"/>
      <c r="FM243" s="324"/>
      <c r="FN243" s="324"/>
      <c r="FO243" s="324"/>
      <c r="FP243" s="324"/>
      <c r="FQ243" s="324"/>
      <c r="FR243" s="324"/>
      <c r="FS243" s="324"/>
      <c r="FT243" s="324"/>
      <c r="FU243" s="324"/>
      <c r="FV243" s="324"/>
      <c r="FW243" s="324"/>
      <c r="FX243" s="324"/>
      <c r="FY243" s="324"/>
      <c r="FZ243" s="324"/>
      <c r="GA243" s="324"/>
      <c r="GB243" s="324"/>
      <c r="GC243" s="324"/>
      <c r="GD243" s="324"/>
      <c r="GE243" s="324"/>
      <c r="GF243" s="324"/>
      <c r="GG243" s="324"/>
      <c r="GH243" s="324"/>
      <c r="GI243" s="324"/>
      <c r="GJ243" s="330"/>
      <c r="GK243" s="321"/>
      <c r="GL243" s="324"/>
      <c r="GM243" s="324"/>
      <c r="GN243" s="290" cm="1">
        <f t="array" ref="GN243">IF(OR(BK243:GM243='Annex.1　DeclarationDesired'!$F$27),ROW(),"")</f>
        <v>243</v>
      </c>
    </row>
    <row r="244" spans="1:196" s="290" customFormat="1" ht="20.85" customHeight="1">
      <c r="A244" s="333" t="s">
        <v>1806</v>
      </c>
      <c r="B244" s="334" t="s">
        <v>1761</v>
      </c>
      <c r="C244" s="334" t="s">
        <v>1798</v>
      </c>
      <c r="D244" s="334" t="s">
        <v>1799</v>
      </c>
      <c r="E244" s="334" t="s">
        <v>1807</v>
      </c>
      <c r="F244" s="334" t="s">
        <v>1808</v>
      </c>
      <c r="G244" s="335" t="s">
        <v>1802</v>
      </c>
      <c r="H244" s="337" t="s">
        <v>420</v>
      </c>
      <c r="I244" s="337"/>
      <c r="J244" s="337" t="s">
        <v>421</v>
      </c>
      <c r="K244" s="337" t="s">
        <v>1809</v>
      </c>
      <c r="L244" s="338"/>
      <c r="M244" s="339" t="s">
        <v>1810</v>
      </c>
      <c r="N244" s="327" t="s">
        <v>407</v>
      </c>
      <c r="O244" s="338" t="s">
        <v>424</v>
      </c>
      <c r="P244" s="339" t="s">
        <v>425</v>
      </c>
      <c r="Q244" s="287"/>
      <c r="R244" s="287"/>
      <c r="S244" s="287"/>
      <c r="T244" s="287"/>
      <c r="U244" s="287"/>
      <c r="V244" s="287"/>
      <c r="W244" s="287"/>
      <c r="X244" s="287"/>
      <c r="Y244" s="287"/>
      <c r="Z244" s="287"/>
      <c r="AA244" s="287"/>
      <c r="AB244" s="287"/>
      <c r="AC244" s="287"/>
      <c r="AD244" s="287"/>
      <c r="AE244" s="287"/>
      <c r="AF244" s="287"/>
      <c r="AG244" s="287"/>
      <c r="AH244" s="287"/>
      <c r="AI244" s="287"/>
      <c r="AJ244" s="287"/>
      <c r="AK244" s="287"/>
      <c r="AL244" s="287"/>
      <c r="AM244" s="287"/>
      <c r="AN244" s="287"/>
      <c r="AO244" s="287"/>
      <c r="AP244" s="287"/>
      <c r="AQ244" s="287"/>
      <c r="AR244" s="287"/>
      <c r="AS244" s="287"/>
      <c r="AT244" s="287"/>
      <c r="AU244" s="287"/>
      <c r="AV244" s="287"/>
      <c r="AW244" s="287"/>
      <c r="AX244" s="287"/>
      <c r="AY244" s="287"/>
      <c r="AZ244" s="287"/>
      <c r="BA244" s="287"/>
      <c r="BB244" s="287"/>
      <c r="BC244" s="287"/>
      <c r="BD244" s="287"/>
      <c r="BE244" s="287"/>
      <c r="BF244" s="287"/>
      <c r="BG244" s="287"/>
      <c r="BH244" s="287"/>
      <c r="BI244" s="287"/>
      <c r="BJ244" s="327" t="s">
        <v>1811</v>
      </c>
      <c r="BK244" s="286">
        <v>38030</v>
      </c>
      <c r="BL244" s="288">
        <v>38060</v>
      </c>
      <c r="BM244" s="287">
        <v>39010</v>
      </c>
      <c r="BN244" s="287">
        <v>39030</v>
      </c>
      <c r="BO244" s="287">
        <v>39060</v>
      </c>
      <c r="BP244" s="287">
        <v>40040</v>
      </c>
      <c r="BQ244" s="287"/>
      <c r="BR244" s="287"/>
      <c r="BS244" s="287"/>
      <c r="BT244" s="287"/>
      <c r="BU244" s="287"/>
      <c r="BV244" s="287"/>
      <c r="BW244" s="287"/>
      <c r="BX244" s="287"/>
      <c r="BY244" s="287"/>
      <c r="BZ244" s="287"/>
      <c r="CA244" s="287"/>
      <c r="CB244" s="287"/>
      <c r="CC244" s="287"/>
      <c r="CD244" s="287"/>
      <c r="CE244" s="287"/>
      <c r="CF244" s="287"/>
      <c r="CG244" s="287"/>
      <c r="CH244" s="287"/>
      <c r="CI244" s="287"/>
      <c r="CJ244" s="287"/>
      <c r="CK244" s="287"/>
      <c r="CL244" s="287"/>
      <c r="CM244" s="287"/>
      <c r="CN244" s="287"/>
      <c r="CO244" s="287"/>
      <c r="CP244" s="287"/>
      <c r="CQ244" s="287"/>
      <c r="CR244" s="287"/>
      <c r="CS244" s="287"/>
      <c r="CT244" s="287"/>
      <c r="CU244" s="287"/>
      <c r="CV244" s="287"/>
      <c r="CW244" s="287"/>
      <c r="CX244" s="287"/>
      <c r="CY244" s="287"/>
      <c r="CZ244" s="289"/>
      <c r="DA244" s="287"/>
      <c r="DB244" s="287"/>
      <c r="DC244" s="287"/>
      <c r="DD244" s="287"/>
      <c r="DE244" s="287"/>
      <c r="DF244" s="287"/>
      <c r="DG244" s="287"/>
      <c r="DH244" s="287"/>
      <c r="DI244" s="287"/>
      <c r="DJ244" s="287"/>
      <c r="DK244" s="287"/>
      <c r="DL244" s="287"/>
      <c r="DM244" s="287"/>
      <c r="DN244" s="287"/>
      <c r="DO244" s="287"/>
      <c r="DP244" s="287"/>
      <c r="DQ244" s="287"/>
      <c r="DR244" s="287"/>
      <c r="DS244" s="287"/>
      <c r="DT244" s="287"/>
      <c r="DU244" s="287"/>
      <c r="DV244" s="287"/>
      <c r="DW244" s="321"/>
      <c r="DX244" s="321"/>
      <c r="DY244" s="324"/>
      <c r="DZ244" s="324"/>
      <c r="EA244" s="324"/>
      <c r="EB244" s="324"/>
      <c r="EC244" s="324"/>
      <c r="ED244" s="324"/>
      <c r="EE244" s="324"/>
      <c r="EF244" s="324"/>
      <c r="EG244" s="324"/>
      <c r="EH244" s="324"/>
      <c r="EI244" s="324"/>
      <c r="EJ244" s="324"/>
      <c r="EK244" s="324"/>
      <c r="EL244" s="324"/>
      <c r="EM244" s="324"/>
      <c r="EN244" s="324"/>
      <c r="EO244" s="324"/>
      <c r="EP244" s="324"/>
      <c r="EQ244" s="324"/>
      <c r="ER244" s="324"/>
      <c r="ES244" s="324"/>
      <c r="ET244" s="324"/>
      <c r="EU244" s="324"/>
      <c r="EV244" s="324"/>
      <c r="EW244" s="324"/>
      <c r="EX244" s="324"/>
      <c r="EY244" s="324"/>
      <c r="EZ244" s="324"/>
      <c r="FA244" s="324"/>
      <c r="FB244" s="324"/>
      <c r="FC244" s="324"/>
      <c r="FD244" s="324"/>
      <c r="FE244" s="324"/>
      <c r="FF244" s="324"/>
      <c r="FG244" s="324"/>
      <c r="FH244" s="324"/>
      <c r="FI244" s="324"/>
      <c r="FJ244" s="324"/>
      <c r="FK244" s="324"/>
      <c r="FL244" s="324"/>
      <c r="FM244" s="324"/>
      <c r="FN244" s="324"/>
      <c r="FO244" s="324"/>
      <c r="FP244" s="324"/>
      <c r="FQ244" s="324"/>
      <c r="FR244" s="324"/>
      <c r="FS244" s="324"/>
      <c r="FT244" s="324"/>
      <c r="FU244" s="324"/>
      <c r="FV244" s="324"/>
      <c r="FW244" s="324"/>
      <c r="FX244" s="324"/>
      <c r="FY244" s="324"/>
      <c r="FZ244" s="324"/>
      <c r="GA244" s="324"/>
      <c r="GB244" s="324"/>
      <c r="GC244" s="324"/>
      <c r="GD244" s="324"/>
      <c r="GE244" s="324"/>
      <c r="GF244" s="324"/>
      <c r="GG244" s="324"/>
      <c r="GH244" s="324"/>
      <c r="GI244" s="324"/>
      <c r="GJ244" s="330"/>
      <c r="GK244" s="321"/>
      <c r="GL244" s="324"/>
      <c r="GM244" s="324"/>
      <c r="GN244" s="290" cm="1">
        <f t="array" ref="GN244">IF(OR(BK244:GM244='Annex.1　DeclarationDesired'!$F$27),ROW(),"")</f>
        <v>244</v>
      </c>
    </row>
    <row r="245" spans="1:196" s="290" customFormat="1" ht="20.85" customHeight="1">
      <c r="A245" s="333" t="s">
        <v>1812</v>
      </c>
      <c r="B245" s="334" t="s">
        <v>1761</v>
      </c>
      <c r="C245" s="334" t="s">
        <v>1798</v>
      </c>
      <c r="D245" s="334" t="s">
        <v>1799</v>
      </c>
      <c r="E245" s="334" t="s">
        <v>1813</v>
      </c>
      <c r="F245" s="334" t="s">
        <v>1814</v>
      </c>
      <c r="G245" s="335" t="s">
        <v>1802</v>
      </c>
      <c r="H245" s="337" t="s">
        <v>420</v>
      </c>
      <c r="I245" s="337"/>
      <c r="J245" s="337" t="s">
        <v>421</v>
      </c>
      <c r="K245" s="337" t="s">
        <v>1815</v>
      </c>
      <c r="L245" s="338"/>
      <c r="M245" s="339" t="s">
        <v>426</v>
      </c>
      <c r="N245" s="327" t="s">
        <v>426</v>
      </c>
      <c r="O245" s="338"/>
      <c r="P245" s="339"/>
      <c r="Q245" s="287"/>
      <c r="R245" s="287"/>
      <c r="S245" s="287"/>
      <c r="T245" s="287"/>
      <c r="U245" s="287"/>
      <c r="V245" s="287"/>
      <c r="W245" s="287"/>
      <c r="X245" s="287"/>
      <c r="Y245" s="287"/>
      <c r="Z245" s="287"/>
      <c r="AA245" s="287"/>
      <c r="AB245" s="287"/>
      <c r="AC245" s="287"/>
      <c r="AD245" s="287"/>
      <c r="AE245" s="287"/>
      <c r="AF245" s="287"/>
      <c r="AG245" s="287"/>
      <c r="AH245" s="287"/>
      <c r="AI245" s="287"/>
      <c r="AJ245" s="287"/>
      <c r="AK245" s="287"/>
      <c r="AL245" s="287"/>
      <c r="AM245" s="287"/>
      <c r="AN245" s="287"/>
      <c r="AO245" s="287"/>
      <c r="AP245" s="287"/>
      <c r="AQ245" s="287"/>
      <c r="AR245" s="287"/>
      <c r="AS245" s="287"/>
      <c r="AT245" s="287"/>
      <c r="AU245" s="287"/>
      <c r="AV245" s="287"/>
      <c r="AW245" s="287"/>
      <c r="AX245" s="287"/>
      <c r="AY245" s="287"/>
      <c r="AZ245" s="287"/>
      <c r="BA245" s="287"/>
      <c r="BB245" s="287"/>
      <c r="BC245" s="287"/>
      <c r="BD245" s="287"/>
      <c r="BE245" s="287"/>
      <c r="BF245" s="287"/>
      <c r="BG245" s="287"/>
      <c r="BH245" s="287"/>
      <c r="BI245" s="287"/>
      <c r="BJ245" s="327" t="s">
        <v>1816</v>
      </c>
      <c r="BK245" s="286">
        <v>42010</v>
      </c>
      <c r="BL245" s="288">
        <v>42030</v>
      </c>
      <c r="BM245" s="287">
        <v>42040</v>
      </c>
      <c r="BN245" s="287"/>
      <c r="BO245" s="287"/>
      <c r="BP245" s="287"/>
      <c r="BQ245" s="287"/>
      <c r="BR245" s="287"/>
      <c r="BS245" s="287"/>
      <c r="BT245" s="287"/>
      <c r="BU245" s="287"/>
      <c r="BV245" s="287"/>
      <c r="BW245" s="287"/>
      <c r="BX245" s="287"/>
      <c r="BY245" s="287"/>
      <c r="BZ245" s="287"/>
      <c r="CA245" s="287"/>
      <c r="CB245" s="287"/>
      <c r="CC245" s="287"/>
      <c r="CD245" s="287"/>
      <c r="CE245" s="287"/>
      <c r="CF245" s="287"/>
      <c r="CG245" s="287"/>
      <c r="CH245" s="287"/>
      <c r="CI245" s="287"/>
      <c r="CJ245" s="287"/>
      <c r="CK245" s="287"/>
      <c r="CL245" s="287"/>
      <c r="CM245" s="287"/>
      <c r="CN245" s="287"/>
      <c r="CO245" s="287"/>
      <c r="CP245" s="287"/>
      <c r="CQ245" s="287"/>
      <c r="CR245" s="287"/>
      <c r="CS245" s="287"/>
      <c r="CT245" s="287"/>
      <c r="CU245" s="287"/>
      <c r="CV245" s="287"/>
      <c r="CW245" s="287"/>
      <c r="CX245" s="287"/>
      <c r="CY245" s="287"/>
      <c r="CZ245" s="289"/>
      <c r="DA245" s="287"/>
      <c r="DB245" s="287"/>
      <c r="DC245" s="287"/>
      <c r="DD245" s="287"/>
      <c r="DE245" s="287"/>
      <c r="DF245" s="287"/>
      <c r="DG245" s="287"/>
      <c r="DH245" s="287"/>
      <c r="DI245" s="287"/>
      <c r="DJ245" s="287"/>
      <c r="DK245" s="287"/>
      <c r="DL245" s="287"/>
      <c r="DM245" s="287"/>
      <c r="DN245" s="287"/>
      <c r="DO245" s="287"/>
      <c r="DP245" s="287"/>
      <c r="DQ245" s="287"/>
      <c r="DR245" s="287"/>
      <c r="DS245" s="287"/>
      <c r="DT245" s="287"/>
      <c r="DU245" s="287"/>
      <c r="DV245" s="287"/>
      <c r="DW245" s="321"/>
      <c r="DX245" s="321"/>
      <c r="DY245" s="324"/>
      <c r="DZ245" s="324"/>
      <c r="EA245" s="324"/>
      <c r="EB245" s="324"/>
      <c r="EC245" s="324"/>
      <c r="ED245" s="324"/>
      <c r="EE245" s="324"/>
      <c r="EF245" s="324"/>
      <c r="EG245" s="324"/>
      <c r="EH245" s="324"/>
      <c r="EI245" s="324"/>
      <c r="EJ245" s="324"/>
      <c r="EK245" s="324"/>
      <c r="EL245" s="324"/>
      <c r="EM245" s="324"/>
      <c r="EN245" s="324"/>
      <c r="EO245" s="324"/>
      <c r="EP245" s="324"/>
      <c r="EQ245" s="324"/>
      <c r="ER245" s="324"/>
      <c r="ES245" s="324"/>
      <c r="ET245" s="324"/>
      <c r="EU245" s="324"/>
      <c r="EV245" s="324"/>
      <c r="EW245" s="324"/>
      <c r="EX245" s="324"/>
      <c r="EY245" s="324"/>
      <c r="EZ245" s="324"/>
      <c r="FA245" s="324"/>
      <c r="FB245" s="324"/>
      <c r="FC245" s="324"/>
      <c r="FD245" s="324"/>
      <c r="FE245" s="324"/>
      <c r="FF245" s="324"/>
      <c r="FG245" s="324"/>
      <c r="FH245" s="324"/>
      <c r="FI245" s="324"/>
      <c r="FJ245" s="324"/>
      <c r="FK245" s="324"/>
      <c r="FL245" s="324"/>
      <c r="FM245" s="324"/>
      <c r="FN245" s="324"/>
      <c r="FO245" s="324"/>
      <c r="FP245" s="324"/>
      <c r="FQ245" s="324"/>
      <c r="FR245" s="324"/>
      <c r="FS245" s="324"/>
      <c r="FT245" s="324"/>
      <c r="FU245" s="324"/>
      <c r="FV245" s="324"/>
      <c r="FW245" s="324"/>
      <c r="FX245" s="324"/>
      <c r="FY245" s="324"/>
      <c r="FZ245" s="324"/>
      <c r="GA245" s="324"/>
      <c r="GB245" s="324"/>
      <c r="GC245" s="324"/>
      <c r="GD245" s="324"/>
      <c r="GE245" s="324"/>
      <c r="GF245" s="324"/>
      <c r="GG245" s="324"/>
      <c r="GH245" s="324"/>
      <c r="GI245" s="324"/>
      <c r="GJ245" s="330"/>
      <c r="GK245" s="321"/>
      <c r="GL245" s="324"/>
      <c r="GM245" s="324"/>
      <c r="GN245" s="290" cm="1">
        <f t="array" ref="GN245">IF(OR(BK245:GM245='Annex.1　DeclarationDesired'!$F$27),ROW(),"")</f>
        <v>245</v>
      </c>
    </row>
    <row r="246" spans="1:196" s="290" customFormat="1" ht="20.85" customHeight="1">
      <c r="A246" s="333" t="s">
        <v>1817</v>
      </c>
      <c r="B246" s="334" t="s">
        <v>1761</v>
      </c>
      <c r="C246" s="334" t="s">
        <v>1798</v>
      </c>
      <c r="D246" s="334" t="s">
        <v>1799</v>
      </c>
      <c r="E246" s="334" t="s">
        <v>1818</v>
      </c>
      <c r="F246" s="334" t="s">
        <v>1819</v>
      </c>
      <c r="G246" s="335" t="s">
        <v>1802</v>
      </c>
      <c r="H246" s="337" t="s">
        <v>420</v>
      </c>
      <c r="I246" s="337"/>
      <c r="J246" s="337" t="s">
        <v>421</v>
      </c>
      <c r="K246" s="337" t="s">
        <v>1820</v>
      </c>
      <c r="L246" s="338"/>
      <c r="M246" s="339" t="s">
        <v>424</v>
      </c>
      <c r="N246" s="327" t="s">
        <v>424</v>
      </c>
      <c r="O246" s="338"/>
      <c r="P246" s="339"/>
      <c r="Q246" s="287"/>
      <c r="R246" s="287"/>
      <c r="S246" s="287"/>
      <c r="T246" s="287"/>
      <c r="U246" s="287"/>
      <c r="V246" s="287"/>
      <c r="W246" s="287"/>
      <c r="X246" s="287"/>
      <c r="Y246" s="287"/>
      <c r="Z246" s="287"/>
      <c r="AA246" s="287"/>
      <c r="AB246" s="287"/>
      <c r="AC246" s="287"/>
      <c r="AD246" s="287"/>
      <c r="AE246" s="287"/>
      <c r="AF246" s="287"/>
      <c r="AG246" s="287"/>
      <c r="AH246" s="287"/>
      <c r="AI246" s="287"/>
      <c r="AJ246" s="287"/>
      <c r="AK246" s="287"/>
      <c r="AL246" s="287"/>
      <c r="AM246" s="287"/>
      <c r="AN246" s="287"/>
      <c r="AO246" s="287"/>
      <c r="AP246" s="287"/>
      <c r="AQ246" s="287"/>
      <c r="AR246" s="287"/>
      <c r="AS246" s="287"/>
      <c r="AT246" s="287"/>
      <c r="AU246" s="287"/>
      <c r="AV246" s="287"/>
      <c r="AW246" s="287"/>
      <c r="AX246" s="287"/>
      <c r="AY246" s="287"/>
      <c r="AZ246" s="287"/>
      <c r="BA246" s="287"/>
      <c r="BB246" s="287"/>
      <c r="BC246" s="287"/>
      <c r="BD246" s="287"/>
      <c r="BE246" s="287"/>
      <c r="BF246" s="287"/>
      <c r="BG246" s="287"/>
      <c r="BH246" s="287"/>
      <c r="BI246" s="287"/>
      <c r="BJ246" s="327" t="s">
        <v>1768</v>
      </c>
      <c r="BK246" s="286">
        <v>39010</v>
      </c>
      <c r="BL246" s="288">
        <v>39040</v>
      </c>
      <c r="BM246" s="287"/>
      <c r="BN246" s="287"/>
      <c r="BO246" s="287"/>
      <c r="BP246" s="287"/>
      <c r="BQ246" s="287"/>
      <c r="BR246" s="287"/>
      <c r="BS246" s="287"/>
      <c r="BT246" s="287"/>
      <c r="BU246" s="287"/>
      <c r="BV246" s="287"/>
      <c r="BW246" s="287"/>
      <c r="BX246" s="287"/>
      <c r="BY246" s="287"/>
      <c r="BZ246" s="287"/>
      <c r="CA246" s="287"/>
      <c r="CB246" s="287"/>
      <c r="CC246" s="287"/>
      <c r="CD246" s="287"/>
      <c r="CE246" s="287"/>
      <c r="CF246" s="287"/>
      <c r="CG246" s="287"/>
      <c r="CH246" s="287"/>
      <c r="CI246" s="287"/>
      <c r="CJ246" s="287"/>
      <c r="CK246" s="287"/>
      <c r="CL246" s="287"/>
      <c r="CM246" s="287"/>
      <c r="CN246" s="287"/>
      <c r="CO246" s="287"/>
      <c r="CP246" s="287"/>
      <c r="CQ246" s="287"/>
      <c r="CR246" s="287"/>
      <c r="CS246" s="287"/>
      <c r="CT246" s="287"/>
      <c r="CU246" s="287"/>
      <c r="CV246" s="287"/>
      <c r="CW246" s="287"/>
      <c r="CX246" s="287"/>
      <c r="CY246" s="287"/>
      <c r="CZ246" s="289"/>
      <c r="DA246" s="287"/>
      <c r="DB246" s="287"/>
      <c r="DC246" s="287"/>
      <c r="DD246" s="287"/>
      <c r="DE246" s="287"/>
      <c r="DF246" s="287"/>
      <c r="DG246" s="287"/>
      <c r="DH246" s="287"/>
      <c r="DI246" s="287"/>
      <c r="DJ246" s="287"/>
      <c r="DK246" s="287"/>
      <c r="DL246" s="287"/>
      <c r="DM246" s="287"/>
      <c r="DN246" s="287"/>
      <c r="DO246" s="287"/>
      <c r="DP246" s="287"/>
      <c r="DQ246" s="287"/>
      <c r="DR246" s="287"/>
      <c r="DS246" s="287"/>
      <c r="DT246" s="287"/>
      <c r="DU246" s="287"/>
      <c r="DV246" s="287"/>
      <c r="DW246" s="321"/>
      <c r="DX246" s="321"/>
      <c r="DY246" s="324"/>
      <c r="DZ246" s="324"/>
      <c r="EA246" s="324"/>
      <c r="EB246" s="324"/>
      <c r="EC246" s="324"/>
      <c r="ED246" s="324"/>
      <c r="EE246" s="324"/>
      <c r="EF246" s="324"/>
      <c r="EG246" s="324"/>
      <c r="EH246" s="324"/>
      <c r="EI246" s="324"/>
      <c r="EJ246" s="324"/>
      <c r="EK246" s="324"/>
      <c r="EL246" s="324"/>
      <c r="EM246" s="324"/>
      <c r="EN246" s="324"/>
      <c r="EO246" s="324"/>
      <c r="EP246" s="324"/>
      <c r="EQ246" s="324"/>
      <c r="ER246" s="324"/>
      <c r="ES246" s="324"/>
      <c r="ET246" s="324"/>
      <c r="EU246" s="324"/>
      <c r="EV246" s="324"/>
      <c r="EW246" s="324"/>
      <c r="EX246" s="324"/>
      <c r="EY246" s="324"/>
      <c r="EZ246" s="324"/>
      <c r="FA246" s="324"/>
      <c r="FB246" s="324"/>
      <c r="FC246" s="324"/>
      <c r="FD246" s="324"/>
      <c r="FE246" s="324"/>
      <c r="FF246" s="324"/>
      <c r="FG246" s="324"/>
      <c r="FH246" s="324"/>
      <c r="FI246" s="324"/>
      <c r="FJ246" s="324"/>
      <c r="FK246" s="324"/>
      <c r="FL246" s="324"/>
      <c r="FM246" s="324"/>
      <c r="FN246" s="324"/>
      <c r="FO246" s="324"/>
      <c r="FP246" s="324"/>
      <c r="FQ246" s="324"/>
      <c r="FR246" s="324"/>
      <c r="FS246" s="324"/>
      <c r="FT246" s="324"/>
      <c r="FU246" s="324"/>
      <c r="FV246" s="324"/>
      <c r="FW246" s="324"/>
      <c r="FX246" s="324"/>
      <c r="FY246" s="324"/>
      <c r="FZ246" s="324"/>
      <c r="GA246" s="324"/>
      <c r="GB246" s="324"/>
      <c r="GC246" s="324"/>
      <c r="GD246" s="324"/>
      <c r="GE246" s="324"/>
      <c r="GF246" s="324"/>
      <c r="GG246" s="324"/>
      <c r="GH246" s="324"/>
      <c r="GI246" s="324"/>
      <c r="GJ246" s="330"/>
      <c r="GK246" s="321"/>
      <c r="GL246" s="324"/>
      <c r="GM246" s="324"/>
      <c r="GN246" s="290" cm="1">
        <f t="array" ref="GN246">IF(OR(BK246:GM246='Annex.1　DeclarationDesired'!$F$27),ROW(),"")</f>
        <v>246</v>
      </c>
    </row>
    <row r="247" spans="1:196" s="290" customFormat="1" ht="20.85" customHeight="1">
      <c r="A247" s="333" t="s">
        <v>1821</v>
      </c>
      <c r="B247" s="334" t="s">
        <v>1761</v>
      </c>
      <c r="C247" s="334" t="s">
        <v>1798</v>
      </c>
      <c r="D247" s="334" t="s">
        <v>1799</v>
      </c>
      <c r="E247" s="334" t="s">
        <v>1822</v>
      </c>
      <c r="F247" s="334" t="s">
        <v>1823</v>
      </c>
      <c r="G247" s="335" t="s">
        <v>1802</v>
      </c>
      <c r="H247" s="337" t="s">
        <v>420</v>
      </c>
      <c r="I247" s="337"/>
      <c r="J247" s="337" t="s">
        <v>421</v>
      </c>
      <c r="K247" s="337" t="s">
        <v>1824</v>
      </c>
      <c r="L247" s="338"/>
      <c r="M247" s="339" t="s">
        <v>1718</v>
      </c>
      <c r="N247" s="327" t="s">
        <v>407</v>
      </c>
      <c r="O247" s="338" t="s">
        <v>408</v>
      </c>
      <c r="P247" s="339"/>
      <c r="Q247" s="287"/>
      <c r="R247" s="287"/>
      <c r="S247" s="287"/>
      <c r="T247" s="287"/>
      <c r="U247" s="287"/>
      <c r="V247" s="287"/>
      <c r="W247" s="287"/>
      <c r="X247" s="287"/>
      <c r="Y247" s="287"/>
      <c r="Z247" s="287"/>
      <c r="AA247" s="287"/>
      <c r="AB247" s="287"/>
      <c r="AC247" s="287"/>
      <c r="AD247" s="287"/>
      <c r="AE247" s="287"/>
      <c r="AF247" s="287"/>
      <c r="AG247" s="287"/>
      <c r="AH247" s="287"/>
      <c r="AI247" s="287"/>
      <c r="AJ247" s="287"/>
      <c r="AK247" s="287"/>
      <c r="AL247" s="287"/>
      <c r="AM247" s="287"/>
      <c r="AN247" s="287"/>
      <c r="AO247" s="287"/>
      <c r="AP247" s="287"/>
      <c r="AQ247" s="287"/>
      <c r="AR247" s="287"/>
      <c r="AS247" s="287"/>
      <c r="AT247" s="287"/>
      <c r="AU247" s="287"/>
      <c r="AV247" s="287"/>
      <c r="AW247" s="287"/>
      <c r="AX247" s="287"/>
      <c r="AY247" s="287"/>
      <c r="AZ247" s="287"/>
      <c r="BA247" s="287"/>
      <c r="BB247" s="287"/>
      <c r="BC247" s="287"/>
      <c r="BD247" s="287"/>
      <c r="BE247" s="287"/>
      <c r="BF247" s="287"/>
      <c r="BG247" s="287"/>
      <c r="BH247" s="287"/>
      <c r="BI247" s="287"/>
      <c r="BJ247" s="327" t="s">
        <v>1825</v>
      </c>
      <c r="BK247" s="286">
        <v>38010</v>
      </c>
      <c r="BL247" s="288">
        <v>39020</v>
      </c>
      <c r="BM247" s="287">
        <v>39010</v>
      </c>
      <c r="BN247" s="287">
        <v>39030</v>
      </c>
      <c r="BO247" s="287"/>
      <c r="BP247" s="287"/>
      <c r="BQ247" s="287"/>
      <c r="BR247" s="287"/>
      <c r="BS247" s="287"/>
      <c r="BT247" s="287"/>
      <c r="BU247" s="287"/>
      <c r="BV247" s="287"/>
      <c r="BW247" s="287"/>
      <c r="BX247" s="287"/>
      <c r="BY247" s="287"/>
      <c r="BZ247" s="287"/>
      <c r="CA247" s="287"/>
      <c r="CB247" s="287"/>
      <c r="CC247" s="287"/>
      <c r="CD247" s="287"/>
      <c r="CE247" s="287"/>
      <c r="CF247" s="287"/>
      <c r="CG247" s="287"/>
      <c r="CH247" s="287"/>
      <c r="CI247" s="287"/>
      <c r="CJ247" s="287"/>
      <c r="CK247" s="287"/>
      <c r="CL247" s="287"/>
      <c r="CM247" s="287"/>
      <c r="CN247" s="287"/>
      <c r="CO247" s="287"/>
      <c r="CP247" s="287"/>
      <c r="CQ247" s="287"/>
      <c r="CR247" s="287"/>
      <c r="CS247" s="287"/>
      <c r="CT247" s="287"/>
      <c r="CU247" s="287"/>
      <c r="CV247" s="287"/>
      <c r="CW247" s="287"/>
      <c r="CX247" s="287"/>
      <c r="CY247" s="287"/>
      <c r="CZ247" s="289"/>
      <c r="DA247" s="287"/>
      <c r="DB247" s="287"/>
      <c r="DC247" s="287"/>
      <c r="DD247" s="287"/>
      <c r="DE247" s="287"/>
      <c r="DF247" s="287"/>
      <c r="DG247" s="287"/>
      <c r="DH247" s="287"/>
      <c r="DI247" s="287"/>
      <c r="DJ247" s="287"/>
      <c r="DK247" s="287"/>
      <c r="DL247" s="287"/>
      <c r="DM247" s="287"/>
      <c r="DN247" s="287"/>
      <c r="DO247" s="287"/>
      <c r="DP247" s="287"/>
      <c r="DQ247" s="287"/>
      <c r="DR247" s="287"/>
      <c r="DS247" s="287"/>
      <c r="DT247" s="287"/>
      <c r="DU247" s="287"/>
      <c r="DV247" s="287"/>
      <c r="DW247" s="321"/>
      <c r="DX247" s="321"/>
      <c r="DY247" s="324"/>
      <c r="DZ247" s="324"/>
      <c r="EA247" s="324"/>
      <c r="EB247" s="324"/>
      <c r="EC247" s="324"/>
      <c r="ED247" s="324"/>
      <c r="EE247" s="324"/>
      <c r="EF247" s="324"/>
      <c r="EG247" s="324"/>
      <c r="EH247" s="324"/>
      <c r="EI247" s="324"/>
      <c r="EJ247" s="324"/>
      <c r="EK247" s="324"/>
      <c r="EL247" s="324"/>
      <c r="EM247" s="324"/>
      <c r="EN247" s="324"/>
      <c r="EO247" s="324"/>
      <c r="EP247" s="324"/>
      <c r="EQ247" s="324"/>
      <c r="ER247" s="324"/>
      <c r="ES247" s="324"/>
      <c r="ET247" s="324"/>
      <c r="EU247" s="324"/>
      <c r="EV247" s="324"/>
      <c r="EW247" s="324"/>
      <c r="EX247" s="324"/>
      <c r="EY247" s="324"/>
      <c r="EZ247" s="324"/>
      <c r="FA247" s="324"/>
      <c r="FB247" s="324"/>
      <c r="FC247" s="324"/>
      <c r="FD247" s="324"/>
      <c r="FE247" s="324"/>
      <c r="FF247" s="324"/>
      <c r="FG247" s="324"/>
      <c r="FH247" s="324"/>
      <c r="FI247" s="324"/>
      <c r="FJ247" s="324"/>
      <c r="FK247" s="324"/>
      <c r="FL247" s="324"/>
      <c r="FM247" s="324"/>
      <c r="FN247" s="324"/>
      <c r="FO247" s="324"/>
      <c r="FP247" s="324"/>
      <c r="FQ247" s="324"/>
      <c r="FR247" s="324"/>
      <c r="FS247" s="324"/>
      <c r="FT247" s="324"/>
      <c r="FU247" s="324"/>
      <c r="FV247" s="324"/>
      <c r="FW247" s="324"/>
      <c r="FX247" s="324"/>
      <c r="FY247" s="324"/>
      <c r="FZ247" s="324"/>
      <c r="GA247" s="324"/>
      <c r="GB247" s="324"/>
      <c r="GC247" s="324"/>
      <c r="GD247" s="324"/>
      <c r="GE247" s="324"/>
      <c r="GF247" s="324"/>
      <c r="GG247" s="324"/>
      <c r="GH247" s="324"/>
      <c r="GI247" s="324"/>
      <c r="GJ247" s="330"/>
      <c r="GK247" s="321"/>
      <c r="GL247" s="324"/>
      <c r="GM247" s="324"/>
      <c r="GN247" s="290" cm="1">
        <f t="array" ref="GN247">IF(OR(BK247:GM247='Annex.1　DeclarationDesired'!$F$27),ROW(),"")</f>
        <v>247</v>
      </c>
    </row>
    <row r="248" spans="1:196" s="290" customFormat="1" ht="20.85" customHeight="1">
      <c r="A248" s="333" t="s">
        <v>1826</v>
      </c>
      <c r="B248" s="334" t="s">
        <v>1761</v>
      </c>
      <c r="C248" s="334" t="s">
        <v>1798</v>
      </c>
      <c r="D248" s="334" t="s">
        <v>1799</v>
      </c>
      <c r="E248" s="334" t="s">
        <v>1827</v>
      </c>
      <c r="F248" s="334" t="s">
        <v>1828</v>
      </c>
      <c r="G248" s="335" t="s">
        <v>1802</v>
      </c>
      <c r="H248" s="337" t="s">
        <v>420</v>
      </c>
      <c r="I248" s="337"/>
      <c r="J248" s="337" t="s">
        <v>421</v>
      </c>
      <c r="K248" s="337" t="s">
        <v>1829</v>
      </c>
      <c r="L248" s="338"/>
      <c r="M248" s="339" t="s">
        <v>1830</v>
      </c>
      <c r="N248" s="327" t="s">
        <v>407</v>
      </c>
      <c r="O248" s="338" t="s">
        <v>408</v>
      </c>
      <c r="P248" s="339" t="s">
        <v>412</v>
      </c>
      <c r="Q248" s="287"/>
      <c r="R248" s="287"/>
      <c r="S248" s="287"/>
      <c r="T248" s="287"/>
      <c r="U248" s="287"/>
      <c r="V248" s="287"/>
      <c r="W248" s="287"/>
      <c r="X248" s="287"/>
      <c r="Y248" s="287"/>
      <c r="Z248" s="287"/>
      <c r="AA248" s="287"/>
      <c r="AB248" s="287"/>
      <c r="AC248" s="287"/>
      <c r="AD248" s="287"/>
      <c r="AE248" s="287"/>
      <c r="AF248" s="287"/>
      <c r="AG248" s="287"/>
      <c r="AH248" s="287"/>
      <c r="AI248" s="287"/>
      <c r="AJ248" s="287"/>
      <c r="AK248" s="287"/>
      <c r="AL248" s="287"/>
      <c r="AM248" s="287"/>
      <c r="AN248" s="287"/>
      <c r="AO248" s="287"/>
      <c r="AP248" s="287"/>
      <c r="AQ248" s="287"/>
      <c r="AR248" s="287"/>
      <c r="AS248" s="287"/>
      <c r="AT248" s="287"/>
      <c r="AU248" s="287"/>
      <c r="AV248" s="287"/>
      <c r="AW248" s="287"/>
      <c r="AX248" s="287"/>
      <c r="AY248" s="287"/>
      <c r="AZ248" s="287"/>
      <c r="BA248" s="287"/>
      <c r="BB248" s="287"/>
      <c r="BC248" s="287"/>
      <c r="BD248" s="287"/>
      <c r="BE248" s="287"/>
      <c r="BF248" s="287"/>
      <c r="BG248" s="287"/>
      <c r="BH248" s="287"/>
      <c r="BI248" s="287"/>
      <c r="BJ248" s="327" t="s">
        <v>1831</v>
      </c>
      <c r="BK248" s="286">
        <v>38040</v>
      </c>
      <c r="BL248" s="288">
        <v>38050</v>
      </c>
      <c r="BM248" s="287">
        <v>39010</v>
      </c>
      <c r="BN248" s="287">
        <v>39030</v>
      </c>
      <c r="BO248" s="287">
        <v>39060</v>
      </c>
      <c r="BP248" s="287">
        <v>44030</v>
      </c>
      <c r="BQ248" s="287"/>
      <c r="BR248" s="287"/>
      <c r="BS248" s="287"/>
      <c r="BT248" s="287"/>
      <c r="BU248" s="287"/>
      <c r="BV248" s="287"/>
      <c r="BW248" s="287"/>
      <c r="BX248" s="287"/>
      <c r="BY248" s="287"/>
      <c r="BZ248" s="287"/>
      <c r="CA248" s="287"/>
      <c r="CB248" s="287"/>
      <c r="CC248" s="287"/>
      <c r="CD248" s="287"/>
      <c r="CE248" s="287"/>
      <c r="CF248" s="287"/>
      <c r="CG248" s="287"/>
      <c r="CH248" s="287"/>
      <c r="CI248" s="287"/>
      <c r="CJ248" s="287"/>
      <c r="CK248" s="287"/>
      <c r="CL248" s="287"/>
      <c r="CM248" s="287"/>
      <c r="CN248" s="287"/>
      <c r="CO248" s="287"/>
      <c r="CP248" s="287"/>
      <c r="CQ248" s="287"/>
      <c r="CR248" s="287"/>
      <c r="CS248" s="287"/>
      <c r="CT248" s="287"/>
      <c r="CU248" s="287"/>
      <c r="CV248" s="287"/>
      <c r="CW248" s="287"/>
      <c r="CX248" s="287"/>
      <c r="CY248" s="287"/>
      <c r="CZ248" s="289"/>
      <c r="DA248" s="287"/>
      <c r="DB248" s="287"/>
      <c r="DC248" s="287"/>
      <c r="DD248" s="287"/>
      <c r="DE248" s="287"/>
      <c r="DF248" s="287"/>
      <c r="DG248" s="287"/>
      <c r="DH248" s="287"/>
      <c r="DI248" s="287"/>
      <c r="DJ248" s="287"/>
      <c r="DK248" s="287"/>
      <c r="DL248" s="287"/>
      <c r="DM248" s="287"/>
      <c r="DN248" s="287"/>
      <c r="DO248" s="287"/>
      <c r="DP248" s="287"/>
      <c r="DQ248" s="287"/>
      <c r="DR248" s="287"/>
      <c r="DS248" s="287"/>
      <c r="DT248" s="287"/>
      <c r="DU248" s="287"/>
      <c r="DV248" s="287"/>
      <c r="DW248" s="321"/>
      <c r="DX248" s="321"/>
      <c r="DY248" s="324"/>
      <c r="DZ248" s="324"/>
      <c r="EA248" s="324"/>
      <c r="EB248" s="324"/>
      <c r="EC248" s="324"/>
      <c r="ED248" s="324"/>
      <c r="EE248" s="324"/>
      <c r="EF248" s="324"/>
      <c r="EG248" s="324"/>
      <c r="EH248" s="324"/>
      <c r="EI248" s="324"/>
      <c r="EJ248" s="324"/>
      <c r="EK248" s="324"/>
      <c r="EL248" s="324"/>
      <c r="EM248" s="324"/>
      <c r="EN248" s="324"/>
      <c r="EO248" s="324"/>
      <c r="EP248" s="324"/>
      <c r="EQ248" s="324"/>
      <c r="ER248" s="324"/>
      <c r="ES248" s="324"/>
      <c r="ET248" s="324"/>
      <c r="EU248" s="324"/>
      <c r="EV248" s="324"/>
      <c r="EW248" s="324"/>
      <c r="EX248" s="324"/>
      <c r="EY248" s="324"/>
      <c r="EZ248" s="324"/>
      <c r="FA248" s="324"/>
      <c r="FB248" s="324"/>
      <c r="FC248" s="324"/>
      <c r="FD248" s="324"/>
      <c r="FE248" s="324"/>
      <c r="FF248" s="324"/>
      <c r="FG248" s="324"/>
      <c r="FH248" s="324"/>
      <c r="FI248" s="324"/>
      <c r="FJ248" s="324"/>
      <c r="FK248" s="324"/>
      <c r="FL248" s="324"/>
      <c r="FM248" s="324"/>
      <c r="FN248" s="324"/>
      <c r="FO248" s="324"/>
      <c r="FP248" s="324"/>
      <c r="FQ248" s="324"/>
      <c r="FR248" s="324"/>
      <c r="FS248" s="324"/>
      <c r="FT248" s="324"/>
      <c r="FU248" s="324"/>
      <c r="FV248" s="324"/>
      <c r="FW248" s="324"/>
      <c r="FX248" s="324"/>
      <c r="FY248" s="324"/>
      <c r="FZ248" s="324"/>
      <c r="GA248" s="324"/>
      <c r="GB248" s="324"/>
      <c r="GC248" s="324"/>
      <c r="GD248" s="324"/>
      <c r="GE248" s="324"/>
      <c r="GF248" s="324"/>
      <c r="GG248" s="324"/>
      <c r="GH248" s="324"/>
      <c r="GI248" s="324"/>
      <c r="GJ248" s="330"/>
      <c r="GK248" s="321"/>
      <c r="GL248" s="324"/>
      <c r="GM248" s="324"/>
      <c r="GN248" s="290" cm="1">
        <f t="array" ref="GN248">IF(OR(BK248:GM248='Annex.1　DeclarationDesired'!$F$27),ROW(),"")</f>
        <v>248</v>
      </c>
    </row>
    <row r="249" spans="1:196" s="290" customFormat="1" ht="20.85" customHeight="1">
      <c r="A249" s="333" t="s">
        <v>1832</v>
      </c>
      <c r="B249" s="334" t="s">
        <v>1761</v>
      </c>
      <c r="C249" s="334" t="s">
        <v>1798</v>
      </c>
      <c r="D249" s="334" t="s">
        <v>1799</v>
      </c>
      <c r="E249" s="334" t="s">
        <v>1833</v>
      </c>
      <c r="F249" s="334" t="s">
        <v>1834</v>
      </c>
      <c r="G249" s="335" t="s">
        <v>1802</v>
      </c>
      <c r="H249" s="337" t="s">
        <v>420</v>
      </c>
      <c r="I249" s="337"/>
      <c r="J249" s="337" t="s">
        <v>421</v>
      </c>
      <c r="K249" s="337" t="s">
        <v>1835</v>
      </c>
      <c r="L249" s="338"/>
      <c r="M249" s="339" t="s">
        <v>1329</v>
      </c>
      <c r="N249" s="327" t="s">
        <v>407</v>
      </c>
      <c r="O249" s="338" t="s">
        <v>408</v>
      </c>
      <c r="P249" s="339" t="s">
        <v>409</v>
      </c>
      <c r="Q249" s="287" t="s">
        <v>446</v>
      </c>
      <c r="R249" s="287"/>
      <c r="S249" s="287"/>
      <c r="T249" s="287"/>
      <c r="U249" s="287"/>
      <c r="V249" s="287"/>
      <c r="W249" s="287"/>
      <c r="X249" s="287"/>
      <c r="Y249" s="287"/>
      <c r="Z249" s="287"/>
      <c r="AA249" s="287"/>
      <c r="AB249" s="287"/>
      <c r="AC249" s="287"/>
      <c r="AD249" s="287"/>
      <c r="AE249" s="287"/>
      <c r="AF249" s="287"/>
      <c r="AG249" s="287"/>
      <c r="AH249" s="287"/>
      <c r="AI249" s="287"/>
      <c r="AJ249" s="287"/>
      <c r="AK249" s="287"/>
      <c r="AL249" s="287"/>
      <c r="AM249" s="287"/>
      <c r="AN249" s="287"/>
      <c r="AO249" s="287"/>
      <c r="AP249" s="287"/>
      <c r="AQ249" s="287"/>
      <c r="AR249" s="287"/>
      <c r="AS249" s="287"/>
      <c r="AT249" s="287"/>
      <c r="AU249" s="287"/>
      <c r="AV249" s="287"/>
      <c r="AW249" s="287"/>
      <c r="AX249" s="287"/>
      <c r="AY249" s="287"/>
      <c r="AZ249" s="287"/>
      <c r="BA249" s="287"/>
      <c r="BB249" s="287"/>
      <c r="BC249" s="287"/>
      <c r="BD249" s="287"/>
      <c r="BE249" s="287"/>
      <c r="BF249" s="287"/>
      <c r="BG249" s="287"/>
      <c r="BH249" s="287"/>
      <c r="BI249" s="287"/>
      <c r="BJ249" s="327" t="s">
        <v>1836</v>
      </c>
      <c r="BK249" s="286">
        <v>39040</v>
      </c>
      <c r="BL249" s="288">
        <v>39050</v>
      </c>
      <c r="BM249" s="287"/>
      <c r="BN249" s="287"/>
      <c r="BO249" s="287"/>
      <c r="BP249" s="287"/>
      <c r="BQ249" s="287"/>
      <c r="BR249" s="287"/>
      <c r="BS249" s="287"/>
      <c r="BT249" s="287"/>
      <c r="BU249" s="287"/>
      <c r="BV249" s="287"/>
      <c r="BW249" s="287"/>
      <c r="BX249" s="287"/>
      <c r="BY249" s="287"/>
      <c r="BZ249" s="287"/>
      <c r="CA249" s="287"/>
      <c r="CB249" s="287"/>
      <c r="CC249" s="287"/>
      <c r="CD249" s="287"/>
      <c r="CE249" s="287"/>
      <c r="CF249" s="287"/>
      <c r="CG249" s="287"/>
      <c r="CH249" s="287"/>
      <c r="CI249" s="287"/>
      <c r="CJ249" s="287"/>
      <c r="CK249" s="287"/>
      <c r="CL249" s="287"/>
      <c r="CM249" s="287"/>
      <c r="CN249" s="287"/>
      <c r="CO249" s="287"/>
      <c r="CP249" s="287"/>
      <c r="CQ249" s="287"/>
      <c r="CR249" s="287"/>
      <c r="CS249" s="287"/>
      <c r="CT249" s="287"/>
      <c r="CU249" s="287"/>
      <c r="CV249" s="287"/>
      <c r="CW249" s="287"/>
      <c r="CX249" s="287"/>
      <c r="CY249" s="287"/>
      <c r="CZ249" s="289"/>
      <c r="DA249" s="287"/>
      <c r="DB249" s="287"/>
      <c r="DC249" s="287"/>
      <c r="DD249" s="287"/>
      <c r="DE249" s="287"/>
      <c r="DF249" s="287"/>
      <c r="DG249" s="287"/>
      <c r="DH249" s="287"/>
      <c r="DI249" s="287"/>
      <c r="DJ249" s="287"/>
      <c r="DK249" s="287"/>
      <c r="DL249" s="287"/>
      <c r="DM249" s="287"/>
      <c r="DN249" s="287"/>
      <c r="DO249" s="287"/>
      <c r="DP249" s="287"/>
      <c r="DQ249" s="287"/>
      <c r="DR249" s="287"/>
      <c r="DS249" s="287"/>
      <c r="DT249" s="287"/>
      <c r="DU249" s="287"/>
      <c r="DV249" s="287"/>
      <c r="DW249" s="321"/>
      <c r="DX249" s="321"/>
      <c r="DY249" s="324"/>
      <c r="DZ249" s="324"/>
      <c r="EA249" s="324"/>
      <c r="EB249" s="324"/>
      <c r="EC249" s="324"/>
      <c r="ED249" s="324"/>
      <c r="EE249" s="324"/>
      <c r="EF249" s="324"/>
      <c r="EG249" s="324"/>
      <c r="EH249" s="324"/>
      <c r="EI249" s="324"/>
      <c r="EJ249" s="324"/>
      <c r="EK249" s="324"/>
      <c r="EL249" s="324"/>
      <c r="EM249" s="324"/>
      <c r="EN249" s="324"/>
      <c r="EO249" s="324"/>
      <c r="EP249" s="324"/>
      <c r="EQ249" s="324"/>
      <c r="ER249" s="324"/>
      <c r="ES249" s="324"/>
      <c r="ET249" s="324"/>
      <c r="EU249" s="324"/>
      <c r="EV249" s="324"/>
      <c r="EW249" s="324"/>
      <c r="EX249" s="324"/>
      <c r="EY249" s="324"/>
      <c r="EZ249" s="324"/>
      <c r="FA249" s="324"/>
      <c r="FB249" s="324"/>
      <c r="FC249" s="324"/>
      <c r="FD249" s="324"/>
      <c r="FE249" s="324"/>
      <c r="FF249" s="324"/>
      <c r="FG249" s="324"/>
      <c r="FH249" s="324"/>
      <c r="FI249" s="324"/>
      <c r="FJ249" s="324"/>
      <c r="FK249" s="324"/>
      <c r="FL249" s="324"/>
      <c r="FM249" s="324"/>
      <c r="FN249" s="324"/>
      <c r="FO249" s="324"/>
      <c r="FP249" s="324"/>
      <c r="FQ249" s="324"/>
      <c r="FR249" s="324"/>
      <c r="FS249" s="324"/>
      <c r="FT249" s="324"/>
      <c r="FU249" s="324"/>
      <c r="FV249" s="324"/>
      <c r="FW249" s="324"/>
      <c r="FX249" s="324"/>
      <c r="FY249" s="324"/>
      <c r="FZ249" s="324"/>
      <c r="GA249" s="324"/>
      <c r="GB249" s="324"/>
      <c r="GC249" s="324"/>
      <c r="GD249" s="324"/>
      <c r="GE249" s="324"/>
      <c r="GF249" s="324"/>
      <c r="GG249" s="324"/>
      <c r="GH249" s="324"/>
      <c r="GI249" s="324"/>
      <c r="GJ249" s="330"/>
      <c r="GK249" s="321"/>
      <c r="GL249" s="324"/>
      <c r="GM249" s="324"/>
      <c r="GN249" s="290" cm="1">
        <f t="array" ref="GN249">IF(OR(BK249:GM249='Annex.1　DeclarationDesired'!$F$27),ROW(),"")</f>
        <v>249</v>
      </c>
    </row>
    <row r="250" spans="1:196" s="290" customFormat="1" ht="20.85" customHeight="1">
      <c r="A250" s="333" t="s">
        <v>1837</v>
      </c>
      <c r="B250" s="334" t="s">
        <v>1761</v>
      </c>
      <c r="C250" s="334" t="s">
        <v>1798</v>
      </c>
      <c r="D250" s="334" t="s">
        <v>1799</v>
      </c>
      <c r="E250" s="334" t="s">
        <v>1838</v>
      </c>
      <c r="F250" s="334" t="s">
        <v>1839</v>
      </c>
      <c r="G250" s="335" t="s">
        <v>1802</v>
      </c>
      <c r="H250" s="337" t="s">
        <v>420</v>
      </c>
      <c r="I250" s="337"/>
      <c r="J250" s="337" t="s">
        <v>421</v>
      </c>
      <c r="K250" s="337" t="s">
        <v>1840</v>
      </c>
      <c r="L250" s="338"/>
      <c r="M250" s="339" t="s">
        <v>1841</v>
      </c>
      <c r="N250" s="327" t="s">
        <v>404</v>
      </c>
      <c r="O250" s="338" t="s">
        <v>410</v>
      </c>
      <c r="P250" s="339" t="s">
        <v>429</v>
      </c>
      <c r="Q250" s="287" t="s">
        <v>416</v>
      </c>
      <c r="R250" s="287"/>
      <c r="S250" s="287"/>
      <c r="T250" s="287"/>
      <c r="U250" s="287"/>
      <c r="V250" s="287"/>
      <c r="W250" s="287"/>
      <c r="X250" s="287"/>
      <c r="Y250" s="287"/>
      <c r="Z250" s="287"/>
      <c r="AA250" s="287"/>
      <c r="AB250" s="287"/>
      <c r="AC250" s="287"/>
      <c r="AD250" s="287"/>
      <c r="AE250" s="287"/>
      <c r="AF250" s="287"/>
      <c r="AG250" s="287"/>
      <c r="AH250" s="287"/>
      <c r="AI250" s="287"/>
      <c r="AJ250" s="287"/>
      <c r="AK250" s="287"/>
      <c r="AL250" s="287"/>
      <c r="AM250" s="287"/>
      <c r="AN250" s="287"/>
      <c r="AO250" s="287"/>
      <c r="AP250" s="287"/>
      <c r="AQ250" s="287"/>
      <c r="AR250" s="287"/>
      <c r="AS250" s="287"/>
      <c r="AT250" s="287"/>
      <c r="AU250" s="287"/>
      <c r="AV250" s="287"/>
      <c r="AW250" s="287"/>
      <c r="AX250" s="287"/>
      <c r="AY250" s="287"/>
      <c r="AZ250" s="287"/>
      <c r="BA250" s="287"/>
      <c r="BB250" s="287"/>
      <c r="BC250" s="287"/>
      <c r="BD250" s="287"/>
      <c r="BE250" s="287"/>
      <c r="BF250" s="287"/>
      <c r="BG250" s="287"/>
      <c r="BH250" s="287"/>
      <c r="BI250" s="287"/>
      <c r="BJ250" s="327" t="s">
        <v>1842</v>
      </c>
      <c r="BK250" s="286">
        <v>22040</v>
      </c>
      <c r="BL250" s="288">
        <v>41030</v>
      </c>
      <c r="BM250" s="287">
        <v>41050</v>
      </c>
      <c r="BN250" s="287">
        <v>63010</v>
      </c>
      <c r="BO250" s="287">
        <v>64050</v>
      </c>
      <c r="BP250" s="287"/>
      <c r="BQ250" s="287"/>
      <c r="BR250" s="287"/>
      <c r="BS250" s="287"/>
      <c r="BT250" s="287"/>
      <c r="BU250" s="287"/>
      <c r="BV250" s="287"/>
      <c r="BW250" s="287"/>
      <c r="BX250" s="287"/>
      <c r="BY250" s="287"/>
      <c r="BZ250" s="287"/>
      <c r="CA250" s="287"/>
      <c r="CB250" s="287"/>
      <c r="CC250" s="287"/>
      <c r="CD250" s="287"/>
      <c r="CE250" s="287"/>
      <c r="CF250" s="287"/>
      <c r="CG250" s="287"/>
      <c r="CH250" s="287"/>
      <c r="CI250" s="287"/>
      <c r="CJ250" s="287"/>
      <c r="CK250" s="287"/>
      <c r="CL250" s="287"/>
      <c r="CM250" s="287"/>
      <c r="CN250" s="287"/>
      <c r="CO250" s="287"/>
      <c r="CP250" s="287"/>
      <c r="CQ250" s="287"/>
      <c r="CR250" s="287"/>
      <c r="CS250" s="287"/>
      <c r="CT250" s="287"/>
      <c r="CU250" s="287"/>
      <c r="CV250" s="287"/>
      <c r="CW250" s="287"/>
      <c r="CX250" s="287"/>
      <c r="CY250" s="287"/>
      <c r="CZ250" s="289"/>
      <c r="DA250" s="287"/>
      <c r="DB250" s="287"/>
      <c r="DC250" s="287"/>
      <c r="DD250" s="287"/>
      <c r="DE250" s="287"/>
      <c r="DF250" s="287"/>
      <c r="DG250" s="287"/>
      <c r="DH250" s="287"/>
      <c r="DI250" s="287"/>
      <c r="DJ250" s="287"/>
      <c r="DK250" s="287"/>
      <c r="DL250" s="287"/>
      <c r="DM250" s="287"/>
      <c r="DN250" s="287"/>
      <c r="DO250" s="287"/>
      <c r="DP250" s="287"/>
      <c r="DQ250" s="287"/>
      <c r="DR250" s="287"/>
      <c r="DS250" s="287"/>
      <c r="DT250" s="287"/>
      <c r="DU250" s="287"/>
      <c r="DV250" s="287"/>
      <c r="DW250" s="321"/>
      <c r="DX250" s="321"/>
      <c r="DY250" s="324"/>
      <c r="DZ250" s="324"/>
      <c r="EA250" s="324"/>
      <c r="EB250" s="324"/>
      <c r="EC250" s="324"/>
      <c r="ED250" s="324"/>
      <c r="EE250" s="324"/>
      <c r="EF250" s="324"/>
      <c r="EG250" s="324"/>
      <c r="EH250" s="324"/>
      <c r="EI250" s="324"/>
      <c r="EJ250" s="324"/>
      <c r="EK250" s="324"/>
      <c r="EL250" s="324"/>
      <c r="EM250" s="324"/>
      <c r="EN250" s="324"/>
      <c r="EO250" s="324"/>
      <c r="EP250" s="324"/>
      <c r="EQ250" s="324"/>
      <c r="ER250" s="324"/>
      <c r="ES250" s="324"/>
      <c r="ET250" s="324"/>
      <c r="EU250" s="324"/>
      <c r="EV250" s="324"/>
      <c r="EW250" s="324"/>
      <c r="EX250" s="324"/>
      <c r="EY250" s="324"/>
      <c r="EZ250" s="324"/>
      <c r="FA250" s="324"/>
      <c r="FB250" s="324"/>
      <c r="FC250" s="324"/>
      <c r="FD250" s="324"/>
      <c r="FE250" s="324"/>
      <c r="FF250" s="324"/>
      <c r="FG250" s="324"/>
      <c r="FH250" s="324"/>
      <c r="FI250" s="324"/>
      <c r="FJ250" s="324"/>
      <c r="FK250" s="324"/>
      <c r="FL250" s="324"/>
      <c r="FM250" s="324"/>
      <c r="FN250" s="324"/>
      <c r="FO250" s="324"/>
      <c r="FP250" s="324"/>
      <c r="FQ250" s="324"/>
      <c r="FR250" s="324"/>
      <c r="FS250" s="324"/>
      <c r="FT250" s="324"/>
      <c r="FU250" s="324"/>
      <c r="FV250" s="324"/>
      <c r="FW250" s="324"/>
      <c r="FX250" s="324"/>
      <c r="FY250" s="324"/>
      <c r="FZ250" s="324"/>
      <c r="GA250" s="324"/>
      <c r="GB250" s="324"/>
      <c r="GC250" s="324"/>
      <c r="GD250" s="324"/>
      <c r="GE250" s="324"/>
      <c r="GF250" s="324"/>
      <c r="GG250" s="324"/>
      <c r="GH250" s="324"/>
      <c r="GI250" s="324"/>
      <c r="GJ250" s="330"/>
      <c r="GK250" s="321"/>
      <c r="GL250" s="324"/>
      <c r="GM250" s="324"/>
      <c r="GN250" s="290" cm="1">
        <f t="array" ref="GN250">IF(OR(BK250:GM250='Annex.1　DeclarationDesired'!$F$27),ROW(),"")</f>
        <v>250</v>
      </c>
    </row>
    <row r="251" spans="1:196" s="290" customFormat="1" ht="20.85" customHeight="1">
      <c r="A251" s="333" t="s">
        <v>1843</v>
      </c>
      <c r="B251" s="334" t="s">
        <v>1761</v>
      </c>
      <c r="C251" s="334" t="s">
        <v>1798</v>
      </c>
      <c r="D251" s="334" t="s">
        <v>1799</v>
      </c>
      <c r="E251" s="334" t="s">
        <v>1844</v>
      </c>
      <c r="F251" s="334" t="s">
        <v>1845</v>
      </c>
      <c r="G251" s="335" t="s">
        <v>1802</v>
      </c>
      <c r="H251" s="337" t="s">
        <v>420</v>
      </c>
      <c r="I251" s="337"/>
      <c r="J251" s="337" t="s">
        <v>421</v>
      </c>
      <c r="K251" s="337" t="s">
        <v>1846</v>
      </c>
      <c r="L251" s="338"/>
      <c r="M251" s="339" t="s">
        <v>425</v>
      </c>
      <c r="N251" s="327" t="s">
        <v>425</v>
      </c>
      <c r="O251" s="338"/>
      <c r="P251" s="339"/>
      <c r="Q251" s="287"/>
      <c r="R251" s="287"/>
      <c r="S251" s="287"/>
      <c r="T251" s="287"/>
      <c r="U251" s="287"/>
      <c r="V251" s="287"/>
      <c r="W251" s="287"/>
      <c r="X251" s="287"/>
      <c r="Y251" s="287"/>
      <c r="Z251" s="287"/>
      <c r="AA251" s="287"/>
      <c r="AB251" s="287"/>
      <c r="AC251" s="287"/>
      <c r="AD251" s="287"/>
      <c r="AE251" s="287"/>
      <c r="AF251" s="287"/>
      <c r="AG251" s="287"/>
      <c r="AH251" s="287"/>
      <c r="AI251" s="287"/>
      <c r="AJ251" s="287"/>
      <c r="AK251" s="287"/>
      <c r="AL251" s="287"/>
      <c r="AM251" s="287"/>
      <c r="AN251" s="287"/>
      <c r="AO251" s="287"/>
      <c r="AP251" s="287"/>
      <c r="AQ251" s="287"/>
      <c r="AR251" s="287"/>
      <c r="AS251" s="287"/>
      <c r="AT251" s="287"/>
      <c r="AU251" s="287"/>
      <c r="AV251" s="287"/>
      <c r="AW251" s="287"/>
      <c r="AX251" s="287"/>
      <c r="AY251" s="287"/>
      <c r="AZ251" s="287"/>
      <c r="BA251" s="287"/>
      <c r="BB251" s="287"/>
      <c r="BC251" s="287"/>
      <c r="BD251" s="287"/>
      <c r="BE251" s="287"/>
      <c r="BF251" s="287"/>
      <c r="BG251" s="287"/>
      <c r="BH251" s="287"/>
      <c r="BI251" s="287"/>
      <c r="BJ251" s="327" t="s">
        <v>1847</v>
      </c>
      <c r="BK251" s="286">
        <v>40030</v>
      </c>
      <c r="BL251" s="288"/>
      <c r="BM251" s="287"/>
      <c r="BN251" s="287"/>
      <c r="BO251" s="287"/>
      <c r="BP251" s="287"/>
      <c r="BQ251" s="287"/>
      <c r="BR251" s="287"/>
      <c r="BS251" s="287"/>
      <c r="BT251" s="287"/>
      <c r="BU251" s="287"/>
      <c r="BV251" s="287"/>
      <c r="BW251" s="287"/>
      <c r="BX251" s="287"/>
      <c r="BY251" s="287"/>
      <c r="BZ251" s="287"/>
      <c r="CA251" s="287"/>
      <c r="CB251" s="287"/>
      <c r="CC251" s="287"/>
      <c r="CD251" s="287"/>
      <c r="CE251" s="287"/>
      <c r="CF251" s="287"/>
      <c r="CG251" s="287"/>
      <c r="CH251" s="287"/>
      <c r="CI251" s="287"/>
      <c r="CJ251" s="287"/>
      <c r="CK251" s="287"/>
      <c r="CL251" s="287"/>
      <c r="CM251" s="287"/>
      <c r="CN251" s="287"/>
      <c r="CO251" s="287"/>
      <c r="CP251" s="287"/>
      <c r="CQ251" s="287"/>
      <c r="CR251" s="287"/>
      <c r="CS251" s="287"/>
      <c r="CT251" s="287"/>
      <c r="CU251" s="287"/>
      <c r="CV251" s="287"/>
      <c r="CW251" s="287"/>
      <c r="CX251" s="287"/>
      <c r="CY251" s="287"/>
      <c r="CZ251" s="289"/>
      <c r="DA251" s="287"/>
      <c r="DB251" s="287"/>
      <c r="DC251" s="287"/>
      <c r="DD251" s="287"/>
      <c r="DE251" s="287"/>
      <c r="DF251" s="287"/>
      <c r="DG251" s="287"/>
      <c r="DH251" s="287"/>
      <c r="DI251" s="287"/>
      <c r="DJ251" s="287"/>
      <c r="DK251" s="287"/>
      <c r="DL251" s="287"/>
      <c r="DM251" s="287"/>
      <c r="DN251" s="287"/>
      <c r="DO251" s="287"/>
      <c r="DP251" s="287"/>
      <c r="DQ251" s="287"/>
      <c r="DR251" s="287"/>
      <c r="DS251" s="287"/>
      <c r="DT251" s="287"/>
      <c r="DU251" s="287"/>
      <c r="DV251" s="287"/>
      <c r="DW251" s="321"/>
      <c r="DX251" s="321"/>
      <c r="DY251" s="324"/>
      <c r="DZ251" s="324"/>
      <c r="EA251" s="324"/>
      <c r="EB251" s="324"/>
      <c r="EC251" s="324"/>
      <c r="ED251" s="324"/>
      <c r="EE251" s="324"/>
      <c r="EF251" s="324"/>
      <c r="EG251" s="324"/>
      <c r="EH251" s="324"/>
      <c r="EI251" s="324"/>
      <c r="EJ251" s="324"/>
      <c r="EK251" s="324"/>
      <c r="EL251" s="324"/>
      <c r="EM251" s="324"/>
      <c r="EN251" s="324"/>
      <c r="EO251" s="324"/>
      <c r="EP251" s="324"/>
      <c r="EQ251" s="324"/>
      <c r="ER251" s="324"/>
      <c r="ES251" s="324"/>
      <c r="ET251" s="324"/>
      <c r="EU251" s="324"/>
      <c r="EV251" s="324"/>
      <c r="EW251" s="324"/>
      <c r="EX251" s="324"/>
      <c r="EY251" s="324"/>
      <c r="EZ251" s="324"/>
      <c r="FA251" s="324"/>
      <c r="FB251" s="324"/>
      <c r="FC251" s="324"/>
      <c r="FD251" s="324"/>
      <c r="FE251" s="324"/>
      <c r="FF251" s="324"/>
      <c r="FG251" s="324"/>
      <c r="FH251" s="324"/>
      <c r="FI251" s="324"/>
      <c r="FJ251" s="324"/>
      <c r="FK251" s="324"/>
      <c r="FL251" s="324"/>
      <c r="FM251" s="324"/>
      <c r="FN251" s="324"/>
      <c r="FO251" s="324"/>
      <c r="FP251" s="324"/>
      <c r="FQ251" s="324"/>
      <c r="FR251" s="324"/>
      <c r="FS251" s="324"/>
      <c r="FT251" s="324"/>
      <c r="FU251" s="324"/>
      <c r="FV251" s="324"/>
      <c r="FW251" s="324"/>
      <c r="FX251" s="324"/>
      <c r="FY251" s="324"/>
      <c r="FZ251" s="324"/>
      <c r="GA251" s="324"/>
      <c r="GB251" s="324"/>
      <c r="GC251" s="324"/>
      <c r="GD251" s="324"/>
      <c r="GE251" s="324"/>
      <c r="GF251" s="324"/>
      <c r="GG251" s="324"/>
      <c r="GH251" s="324"/>
      <c r="GI251" s="324"/>
      <c r="GJ251" s="330"/>
      <c r="GK251" s="321"/>
      <c r="GL251" s="324"/>
      <c r="GM251" s="324"/>
      <c r="GN251" s="290" cm="1">
        <f t="array" ref="GN251">IF(OR(BK251:GM251='Annex.1　DeclarationDesired'!$F$27),ROW(),"")</f>
        <v>251</v>
      </c>
    </row>
    <row r="252" spans="1:196" s="290" customFormat="1" ht="20.85" customHeight="1">
      <c r="A252" s="333" t="s">
        <v>1848</v>
      </c>
      <c r="B252" s="334" t="s">
        <v>1761</v>
      </c>
      <c r="C252" s="334" t="s">
        <v>1798</v>
      </c>
      <c r="D252" s="334" t="s">
        <v>1799</v>
      </c>
      <c r="E252" s="334" t="s">
        <v>1849</v>
      </c>
      <c r="F252" s="334" t="s">
        <v>1772</v>
      </c>
      <c r="G252" s="335" t="s">
        <v>1802</v>
      </c>
      <c r="H252" s="337" t="s">
        <v>420</v>
      </c>
      <c r="I252" s="337"/>
      <c r="J252" s="337" t="s">
        <v>421</v>
      </c>
      <c r="K252" s="337" t="s">
        <v>1850</v>
      </c>
      <c r="L252" s="338"/>
      <c r="M252" s="339" t="s">
        <v>424</v>
      </c>
      <c r="N252" s="327" t="s">
        <v>424</v>
      </c>
      <c r="O252" s="338"/>
      <c r="P252" s="339"/>
      <c r="Q252" s="287"/>
      <c r="R252" s="287"/>
      <c r="S252" s="287"/>
      <c r="T252" s="287"/>
      <c r="U252" s="287"/>
      <c r="V252" s="287"/>
      <c r="W252" s="287"/>
      <c r="X252" s="287"/>
      <c r="Y252" s="287"/>
      <c r="Z252" s="287"/>
      <c r="AA252" s="287"/>
      <c r="AB252" s="287"/>
      <c r="AC252" s="287"/>
      <c r="AD252" s="287"/>
      <c r="AE252" s="287"/>
      <c r="AF252" s="287"/>
      <c r="AG252" s="287"/>
      <c r="AH252" s="287"/>
      <c r="AI252" s="287"/>
      <c r="AJ252" s="287"/>
      <c r="AK252" s="287"/>
      <c r="AL252" s="287"/>
      <c r="AM252" s="287"/>
      <c r="AN252" s="287"/>
      <c r="AO252" s="287"/>
      <c r="AP252" s="287"/>
      <c r="AQ252" s="287"/>
      <c r="AR252" s="287"/>
      <c r="AS252" s="287"/>
      <c r="AT252" s="287"/>
      <c r="AU252" s="287"/>
      <c r="AV252" s="287"/>
      <c r="AW252" s="287"/>
      <c r="AX252" s="287"/>
      <c r="AY252" s="287"/>
      <c r="AZ252" s="287"/>
      <c r="BA252" s="287"/>
      <c r="BB252" s="287"/>
      <c r="BC252" s="287"/>
      <c r="BD252" s="287"/>
      <c r="BE252" s="287"/>
      <c r="BF252" s="287"/>
      <c r="BG252" s="287"/>
      <c r="BH252" s="287"/>
      <c r="BI252" s="287"/>
      <c r="BJ252" s="327" t="s">
        <v>1774</v>
      </c>
      <c r="BK252" s="286">
        <v>39020</v>
      </c>
      <c r="BL252" s="288">
        <v>39030</v>
      </c>
      <c r="BM252" s="287">
        <v>39070</v>
      </c>
      <c r="BN252" s="287"/>
      <c r="BO252" s="287"/>
      <c r="BP252" s="287"/>
      <c r="BQ252" s="287"/>
      <c r="BR252" s="287"/>
      <c r="BS252" s="287"/>
      <c r="BT252" s="287"/>
      <c r="BU252" s="287"/>
      <c r="BV252" s="287"/>
      <c r="BW252" s="287"/>
      <c r="BX252" s="287"/>
      <c r="BY252" s="287"/>
      <c r="BZ252" s="287"/>
      <c r="CA252" s="287"/>
      <c r="CB252" s="287"/>
      <c r="CC252" s="287"/>
      <c r="CD252" s="287"/>
      <c r="CE252" s="287"/>
      <c r="CF252" s="287"/>
      <c r="CG252" s="287"/>
      <c r="CH252" s="287"/>
      <c r="CI252" s="287"/>
      <c r="CJ252" s="287"/>
      <c r="CK252" s="287"/>
      <c r="CL252" s="287"/>
      <c r="CM252" s="287"/>
      <c r="CN252" s="287"/>
      <c r="CO252" s="287"/>
      <c r="CP252" s="287"/>
      <c r="CQ252" s="287"/>
      <c r="CR252" s="287"/>
      <c r="CS252" s="287"/>
      <c r="CT252" s="287"/>
      <c r="CU252" s="287"/>
      <c r="CV252" s="287"/>
      <c r="CW252" s="287"/>
      <c r="CX252" s="287"/>
      <c r="CY252" s="287"/>
      <c r="CZ252" s="289"/>
      <c r="DA252" s="287"/>
      <c r="DB252" s="287"/>
      <c r="DC252" s="287"/>
      <c r="DD252" s="287"/>
      <c r="DE252" s="287"/>
      <c r="DF252" s="287"/>
      <c r="DG252" s="287"/>
      <c r="DH252" s="287"/>
      <c r="DI252" s="287"/>
      <c r="DJ252" s="287"/>
      <c r="DK252" s="287"/>
      <c r="DL252" s="287"/>
      <c r="DM252" s="287"/>
      <c r="DN252" s="287"/>
      <c r="DO252" s="287"/>
      <c r="DP252" s="287"/>
      <c r="DQ252" s="287"/>
      <c r="DR252" s="287"/>
      <c r="DS252" s="287"/>
      <c r="DT252" s="287"/>
      <c r="DU252" s="287"/>
      <c r="DV252" s="287"/>
      <c r="DW252" s="321"/>
      <c r="DX252" s="321"/>
      <c r="DY252" s="324"/>
      <c r="DZ252" s="324"/>
      <c r="EA252" s="324"/>
      <c r="EB252" s="324"/>
      <c r="EC252" s="324"/>
      <c r="ED252" s="324"/>
      <c r="EE252" s="324"/>
      <c r="EF252" s="324"/>
      <c r="EG252" s="324"/>
      <c r="EH252" s="324"/>
      <c r="EI252" s="324"/>
      <c r="EJ252" s="324"/>
      <c r="EK252" s="324"/>
      <c r="EL252" s="324"/>
      <c r="EM252" s="324"/>
      <c r="EN252" s="324"/>
      <c r="EO252" s="324"/>
      <c r="EP252" s="324"/>
      <c r="EQ252" s="324"/>
      <c r="ER252" s="324"/>
      <c r="ES252" s="324"/>
      <c r="ET252" s="324"/>
      <c r="EU252" s="324"/>
      <c r="EV252" s="324"/>
      <c r="EW252" s="324"/>
      <c r="EX252" s="324"/>
      <c r="EY252" s="324"/>
      <c r="EZ252" s="324"/>
      <c r="FA252" s="324"/>
      <c r="FB252" s="324"/>
      <c r="FC252" s="324"/>
      <c r="FD252" s="324"/>
      <c r="FE252" s="324"/>
      <c r="FF252" s="324"/>
      <c r="FG252" s="324"/>
      <c r="FH252" s="324"/>
      <c r="FI252" s="324"/>
      <c r="FJ252" s="324"/>
      <c r="FK252" s="324"/>
      <c r="FL252" s="324"/>
      <c r="FM252" s="324"/>
      <c r="FN252" s="324"/>
      <c r="FO252" s="324"/>
      <c r="FP252" s="324"/>
      <c r="FQ252" s="324"/>
      <c r="FR252" s="324"/>
      <c r="FS252" s="324"/>
      <c r="FT252" s="324"/>
      <c r="FU252" s="324"/>
      <c r="FV252" s="324"/>
      <c r="FW252" s="324"/>
      <c r="FX252" s="324"/>
      <c r="FY252" s="324"/>
      <c r="FZ252" s="324"/>
      <c r="GA252" s="324"/>
      <c r="GB252" s="324"/>
      <c r="GC252" s="324"/>
      <c r="GD252" s="324"/>
      <c r="GE252" s="324"/>
      <c r="GF252" s="324"/>
      <c r="GG252" s="324"/>
      <c r="GH252" s="324"/>
      <c r="GI252" s="324"/>
      <c r="GJ252" s="330"/>
      <c r="GK252" s="321"/>
      <c r="GL252" s="324"/>
      <c r="GM252" s="324"/>
      <c r="GN252" s="290" cm="1">
        <f t="array" ref="GN252">IF(OR(BK252:GM252='Annex.1　DeclarationDesired'!$F$27),ROW(),"")</f>
        <v>252</v>
      </c>
    </row>
    <row r="253" spans="1:196" s="290" customFormat="1" ht="20.85" customHeight="1">
      <c r="A253" s="333" t="s">
        <v>1851</v>
      </c>
      <c r="B253" s="334" t="s">
        <v>1761</v>
      </c>
      <c r="C253" s="334" t="s">
        <v>1798</v>
      </c>
      <c r="D253" s="334" t="s">
        <v>1799</v>
      </c>
      <c r="E253" s="334" t="s">
        <v>1777</v>
      </c>
      <c r="F253" s="334" t="s">
        <v>1778</v>
      </c>
      <c r="G253" s="335" t="s">
        <v>1802</v>
      </c>
      <c r="H253" s="337" t="s">
        <v>420</v>
      </c>
      <c r="I253" s="337"/>
      <c r="J253" s="337" t="s">
        <v>421</v>
      </c>
      <c r="K253" s="337" t="s">
        <v>1852</v>
      </c>
      <c r="L253" s="338"/>
      <c r="M253" s="339" t="s">
        <v>1853</v>
      </c>
      <c r="N253" s="327" t="s">
        <v>407</v>
      </c>
      <c r="O253" s="338" t="s">
        <v>406</v>
      </c>
      <c r="P253" s="339" t="s">
        <v>629</v>
      </c>
      <c r="Q253" s="287"/>
      <c r="R253" s="287"/>
      <c r="S253" s="287"/>
      <c r="T253" s="287"/>
      <c r="U253" s="287"/>
      <c r="V253" s="287"/>
      <c r="W253" s="287"/>
      <c r="X253" s="287"/>
      <c r="Y253" s="287"/>
      <c r="Z253" s="287"/>
      <c r="AA253" s="287"/>
      <c r="AB253" s="287"/>
      <c r="AC253" s="287"/>
      <c r="AD253" s="287"/>
      <c r="AE253" s="287"/>
      <c r="AF253" s="287"/>
      <c r="AG253" s="287"/>
      <c r="AH253" s="287"/>
      <c r="AI253" s="287"/>
      <c r="AJ253" s="287"/>
      <c r="AK253" s="287"/>
      <c r="AL253" s="287"/>
      <c r="AM253" s="287"/>
      <c r="AN253" s="287"/>
      <c r="AO253" s="287"/>
      <c r="AP253" s="287"/>
      <c r="AQ253" s="287"/>
      <c r="AR253" s="287"/>
      <c r="AS253" s="287"/>
      <c r="AT253" s="287"/>
      <c r="AU253" s="287"/>
      <c r="AV253" s="287"/>
      <c r="AW253" s="287"/>
      <c r="AX253" s="287"/>
      <c r="AY253" s="287"/>
      <c r="AZ253" s="287"/>
      <c r="BA253" s="287"/>
      <c r="BB253" s="287"/>
      <c r="BC253" s="287"/>
      <c r="BD253" s="287"/>
      <c r="BE253" s="287"/>
      <c r="BF253" s="287"/>
      <c r="BG253" s="287"/>
      <c r="BH253" s="287"/>
      <c r="BI253" s="287"/>
      <c r="BJ253" s="327" t="s">
        <v>1854</v>
      </c>
      <c r="BK253" s="286">
        <v>38050</v>
      </c>
      <c r="BL253" s="288">
        <v>38030</v>
      </c>
      <c r="BM253" s="287">
        <v>37010</v>
      </c>
      <c r="BN253" s="287">
        <v>28030</v>
      </c>
      <c r="BO253" s="287"/>
      <c r="BP253" s="287"/>
      <c r="BQ253" s="287"/>
      <c r="BR253" s="287"/>
      <c r="BS253" s="287"/>
      <c r="BT253" s="287"/>
      <c r="BU253" s="287"/>
      <c r="BV253" s="287"/>
      <c r="BW253" s="287"/>
      <c r="BX253" s="287"/>
      <c r="BY253" s="287"/>
      <c r="BZ253" s="287"/>
      <c r="CA253" s="287"/>
      <c r="CB253" s="287"/>
      <c r="CC253" s="287"/>
      <c r="CD253" s="287"/>
      <c r="CE253" s="287"/>
      <c r="CF253" s="287"/>
      <c r="CG253" s="287"/>
      <c r="CH253" s="287"/>
      <c r="CI253" s="287"/>
      <c r="CJ253" s="287"/>
      <c r="CK253" s="287"/>
      <c r="CL253" s="287"/>
      <c r="CM253" s="287"/>
      <c r="CN253" s="287"/>
      <c r="CO253" s="287"/>
      <c r="CP253" s="287"/>
      <c r="CQ253" s="287"/>
      <c r="CR253" s="287"/>
      <c r="CS253" s="287"/>
      <c r="CT253" s="287"/>
      <c r="CU253" s="287"/>
      <c r="CV253" s="287"/>
      <c r="CW253" s="287"/>
      <c r="CX253" s="287"/>
      <c r="CY253" s="287"/>
      <c r="CZ253" s="289"/>
      <c r="DA253" s="287"/>
      <c r="DB253" s="287"/>
      <c r="DC253" s="287"/>
      <c r="DD253" s="287"/>
      <c r="DE253" s="287"/>
      <c r="DF253" s="287"/>
      <c r="DG253" s="287"/>
      <c r="DH253" s="287"/>
      <c r="DI253" s="287"/>
      <c r="DJ253" s="287"/>
      <c r="DK253" s="287"/>
      <c r="DL253" s="287"/>
      <c r="DM253" s="287"/>
      <c r="DN253" s="287"/>
      <c r="DO253" s="287"/>
      <c r="DP253" s="287"/>
      <c r="DQ253" s="287"/>
      <c r="DR253" s="287"/>
      <c r="DS253" s="287"/>
      <c r="DT253" s="287"/>
      <c r="DU253" s="287"/>
      <c r="DV253" s="287"/>
      <c r="DW253" s="321"/>
      <c r="DX253" s="321"/>
      <c r="DY253" s="324"/>
      <c r="DZ253" s="324"/>
      <c r="EA253" s="324"/>
      <c r="EB253" s="324"/>
      <c r="EC253" s="324"/>
      <c r="ED253" s="324"/>
      <c r="EE253" s="324"/>
      <c r="EF253" s="324"/>
      <c r="EG253" s="324"/>
      <c r="EH253" s="324"/>
      <c r="EI253" s="324"/>
      <c r="EJ253" s="324"/>
      <c r="EK253" s="324"/>
      <c r="EL253" s="324"/>
      <c r="EM253" s="324"/>
      <c r="EN253" s="324"/>
      <c r="EO253" s="324"/>
      <c r="EP253" s="324"/>
      <c r="EQ253" s="324"/>
      <c r="ER253" s="324"/>
      <c r="ES253" s="324"/>
      <c r="ET253" s="324"/>
      <c r="EU253" s="324"/>
      <c r="EV253" s="324"/>
      <c r="EW253" s="324"/>
      <c r="EX253" s="324"/>
      <c r="EY253" s="324"/>
      <c r="EZ253" s="324"/>
      <c r="FA253" s="324"/>
      <c r="FB253" s="324"/>
      <c r="FC253" s="324"/>
      <c r="FD253" s="324"/>
      <c r="FE253" s="324"/>
      <c r="FF253" s="324"/>
      <c r="FG253" s="324"/>
      <c r="FH253" s="324"/>
      <c r="FI253" s="324"/>
      <c r="FJ253" s="324"/>
      <c r="FK253" s="324"/>
      <c r="FL253" s="324"/>
      <c r="FM253" s="324"/>
      <c r="FN253" s="324"/>
      <c r="FO253" s="324"/>
      <c r="FP253" s="324"/>
      <c r="FQ253" s="324"/>
      <c r="FR253" s="324"/>
      <c r="FS253" s="324"/>
      <c r="FT253" s="324"/>
      <c r="FU253" s="324"/>
      <c r="FV253" s="324"/>
      <c r="FW253" s="324"/>
      <c r="FX253" s="324"/>
      <c r="FY253" s="324"/>
      <c r="FZ253" s="324"/>
      <c r="GA253" s="324"/>
      <c r="GB253" s="324"/>
      <c r="GC253" s="324"/>
      <c r="GD253" s="324"/>
      <c r="GE253" s="324"/>
      <c r="GF253" s="324"/>
      <c r="GG253" s="324"/>
      <c r="GH253" s="324"/>
      <c r="GI253" s="324"/>
      <c r="GJ253" s="330"/>
      <c r="GK253" s="321"/>
      <c r="GL253" s="324"/>
      <c r="GM253" s="324"/>
      <c r="GN253" s="290" cm="1">
        <f t="array" ref="GN253">IF(OR(BK253:GM253='Annex.1　DeclarationDesired'!$F$27),ROW(),"")</f>
        <v>253</v>
      </c>
    </row>
    <row r="254" spans="1:196" s="290" customFormat="1" ht="20.85" customHeight="1">
      <c r="A254" s="333" t="s">
        <v>1855</v>
      </c>
      <c r="B254" s="334" t="s">
        <v>1761</v>
      </c>
      <c r="C254" s="334" t="s">
        <v>1798</v>
      </c>
      <c r="D254" s="334" t="s">
        <v>1799</v>
      </c>
      <c r="E254" s="334" t="s">
        <v>1856</v>
      </c>
      <c r="F254" s="334" t="s">
        <v>1765</v>
      </c>
      <c r="G254" s="335" t="s">
        <v>1802</v>
      </c>
      <c r="H254" s="337" t="s">
        <v>420</v>
      </c>
      <c r="I254" s="337"/>
      <c r="J254" s="337" t="s">
        <v>421</v>
      </c>
      <c r="K254" s="337" t="s">
        <v>1857</v>
      </c>
      <c r="L254" s="338"/>
      <c r="M254" s="339" t="s">
        <v>424</v>
      </c>
      <c r="N254" s="327" t="s">
        <v>424</v>
      </c>
      <c r="O254" s="338"/>
      <c r="P254" s="339"/>
      <c r="Q254" s="287"/>
      <c r="R254" s="287"/>
      <c r="S254" s="287"/>
      <c r="T254" s="287"/>
      <c r="U254" s="287"/>
      <c r="V254" s="287"/>
      <c r="W254" s="287"/>
      <c r="X254" s="287"/>
      <c r="Y254" s="287"/>
      <c r="Z254" s="287"/>
      <c r="AA254" s="287"/>
      <c r="AB254" s="287"/>
      <c r="AC254" s="287"/>
      <c r="AD254" s="287"/>
      <c r="AE254" s="287"/>
      <c r="AF254" s="287"/>
      <c r="AG254" s="287"/>
      <c r="AH254" s="287"/>
      <c r="AI254" s="287"/>
      <c r="AJ254" s="287"/>
      <c r="AK254" s="287"/>
      <c r="AL254" s="287"/>
      <c r="AM254" s="287"/>
      <c r="AN254" s="287"/>
      <c r="AO254" s="287"/>
      <c r="AP254" s="287"/>
      <c r="AQ254" s="287"/>
      <c r="AR254" s="287"/>
      <c r="AS254" s="287"/>
      <c r="AT254" s="287"/>
      <c r="AU254" s="287"/>
      <c r="AV254" s="287"/>
      <c r="AW254" s="287"/>
      <c r="AX254" s="287"/>
      <c r="AY254" s="287"/>
      <c r="AZ254" s="287"/>
      <c r="BA254" s="287"/>
      <c r="BB254" s="287"/>
      <c r="BC254" s="287"/>
      <c r="BD254" s="287"/>
      <c r="BE254" s="287"/>
      <c r="BF254" s="287"/>
      <c r="BG254" s="287"/>
      <c r="BH254" s="287"/>
      <c r="BI254" s="287"/>
      <c r="BJ254" s="327" t="s">
        <v>1768</v>
      </c>
      <c r="BK254" s="286">
        <v>39010</v>
      </c>
      <c r="BL254" s="288">
        <v>39040</v>
      </c>
      <c r="BM254" s="287"/>
      <c r="BN254" s="287"/>
      <c r="BO254" s="287"/>
      <c r="BP254" s="287"/>
      <c r="BQ254" s="287"/>
      <c r="BR254" s="287"/>
      <c r="BS254" s="287"/>
      <c r="BT254" s="287"/>
      <c r="BU254" s="287"/>
      <c r="BV254" s="287"/>
      <c r="BW254" s="287"/>
      <c r="BX254" s="287"/>
      <c r="BY254" s="287"/>
      <c r="BZ254" s="287"/>
      <c r="CA254" s="287"/>
      <c r="CB254" s="287"/>
      <c r="CC254" s="287"/>
      <c r="CD254" s="287"/>
      <c r="CE254" s="287"/>
      <c r="CF254" s="287"/>
      <c r="CG254" s="287"/>
      <c r="CH254" s="287"/>
      <c r="CI254" s="287"/>
      <c r="CJ254" s="287"/>
      <c r="CK254" s="287"/>
      <c r="CL254" s="287"/>
      <c r="CM254" s="287"/>
      <c r="CN254" s="287"/>
      <c r="CO254" s="287"/>
      <c r="CP254" s="287"/>
      <c r="CQ254" s="287"/>
      <c r="CR254" s="287"/>
      <c r="CS254" s="287"/>
      <c r="CT254" s="287"/>
      <c r="CU254" s="287"/>
      <c r="CV254" s="287"/>
      <c r="CW254" s="287"/>
      <c r="CX254" s="287"/>
      <c r="CY254" s="287"/>
      <c r="CZ254" s="289"/>
      <c r="DA254" s="287"/>
      <c r="DB254" s="287"/>
      <c r="DC254" s="287"/>
      <c r="DD254" s="287"/>
      <c r="DE254" s="287"/>
      <c r="DF254" s="287"/>
      <c r="DG254" s="287"/>
      <c r="DH254" s="287"/>
      <c r="DI254" s="287"/>
      <c r="DJ254" s="287"/>
      <c r="DK254" s="287"/>
      <c r="DL254" s="287"/>
      <c r="DM254" s="287"/>
      <c r="DN254" s="287"/>
      <c r="DO254" s="287"/>
      <c r="DP254" s="287"/>
      <c r="DQ254" s="287"/>
      <c r="DR254" s="287"/>
      <c r="DS254" s="287"/>
      <c r="DT254" s="287"/>
      <c r="DU254" s="287"/>
      <c r="DV254" s="287"/>
      <c r="DW254" s="321"/>
      <c r="DX254" s="321"/>
      <c r="DY254" s="324"/>
      <c r="DZ254" s="324"/>
      <c r="EA254" s="324"/>
      <c r="EB254" s="324"/>
      <c r="EC254" s="324"/>
      <c r="ED254" s="324"/>
      <c r="EE254" s="324"/>
      <c r="EF254" s="324"/>
      <c r="EG254" s="324"/>
      <c r="EH254" s="324"/>
      <c r="EI254" s="324"/>
      <c r="EJ254" s="324"/>
      <c r="EK254" s="324"/>
      <c r="EL254" s="324"/>
      <c r="EM254" s="324"/>
      <c r="EN254" s="324"/>
      <c r="EO254" s="324"/>
      <c r="EP254" s="324"/>
      <c r="EQ254" s="324"/>
      <c r="ER254" s="324"/>
      <c r="ES254" s="324"/>
      <c r="ET254" s="324"/>
      <c r="EU254" s="324"/>
      <c r="EV254" s="324"/>
      <c r="EW254" s="324"/>
      <c r="EX254" s="324"/>
      <c r="EY254" s="324"/>
      <c r="EZ254" s="324"/>
      <c r="FA254" s="324"/>
      <c r="FB254" s="324"/>
      <c r="FC254" s="324"/>
      <c r="FD254" s="324"/>
      <c r="FE254" s="324"/>
      <c r="FF254" s="324"/>
      <c r="FG254" s="324"/>
      <c r="FH254" s="324"/>
      <c r="FI254" s="324"/>
      <c r="FJ254" s="324"/>
      <c r="FK254" s="324"/>
      <c r="FL254" s="324"/>
      <c r="FM254" s="324"/>
      <c r="FN254" s="324"/>
      <c r="FO254" s="324"/>
      <c r="FP254" s="324"/>
      <c r="FQ254" s="324"/>
      <c r="FR254" s="324"/>
      <c r="FS254" s="324"/>
      <c r="FT254" s="324"/>
      <c r="FU254" s="324"/>
      <c r="FV254" s="324"/>
      <c r="FW254" s="324"/>
      <c r="FX254" s="324"/>
      <c r="FY254" s="324"/>
      <c r="FZ254" s="324"/>
      <c r="GA254" s="324"/>
      <c r="GB254" s="324"/>
      <c r="GC254" s="324"/>
      <c r="GD254" s="324"/>
      <c r="GE254" s="324"/>
      <c r="GF254" s="324"/>
      <c r="GG254" s="324"/>
      <c r="GH254" s="324"/>
      <c r="GI254" s="324"/>
      <c r="GJ254" s="330"/>
      <c r="GK254" s="321"/>
      <c r="GL254" s="324"/>
      <c r="GM254" s="324"/>
      <c r="GN254" s="290" cm="1">
        <f t="array" ref="GN254">IF(OR(BK254:GM254='Annex.1　DeclarationDesired'!$F$27),ROW(),"")</f>
        <v>254</v>
      </c>
    </row>
    <row r="255" spans="1:196" s="290" customFormat="1" ht="20.85" customHeight="1">
      <c r="A255" s="333" t="s">
        <v>1858</v>
      </c>
      <c r="B255" s="334" t="s">
        <v>755</v>
      </c>
      <c r="C255" s="334" t="s">
        <v>1859</v>
      </c>
      <c r="D255" s="334" t="s">
        <v>1860</v>
      </c>
      <c r="E255" s="334" t="s">
        <v>1861</v>
      </c>
      <c r="F255" s="334" t="s">
        <v>1862</v>
      </c>
      <c r="G255" s="335" t="s">
        <v>1863</v>
      </c>
      <c r="H255" s="337" t="s">
        <v>399</v>
      </c>
      <c r="I255" s="292" t="s">
        <v>1864</v>
      </c>
      <c r="J255" s="337" t="s">
        <v>400</v>
      </c>
      <c r="K255" s="337"/>
      <c r="L255" s="338"/>
      <c r="M255" s="339" t="s">
        <v>746</v>
      </c>
      <c r="N255" s="327" t="s">
        <v>746</v>
      </c>
      <c r="O255" s="338"/>
      <c r="P255" s="339"/>
      <c r="Q255" s="287"/>
      <c r="R255" s="287"/>
      <c r="S255" s="287"/>
      <c r="T255" s="287"/>
      <c r="U255" s="287"/>
      <c r="V255" s="287"/>
      <c r="W255" s="287"/>
      <c r="X255" s="287"/>
      <c r="Y255" s="287"/>
      <c r="Z255" s="287"/>
      <c r="AA255" s="287"/>
      <c r="AB255" s="287"/>
      <c r="AC255" s="287"/>
      <c r="AD255" s="287"/>
      <c r="AE255" s="287"/>
      <c r="AF255" s="287"/>
      <c r="AG255" s="287"/>
      <c r="AH255" s="287"/>
      <c r="AI255" s="287"/>
      <c r="AJ255" s="287"/>
      <c r="AK255" s="287"/>
      <c r="AL255" s="287"/>
      <c r="AM255" s="287"/>
      <c r="AN255" s="287"/>
      <c r="AO255" s="287"/>
      <c r="AP255" s="287"/>
      <c r="AQ255" s="287"/>
      <c r="AR255" s="287"/>
      <c r="AS255" s="287"/>
      <c r="AT255" s="287"/>
      <c r="AU255" s="287"/>
      <c r="AV255" s="287"/>
      <c r="AW255" s="287"/>
      <c r="AX255" s="287"/>
      <c r="AY255" s="287"/>
      <c r="AZ255" s="287"/>
      <c r="BA255" s="287"/>
      <c r="BB255" s="287"/>
      <c r="BC255" s="287"/>
      <c r="BD255" s="287"/>
      <c r="BE255" s="287"/>
      <c r="BF255" s="287"/>
      <c r="BG255" s="287"/>
      <c r="BH255" s="287"/>
      <c r="BI255" s="287"/>
      <c r="BJ255" s="327" t="s">
        <v>1865</v>
      </c>
      <c r="BK255" s="286">
        <v>58020</v>
      </c>
      <c r="BL255" s="288">
        <v>58030</v>
      </c>
      <c r="BM255" s="287"/>
      <c r="BN255" s="287"/>
      <c r="BO255" s="287"/>
      <c r="BP255" s="287"/>
      <c r="BQ255" s="287"/>
      <c r="BR255" s="287"/>
      <c r="BS255" s="287"/>
      <c r="BT255" s="287"/>
      <c r="BU255" s="287"/>
      <c r="BV255" s="287"/>
      <c r="BW255" s="287"/>
      <c r="BX255" s="287"/>
      <c r="BY255" s="287"/>
      <c r="BZ255" s="287"/>
      <c r="CA255" s="287"/>
      <c r="CB255" s="287"/>
      <c r="CC255" s="287"/>
      <c r="CD255" s="287"/>
      <c r="CE255" s="287"/>
      <c r="CF255" s="287"/>
      <c r="CG255" s="287"/>
      <c r="CH255" s="287"/>
      <c r="CI255" s="287"/>
      <c r="CJ255" s="287"/>
      <c r="CK255" s="287"/>
      <c r="CL255" s="287"/>
      <c r="CM255" s="287"/>
      <c r="CN255" s="287"/>
      <c r="CO255" s="287"/>
      <c r="CP255" s="287"/>
      <c r="CQ255" s="287"/>
      <c r="CR255" s="287"/>
      <c r="CS255" s="287"/>
      <c r="CT255" s="287"/>
      <c r="CU255" s="287"/>
      <c r="CV255" s="287"/>
      <c r="CW255" s="287"/>
      <c r="CX255" s="287"/>
      <c r="CY255" s="287"/>
      <c r="CZ255" s="289"/>
      <c r="DA255" s="287"/>
      <c r="DB255" s="287"/>
      <c r="DC255" s="287"/>
      <c r="DD255" s="287"/>
      <c r="DE255" s="287"/>
      <c r="DF255" s="287"/>
      <c r="DG255" s="287"/>
      <c r="DH255" s="287"/>
      <c r="DI255" s="287"/>
      <c r="DJ255" s="287"/>
      <c r="DK255" s="287"/>
      <c r="DL255" s="287"/>
      <c r="DM255" s="287"/>
      <c r="DN255" s="287"/>
      <c r="DO255" s="287"/>
      <c r="DP255" s="287"/>
      <c r="DQ255" s="287"/>
      <c r="DR255" s="287"/>
      <c r="DS255" s="287"/>
      <c r="DT255" s="287"/>
      <c r="DU255" s="287"/>
      <c r="DV255" s="287"/>
      <c r="DW255" s="321"/>
      <c r="DX255" s="321"/>
      <c r="DY255" s="324"/>
      <c r="DZ255" s="324"/>
      <c r="EA255" s="324"/>
      <c r="EB255" s="324"/>
      <c r="EC255" s="324"/>
      <c r="ED255" s="324"/>
      <c r="EE255" s="324"/>
      <c r="EF255" s="324"/>
      <c r="EG255" s="324"/>
      <c r="EH255" s="324"/>
      <c r="EI255" s="324"/>
      <c r="EJ255" s="324"/>
      <c r="EK255" s="324"/>
      <c r="EL255" s="324"/>
      <c r="EM255" s="324"/>
      <c r="EN255" s="324"/>
      <c r="EO255" s="324"/>
      <c r="EP255" s="324"/>
      <c r="EQ255" s="324"/>
      <c r="ER255" s="324"/>
      <c r="ES255" s="324"/>
      <c r="ET255" s="324"/>
      <c r="EU255" s="324"/>
      <c r="EV255" s="324"/>
      <c r="EW255" s="324"/>
      <c r="EX255" s="324"/>
      <c r="EY255" s="324"/>
      <c r="EZ255" s="324"/>
      <c r="FA255" s="324"/>
      <c r="FB255" s="324"/>
      <c r="FC255" s="324"/>
      <c r="FD255" s="324"/>
      <c r="FE255" s="324"/>
      <c r="FF255" s="324"/>
      <c r="FG255" s="324"/>
      <c r="FH255" s="324"/>
      <c r="FI255" s="324"/>
      <c r="FJ255" s="324"/>
      <c r="FK255" s="324"/>
      <c r="FL255" s="324"/>
      <c r="FM255" s="324"/>
      <c r="FN255" s="324"/>
      <c r="FO255" s="324"/>
      <c r="FP255" s="324"/>
      <c r="FQ255" s="324"/>
      <c r="FR255" s="324"/>
      <c r="FS255" s="324"/>
      <c r="FT255" s="324"/>
      <c r="FU255" s="324"/>
      <c r="FV255" s="324"/>
      <c r="FW255" s="324"/>
      <c r="FX255" s="324"/>
      <c r="FY255" s="324"/>
      <c r="FZ255" s="324"/>
      <c r="GA255" s="324"/>
      <c r="GB255" s="324"/>
      <c r="GC255" s="324"/>
      <c r="GD255" s="324"/>
      <c r="GE255" s="324"/>
      <c r="GF255" s="324"/>
      <c r="GG255" s="324"/>
      <c r="GH255" s="324"/>
      <c r="GI255" s="324"/>
      <c r="GJ255" s="330"/>
      <c r="GK255" s="321"/>
      <c r="GL255" s="324"/>
      <c r="GM255" s="324"/>
      <c r="GN255" s="290" cm="1">
        <f t="array" ref="GN255">IF(OR(BK255:GM255='Annex.1　DeclarationDesired'!$F$27),ROW(),"")</f>
        <v>255</v>
      </c>
    </row>
    <row r="256" spans="1:196" s="290" customFormat="1" ht="20.85" customHeight="1">
      <c r="A256" s="333" t="s">
        <v>1866</v>
      </c>
      <c r="B256" s="334" t="s">
        <v>755</v>
      </c>
      <c r="C256" s="334" t="s">
        <v>1867</v>
      </c>
      <c r="D256" s="334" t="s">
        <v>1868</v>
      </c>
      <c r="E256" s="334" t="s">
        <v>1869</v>
      </c>
      <c r="F256" s="334" t="s">
        <v>1862</v>
      </c>
      <c r="G256" s="335" t="s">
        <v>1870</v>
      </c>
      <c r="H256" s="337" t="s">
        <v>420</v>
      </c>
      <c r="I256" s="337"/>
      <c r="J256" s="337" t="s">
        <v>399</v>
      </c>
      <c r="K256" s="337" t="s">
        <v>1871</v>
      </c>
      <c r="L256" s="338"/>
      <c r="M256" s="339" t="s">
        <v>746</v>
      </c>
      <c r="N256" s="327" t="s">
        <v>746</v>
      </c>
      <c r="O256" s="338"/>
      <c r="P256" s="339"/>
      <c r="Q256" s="287"/>
      <c r="R256" s="287"/>
      <c r="S256" s="287"/>
      <c r="T256" s="287"/>
      <c r="U256" s="287"/>
      <c r="V256" s="287"/>
      <c r="W256" s="287"/>
      <c r="X256" s="287"/>
      <c r="Y256" s="287"/>
      <c r="Z256" s="287"/>
      <c r="AA256" s="287"/>
      <c r="AB256" s="287"/>
      <c r="AC256" s="287"/>
      <c r="AD256" s="287"/>
      <c r="AE256" s="287"/>
      <c r="AF256" s="287"/>
      <c r="AG256" s="287"/>
      <c r="AH256" s="287"/>
      <c r="AI256" s="287"/>
      <c r="AJ256" s="287"/>
      <c r="AK256" s="287"/>
      <c r="AL256" s="287"/>
      <c r="AM256" s="287"/>
      <c r="AN256" s="287"/>
      <c r="AO256" s="287"/>
      <c r="AP256" s="287"/>
      <c r="AQ256" s="287"/>
      <c r="AR256" s="287"/>
      <c r="AS256" s="287"/>
      <c r="AT256" s="287"/>
      <c r="AU256" s="287"/>
      <c r="AV256" s="287"/>
      <c r="AW256" s="287"/>
      <c r="AX256" s="287"/>
      <c r="AY256" s="287"/>
      <c r="AZ256" s="287"/>
      <c r="BA256" s="287"/>
      <c r="BB256" s="287"/>
      <c r="BC256" s="287"/>
      <c r="BD256" s="287"/>
      <c r="BE256" s="287"/>
      <c r="BF256" s="287"/>
      <c r="BG256" s="287"/>
      <c r="BH256" s="287"/>
      <c r="BI256" s="287"/>
      <c r="BJ256" s="327" t="s">
        <v>1865</v>
      </c>
      <c r="BK256" s="286">
        <v>58020</v>
      </c>
      <c r="BL256" s="288">
        <v>58030</v>
      </c>
      <c r="BM256" s="287"/>
      <c r="BN256" s="287"/>
      <c r="BO256" s="287"/>
      <c r="BP256" s="287"/>
      <c r="BQ256" s="287"/>
      <c r="BR256" s="287"/>
      <c r="BS256" s="287"/>
      <c r="BT256" s="287"/>
      <c r="BU256" s="287"/>
      <c r="BV256" s="287"/>
      <c r="BW256" s="287"/>
      <c r="BX256" s="287"/>
      <c r="BY256" s="287"/>
      <c r="BZ256" s="287"/>
      <c r="CA256" s="287"/>
      <c r="CB256" s="287"/>
      <c r="CC256" s="287"/>
      <c r="CD256" s="287"/>
      <c r="CE256" s="287"/>
      <c r="CF256" s="287"/>
      <c r="CG256" s="287"/>
      <c r="CH256" s="287"/>
      <c r="CI256" s="287"/>
      <c r="CJ256" s="287"/>
      <c r="CK256" s="287"/>
      <c r="CL256" s="287"/>
      <c r="CM256" s="287"/>
      <c r="CN256" s="287"/>
      <c r="CO256" s="287"/>
      <c r="CP256" s="287"/>
      <c r="CQ256" s="287"/>
      <c r="CR256" s="287"/>
      <c r="CS256" s="287"/>
      <c r="CT256" s="287"/>
      <c r="CU256" s="287"/>
      <c r="CV256" s="287"/>
      <c r="CW256" s="287"/>
      <c r="CX256" s="287"/>
      <c r="CY256" s="287"/>
      <c r="CZ256" s="289"/>
      <c r="DA256" s="287"/>
      <c r="DB256" s="287"/>
      <c r="DC256" s="287"/>
      <c r="DD256" s="287"/>
      <c r="DE256" s="287"/>
      <c r="DF256" s="287"/>
      <c r="DG256" s="287"/>
      <c r="DH256" s="287"/>
      <c r="DI256" s="287"/>
      <c r="DJ256" s="287"/>
      <c r="DK256" s="287"/>
      <c r="DL256" s="287"/>
      <c r="DM256" s="287"/>
      <c r="DN256" s="287"/>
      <c r="DO256" s="287"/>
      <c r="DP256" s="287"/>
      <c r="DQ256" s="287"/>
      <c r="DR256" s="287"/>
      <c r="DS256" s="287"/>
      <c r="DT256" s="287"/>
      <c r="DU256" s="287"/>
      <c r="DV256" s="287"/>
      <c r="DW256" s="321"/>
      <c r="DX256" s="321"/>
      <c r="DY256" s="324"/>
      <c r="DZ256" s="324"/>
      <c r="EA256" s="324"/>
      <c r="EB256" s="324"/>
      <c r="EC256" s="324"/>
      <c r="ED256" s="324"/>
      <c r="EE256" s="324"/>
      <c r="EF256" s="324"/>
      <c r="EG256" s="324"/>
      <c r="EH256" s="324"/>
      <c r="EI256" s="324"/>
      <c r="EJ256" s="324"/>
      <c r="EK256" s="324"/>
      <c r="EL256" s="324"/>
      <c r="EM256" s="324"/>
      <c r="EN256" s="324"/>
      <c r="EO256" s="324"/>
      <c r="EP256" s="324"/>
      <c r="EQ256" s="324"/>
      <c r="ER256" s="324"/>
      <c r="ES256" s="324"/>
      <c r="ET256" s="324"/>
      <c r="EU256" s="324"/>
      <c r="EV256" s="324"/>
      <c r="EW256" s="324"/>
      <c r="EX256" s="324"/>
      <c r="EY256" s="324"/>
      <c r="EZ256" s="324"/>
      <c r="FA256" s="324"/>
      <c r="FB256" s="324"/>
      <c r="FC256" s="324"/>
      <c r="FD256" s="324"/>
      <c r="FE256" s="324"/>
      <c r="FF256" s="324"/>
      <c r="FG256" s="324"/>
      <c r="FH256" s="324"/>
      <c r="FI256" s="324"/>
      <c r="FJ256" s="324"/>
      <c r="FK256" s="324"/>
      <c r="FL256" s="324"/>
      <c r="FM256" s="324"/>
      <c r="FN256" s="324"/>
      <c r="FO256" s="324"/>
      <c r="FP256" s="324"/>
      <c r="FQ256" s="324"/>
      <c r="FR256" s="324"/>
      <c r="FS256" s="324"/>
      <c r="FT256" s="324"/>
      <c r="FU256" s="324"/>
      <c r="FV256" s="324"/>
      <c r="FW256" s="324"/>
      <c r="FX256" s="324"/>
      <c r="FY256" s="324"/>
      <c r="FZ256" s="324"/>
      <c r="GA256" s="324"/>
      <c r="GB256" s="324"/>
      <c r="GC256" s="324"/>
      <c r="GD256" s="324"/>
      <c r="GE256" s="324"/>
      <c r="GF256" s="324"/>
      <c r="GG256" s="324"/>
      <c r="GH256" s="324"/>
      <c r="GI256" s="324"/>
      <c r="GJ256" s="330"/>
      <c r="GK256" s="321"/>
      <c r="GL256" s="324"/>
      <c r="GM256" s="324"/>
      <c r="GN256" s="290" cm="1">
        <f t="array" ref="GN256">IF(OR(BK256:GM256='Annex.1　DeclarationDesired'!$F$27),ROW(),"")</f>
        <v>256</v>
      </c>
    </row>
    <row r="257" spans="1:196" s="290" customFormat="1" ht="20.85" customHeight="1">
      <c r="A257" s="333" t="s">
        <v>1872</v>
      </c>
      <c r="B257" s="334" t="s">
        <v>755</v>
      </c>
      <c r="C257" s="334" t="s">
        <v>1867</v>
      </c>
      <c r="D257" s="334" t="s">
        <v>1868</v>
      </c>
      <c r="E257" s="334" t="s">
        <v>1873</v>
      </c>
      <c r="F257" s="334" t="s">
        <v>1862</v>
      </c>
      <c r="G257" s="335" t="s">
        <v>1870</v>
      </c>
      <c r="H257" s="337" t="s">
        <v>420</v>
      </c>
      <c r="I257" s="337"/>
      <c r="J257" s="337" t="s">
        <v>399</v>
      </c>
      <c r="K257" s="337" t="s">
        <v>1871</v>
      </c>
      <c r="L257" s="338"/>
      <c r="M257" s="339" t="s">
        <v>746</v>
      </c>
      <c r="N257" s="327" t="s">
        <v>746</v>
      </c>
      <c r="O257" s="338"/>
      <c r="P257" s="339"/>
      <c r="Q257" s="287"/>
      <c r="R257" s="287"/>
      <c r="S257" s="287"/>
      <c r="T257" s="287"/>
      <c r="U257" s="287"/>
      <c r="V257" s="287"/>
      <c r="W257" s="287"/>
      <c r="X257" s="287"/>
      <c r="Y257" s="287"/>
      <c r="Z257" s="287"/>
      <c r="AA257" s="287"/>
      <c r="AB257" s="287"/>
      <c r="AC257" s="287"/>
      <c r="AD257" s="287"/>
      <c r="AE257" s="287"/>
      <c r="AF257" s="287"/>
      <c r="AG257" s="287"/>
      <c r="AH257" s="287"/>
      <c r="AI257" s="287"/>
      <c r="AJ257" s="287"/>
      <c r="AK257" s="287"/>
      <c r="AL257" s="287"/>
      <c r="AM257" s="287"/>
      <c r="AN257" s="287"/>
      <c r="AO257" s="287"/>
      <c r="AP257" s="287"/>
      <c r="AQ257" s="287"/>
      <c r="AR257" s="287"/>
      <c r="AS257" s="287"/>
      <c r="AT257" s="287"/>
      <c r="AU257" s="287"/>
      <c r="AV257" s="287"/>
      <c r="AW257" s="287"/>
      <c r="AX257" s="287"/>
      <c r="AY257" s="287"/>
      <c r="AZ257" s="287"/>
      <c r="BA257" s="287"/>
      <c r="BB257" s="287"/>
      <c r="BC257" s="287"/>
      <c r="BD257" s="287"/>
      <c r="BE257" s="287"/>
      <c r="BF257" s="287"/>
      <c r="BG257" s="287"/>
      <c r="BH257" s="287"/>
      <c r="BI257" s="287"/>
      <c r="BJ257" s="327" t="s">
        <v>1865</v>
      </c>
      <c r="BK257" s="286">
        <v>58020</v>
      </c>
      <c r="BL257" s="288">
        <v>58030</v>
      </c>
      <c r="BM257" s="287"/>
      <c r="BN257" s="287"/>
      <c r="BO257" s="287"/>
      <c r="BP257" s="287"/>
      <c r="BQ257" s="287"/>
      <c r="BR257" s="287"/>
      <c r="BS257" s="287"/>
      <c r="BT257" s="287"/>
      <c r="BU257" s="287"/>
      <c r="BV257" s="287"/>
      <c r="BW257" s="287"/>
      <c r="BX257" s="287"/>
      <c r="BY257" s="287"/>
      <c r="BZ257" s="287"/>
      <c r="CA257" s="287"/>
      <c r="CB257" s="287"/>
      <c r="CC257" s="287"/>
      <c r="CD257" s="287"/>
      <c r="CE257" s="287"/>
      <c r="CF257" s="287"/>
      <c r="CG257" s="287"/>
      <c r="CH257" s="287"/>
      <c r="CI257" s="287"/>
      <c r="CJ257" s="287"/>
      <c r="CK257" s="287"/>
      <c r="CL257" s="287"/>
      <c r="CM257" s="287"/>
      <c r="CN257" s="287"/>
      <c r="CO257" s="287"/>
      <c r="CP257" s="287"/>
      <c r="CQ257" s="287"/>
      <c r="CR257" s="287"/>
      <c r="CS257" s="287"/>
      <c r="CT257" s="287"/>
      <c r="CU257" s="287"/>
      <c r="CV257" s="287"/>
      <c r="CW257" s="287"/>
      <c r="CX257" s="287"/>
      <c r="CY257" s="287"/>
      <c r="CZ257" s="289"/>
      <c r="DA257" s="287"/>
      <c r="DB257" s="287"/>
      <c r="DC257" s="287"/>
      <c r="DD257" s="287"/>
      <c r="DE257" s="287"/>
      <c r="DF257" s="287"/>
      <c r="DG257" s="287"/>
      <c r="DH257" s="287"/>
      <c r="DI257" s="287"/>
      <c r="DJ257" s="287"/>
      <c r="DK257" s="287"/>
      <c r="DL257" s="287"/>
      <c r="DM257" s="287"/>
      <c r="DN257" s="287"/>
      <c r="DO257" s="287"/>
      <c r="DP257" s="287"/>
      <c r="DQ257" s="287"/>
      <c r="DR257" s="287"/>
      <c r="DS257" s="287"/>
      <c r="DT257" s="287"/>
      <c r="DU257" s="287"/>
      <c r="DV257" s="287"/>
      <c r="DW257" s="321"/>
      <c r="DX257" s="321"/>
      <c r="DY257" s="324"/>
      <c r="DZ257" s="324"/>
      <c r="EA257" s="324"/>
      <c r="EB257" s="324"/>
      <c r="EC257" s="324"/>
      <c r="ED257" s="324"/>
      <c r="EE257" s="324"/>
      <c r="EF257" s="324"/>
      <c r="EG257" s="324"/>
      <c r="EH257" s="324"/>
      <c r="EI257" s="324"/>
      <c r="EJ257" s="324"/>
      <c r="EK257" s="324"/>
      <c r="EL257" s="324"/>
      <c r="EM257" s="324"/>
      <c r="EN257" s="324"/>
      <c r="EO257" s="324"/>
      <c r="EP257" s="324"/>
      <c r="EQ257" s="324"/>
      <c r="ER257" s="324"/>
      <c r="ES257" s="324"/>
      <c r="ET257" s="324"/>
      <c r="EU257" s="324"/>
      <c r="EV257" s="324"/>
      <c r="EW257" s="324"/>
      <c r="EX257" s="324"/>
      <c r="EY257" s="324"/>
      <c r="EZ257" s="324"/>
      <c r="FA257" s="324"/>
      <c r="FB257" s="324"/>
      <c r="FC257" s="324"/>
      <c r="FD257" s="324"/>
      <c r="FE257" s="324"/>
      <c r="FF257" s="324"/>
      <c r="FG257" s="324"/>
      <c r="FH257" s="324"/>
      <c r="FI257" s="324"/>
      <c r="FJ257" s="324"/>
      <c r="FK257" s="324"/>
      <c r="FL257" s="324"/>
      <c r="FM257" s="324"/>
      <c r="FN257" s="324"/>
      <c r="FO257" s="324"/>
      <c r="FP257" s="324"/>
      <c r="FQ257" s="324"/>
      <c r="FR257" s="324"/>
      <c r="FS257" s="324"/>
      <c r="FT257" s="324"/>
      <c r="FU257" s="324"/>
      <c r="FV257" s="324"/>
      <c r="FW257" s="324"/>
      <c r="FX257" s="324"/>
      <c r="FY257" s="324"/>
      <c r="FZ257" s="324"/>
      <c r="GA257" s="324"/>
      <c r="GB257" s="324"/>
      <c r="GC257" s="324"/>
      <c r="GD257" s="324"/>
      <c r="GE257" s="324"/>
      <c r="GF257" s="324"/>
      <c r="GG257" s="324"/>
      <c r="GH257" s="324"/>
      <c r="GI257" s="324"/>
      <c r="GJ257" s="330"/>
      <c r="GK257" s="321"/>
      <c r="GL257" s="324"/>
      <c r="GM257" s="324"/>
      <c r="GN257" s="290" cm="1">
        <f t="array" ref="GN257">IF(OR(BK257:GM257='Annex.1　DeclarationDesired'!$F$27),ROW(),"")</f>
        <v>257</v>
      </c>
    </row>
    <row r="258" spans="1:196" s="290" customFormat="1" ht="20.85" customHeight="1">
      <c r="A258" s="333" t="s">
        <v>1874</v>
      </c>
      <c r="B258" s="334" t="s">
        <v>1875</v>
      </c>
      <c r="C258" s="334" t="s">
        <v>1876</v>
      </c>
      <c r="D258" s="334"/>
      <c r="E258" s="334"/>
      <c r="F258" s="334"/>
      <c r="G258" s="335" t="s">
        <v>1877</v>
      </c>
      <c r="H258" s="337" t="s">
        <v>420</v>
      </c>
      <c r="I258" s="337"/>
      <c r="J258" s="337" t="s">
        <v>421</v>
      </c>
      <c r="K258" s="337" t="s">
        <v>1877</v>
      </c>
      <c r="L258" s="338"/>
      <c r="M258" s="339" t="s">
        <v>1878</v>
      </c>
      <c r="N258" s="327" t="s">
        <v>684</v>
      </c>
      <c r="O258" s="338" t="s">
        <v>403</v>
      </c>
      <c r="P258" s="339" t="s">
        <v>461</v>
      </c>
      <c r="Q258" s="287" t="s">
        <v>635</v>
      </c>
      <c r="R258" s="287" t="s">
        <v>404</v>
      </c>
      <c r="S258" s="287" t="s">
        <v>517</v>
      </c>
      <c r="T258" s="287" t="s">
        <v>518</v>
      </c>
      <c r="U258" s="287" t="s">
        <v>803</v>
      </c>
      <c r="V258" s="287"/>
      <c r="W258" s="287"/>
      <c r="X258" s="287"/>
      <c r="Y258" s="287"/>
      <c r="Z258" s="287"/>
      <c r="AA258" s="287"/>
      <c r="AB258" s="287"/>
      <c r="AC258" s="287"/>
      <c r="AD258" s="287"/>
      <c r="AE258" s="287"/>
      <c r="AF258" s="287"/>
      <c r="AG258" s="287"/>
      <c r="AH258" s="287"/>
      <c r="AI258" s="287"/>
      <c r="AJ258" s="287"/>
      <c r="AK258" s="287"/>
      <c r="AL258" s="287"/>
      <c r="AM258" s="287"/>
      <c r="AN258" s="287"/>
      <c r="AO258" s="287"/>
      <c r="AP258" s="287"/>
      <c r="AQ258" s="287"/>
      <c r="AR258" s="287"/>
      <c r="AS258" s="287"/>
      <c r="AT258" s="287"/>
      <c r="AU258" s="287"/>
      <c r="AV258" s="287"/>
      <c r="AW258" s="287"/>
      <c r="AX258" s="287"/>
      <c r="AY258" s="287"/>
      <c r="AZ258" s="287"/>
      <c r="BA258" s="287"/>
      <c r="BB258" s="287"/>
      <c r="BC258" s="287"/>
      <c r="BD258" s="287"/>
      <c r="BE258" s="287"/>
      <c r="BF258" s="287"/>
      <c r="BG258" s="287"/>
      <c r="BH258" s="287"/>
      <c r="BI258" s="287"/>
      <c r="BJ258" s="327" t="s">
        <v>1879</v>
      </c>
      <c r="BK258" s="286">
        <v>6010</v>
      </c>
      <c r="BL258" s="288">
        <v>7040</v>
      </c>
      <c r="BM258" s="287">
        <v>7060</v>
      </c>
      <c r="BN258" s="287">
        <v>7070</v>
      </c>
      <c r="BO258" s="287">
        <v>7080</v>
      </c>
      <c r="BP258" s="287">
        <v>7090</v>
      </c>
      <c r="BQ258" s="287">
        <v>7100</v>
      </c>
      <c r="BR258" s="287">
        <v>18010</v>
      </c>
      <c r="BS258" s="287">
        <v>19010</v>
      </c>
      <c r="BT258" s="287">
        <v>19020</v>
      </c>
      <c r="BU258" s="287">
        <v>22020</v>
      </c>
      <c r="BV258" s="287">
        <v>22030</v>
      </c>
      <c r="BW258" s="287">
        <v>22050</v>
      </c>
      <c r="BX258" s="287">
        <v>23030</v>
      </c>
      <c r="BY258" s="287">
        <v>25020</v>
      </c>
      <c r="BZ258" s="287">
        <v>25030</v>
      </c>
      <c r="CA258" s="287" t="s">
        <v>991</v>
      </c>
      <c r="CB258" s="287" t="s">
        <v>520</v>
      </c>
      <c r="CC258" s="287" t="s">
        <v>1044</v>
      </c>
      <c r="CD258" s="287"/>
      <c r="CE258" s="287"/>
      <c r="CF258" s="287"/>
      <c r="CG258" s="287"/>
      <c r="CH258" s="287"/>
      <c r="CI258" s="287"/>
      <c r="CJ258" s="287"/>
      <c r="CK258" s="287"/>
      <c r="CL258" s="287"/>
      <c r="CM258" s="287"/>
      <c r="CN258" s="287"/>
      <c r="CO258" s="287"/>
      <c r="CP258" s="287"/>
      <c r="CQ258" s="287"/>
      <c r="CR258" s="287"/>
      <c r="CS258" s="287"/>
      <c r="CT258" s="287"/>
      <c r="CU258" s="287"/>
      <c r="CV258" s="287"/>
      <c r="CW258" s="287"/>
      <c r="CX258" s="287"/>
      <c r="CY258" s="287"/>
      <c r="CZ258" s="289"/>
      <c r="DA258" s="287"/>
      <c r="DB258" s="287"/>
      <c r="DC258" s="287"/>
      <c r="DD258" s="287"/>
      <c r="DE258" s="287"/>
      <c r="DF258" s="287"/>
      <c r="DG258" s="287"/>
      <c r="DH258" s="287"/>
      <c r="DI258" s="287"/>
      <c r="DJ258" s="287"/>
      <c r="DK258" s="287"/>
      <c r="DL258" s="287"/>
      <c r="DM258" s="287"/>
      <c r="DN258" s="287"/>
      <c r="DO258" s="287"/>
      <c r="DP258" s="287"/>
      <c r="DQ258" s="287"/>
      <c r="DR258" s="287"/>
      <c r="DS258" s="287"/>
      <c r="DT258" s="287"/>
      <c r="DU258" s="287"/>
      <c r="DV258" s="287"/>
      <c r="DW258" s="321"/>
      <c r="DX258" s="321"/>
      <c r="DY258" s="324"/>
      <c r="DZ258" s="324"/>
      <c r="EA258" s="324"/>
      <c r="EB258" s="324"/>
      <c r="EC258" s="324"/>
      <c r="ED258" s="324"/>
      <c r="EE258" s="324"/>
      <c r="EF258" s="324"/>
      <c r="EG258" s="324"/>
      <c r="EH258" s="324"/>
      <c r="EI258" s="324"/>
      <c r="EJ258" s="324"/>
      <c r="EK258" s="324"/>
      <c r="EL258" s="324"/>
      <c r="EM258" s="324"/>
      <c r="EN258" s="324"/>
      <c r="EO258" s="324"/>
      <c r="EP258" s="324"/>
      <c r="EQ258" s="324"/>
      <c r="ER258" s="324"/>
      <c r="ES258" s="324"/>
      <c r="ET258" s="324"/>
      <c r="EU258" s="324"/>
      <c r="EV258" s="324"/>
      <c r="EW258" s="324"/>
      <c r="EX258" s="324"/>
      <c r="EY258" s="324"/>
      <c r="EZ258" s="324"/>
      <c r="FA258" s="324"/>
      <c r="FB258" s="324"/>
      <c r="FC258" s="324"/>
      <c r="FD258" s="324"/>
      <c r="FE258" s="324"/>
      <c r="FF258" s="324"/>
      <c r="FG258" s="324"/>
      <c r="FH258" s="324"/>
      <c r="FI258" s="324"/>
      <c r="FJ258" s="324"/>
      <c r="FK258" s="324"/>
      <c r="FL258" s="324"/>
      <c r="FM258" s="324"/>
      <c r="FN258" s="324"/>
      <c r="FO258" s="324"/>
      <c r="FP258" s="324"/>
      <c r="FQ258" s="324"/>
      <c r="FR258" s="324"/>
      <c r="FS258" s="324"/>
      <c r="FT258" s="324"/>
      <c r="FU258" s="324"/>
      <c r="FV258" s="324"/>
      <c r="FW258" s="324"/>
      <c r="FX258" s="324"/>
      <c r="FY258" s="324"/>
      <c r="FZ258" s="324"/>
      <c r="GA258" s="324"/>
      <c r="GB258" s="324"/>
      <c r="GC258" s="324"/>
      <c r="GD258" s="324"/>
      <c r="GE258" s="324"/>
      <c r="GF258" s="324"/>
      <c r="GG258" s="324"/>
      <c r="GH258" s="324"/>
      <c r="GI258" s="324"/>
      <c r="GJ258" s="330"/>
      <c r="GK258" s="321"/>
      <c r="GL258" s="324"/>
      <c r="GM258" s="324"/>
      <c r="GN258" s="290" cm="1">
        <f t="array" ref="GN258">IF(OR(BK258:GM258='Annex.1　DeclarationDesired'!$F$27),ROW(),"")</f>
        <v>258</v>
      </c>
    </row>
    <row r="259" spans="1:196" s="290" customFormat="1" ht="20.85" customHeight="1">
      <c r="A259" s="333" t="s">
        <v>1880</v>
      </c>
      <c r="B259" s="334" t="s">
        <v>1881</v>
      </c>
      <c r="C259" s="334" t="s">
        <v>365</v>
      </c>
      <c r="D259" s="334" t="s">
        <v>1882</v>
      </c>
      <c r="E259" s="334" t="s">
        <v>1883</v>
      </c>
      <c r="F259" s="334" t="s">
        <v>1884</v>
      </c>
      <c r="G259" s="335" t="s">
        <v>1885</v>
      </c>
      <c r="H259" s="337" t="s">
        <v>421</v>
      </c>
      <c r="I259" s="337" t="s">
        <v>1886</v>
      </c>
      <c r="J259" s="337" t="s">
        <v>421</v>
      </c>
      <c r="K259" s="337" t="s">
        <v>1886</v>
      </c>
      <c r="L259" s="338"/>
      <c r="M259" s="339" t="s">
        <v>475</v>
      </c>
      <c r="N259" s="327" t="s">
        <v>475</v>
      </c>
      <c r="O259" s="338"/>
      <c r="P259" s="339"/>
      <c r="Q259" s="287"/>
      <c r="R259" s="287"/>
      <c r="S259" s="287"/>
      <c r="T259" s="287"/>
      <c r="U259" s="287"/>
      <c r="V259" s="287"/>
      <c r="W259" s="287"/>
      <c r="X259" s="287"/>
      <c r="Y259" s="287"/>
      <c r="Z259" s="287"/>
      <c r="AA259" s="287"/>
      <c r="AB259" s="287"/>
      <c r="AC259" s="287"/>
      <c r="AD259" s="287"/>
      <c r="AE259" s="287"/>
      <c r="AF259" s="287"/>
      <c r="AG259" s="287"/>
      <c r="AH259" s="287"/>
      <c r="AI259" s="287"/>
      <c r="AJ259" s="287"/>
      <c r="AK259" s="287"/>
      <c r="AL259" s="287"/>
      <c r="AM259" s="287"/>
      <c r="AN259" s="287"/>
      <c r="AO259" s="287"/>
      <c r="AP259" s="287"/>
      <c r="AQ259" s="287"/>
      <c r="AR259" s="287"/>
      <c r="AS259" s="287"/>
      <c r="AT259" s="287"/>
      <c r="AU259" s="287"/>
      <c r="AV259" s="287"/>
      <c r="AW259" s="287"/>
      <c r="AX259" s="287"/>
      <c r="AY259" s="287"/>
      <c r="AZ259" s="287"/>
      <c r="BA259" s="287"/>
      <c r="BB259" s="287"/>
      <c r="BC259" s="287"/>
      <c r="BD259" s="287"/>
      <c r="BE259" s="287"/>
      <c r="BF259" s="287"/>
      <c r="BG259" s="287"/>
      <c r="BH259" s="287"/>
      <c r="BI259" s="287"/>
      <c r="BJ259" s="327" t="s">
        <v>1887</v>
      </c>
      <c r="BK259" s="286">
        <v>60020</v>
      </c>
      <c r="BL259" s="288">
        <v>60030</v>
      </c>
      <c r="BM259" s="287">
        <v>60040</v>
      </c>
      <c r="BN259" s="287">
        <v>60070</v>
      </c>
      <c r="BO259" s="287">
        <v>60080</v>
      </c>
      <c r="BP259" s="287">
        <v>60100</v>
      </c>
      <c r="BQ259" s="287"/>
      <c r="BR259" s="287"/>
      <c r="BS259" s="287"/>
      <c r="BT259" s="287"/>
      <c r="BU259" s="287"/>
      <c r="BV259" s="287"/>
      <c r="BW259" s="287"/>
      <c r="BX259" s="287"/>
      <c r="BY259" s="287"/>
      <c r="BZ259" s="287"/>
      <c r="CA259" s="287"/>
      <c r="CB259" s="287"/>
      <c r="CC259" s="287"/>
      <c r="CD259" s="287"/>
      <c r="CE259" s="287"/>
      <c r="CF259" s="287"/>
      <c r="CG259" s="287"/>
      <c r="CH259" s="287"/>
      <c r="CI259" s="287"/>
      <c r="CJ259" s="287"/>
      <c r="CK259" s="287"/>
      <c r="CL259" s="287"/>
      <c r="CM259" s="287"/>
      <c r="CN259" s="287"/>
      <c r="CO259" s="287"/>
      <c r="CP259" s="287"/>
      <c r="CQ259" s="287"/>
      <c r="CR259" s="287"/>
      <c r="CS259" s="287"/>
      <c r="CT259" s="287"/>
      <c r="CU259" s="287"/>
      <c r="CV259" s="287"/>
      <c r="CW259" s="287"/>
      <c r="CX259" s="287"/>
      <c r="CY259" s="287"/>
      <c r="CZ259" s="289"/>
      <c r="DA259" s="287"/>
      <c r="DB259" s="287"/>
      <c r="DC259" s="287"/>
      <c r="DD259" s="287"/>
      <c r="DE259" s="287"/>
      <c r="DF259" s="287"/>
      <c r="DG259" s="287"/>
      <c r="DH259" s="287"/>
      <c r="DI259" s="287"/>
      <c r="DJ259" s="287"/>
      <c r="DK259" s="287"/>
      <c r="DL259" s="287"/>
      <c r="DM259" s="287"/>
      <c r="DN259" s="287"/>
      <c r="DO259" s="287"/>
      <c r="DP259" s="287"/>
      <c r="DQ259" s="287"/>
      <c r="DR259" s="287"/>
      <c r="DS259" s="287"/>
      <c r="DT259" s="287"/>
      <c r="DU259" s="287"/>
      <c r="DV259" s="287"/>
      <c r="DW259" s="321"/>
      <c r="DX259" s="321"/>
      <c r="DY259" s="324"/>
      <c r="DZ259" s="324"/>
      <c r="EA259" s="324"/>
      <c r="EB259" s="324"/>
      <c r="EC259" s="324"/>
      <c r="ED259" s="324"/>
      <c r="EE259" s="324"/>
      <c r="EF259" s="324"/>
      <c r="EG259" s="324"/>
      <c r="EH259" s="324"/>
      <c r="EI259" s="324"/>
      <c r="EJ259" s="324"/>
      <c r="EK259" s="324"/>
      <c r="EL259" s="324"/>
      <c r="EM259" s="324"/>
      <c r="EN259" s="324"/>
      <c r="EO259" s="324"/>
      <c r="EP259" s="324"/>
      <c r="EQ259" s="324"/>
      <c r="ER259" s="324"/>
      <c r="ES259" s="324"/>
      <c r="ET259" s="324"/>
      <c r="EU259" s="324"/>
      <c r="EV259" s="324"/>
      <c r="EW259" s="324"/>
      <c r="EX259" s="324"/>
      <c r="EY259" s="324"/>
      <c r="EZ259" s="324"/>
      <c r="FA259" s="324"/>
      <c r="FB259" s="324"/>
      <c r="FC259" s="324"/>
      <c r="FD259" s="324"/>
      <c r="FE259" s="324"/>
      <c r="FF259" s="324"/>
      <c r="FG259" s="324"/>
      <c r="FH259" s="324"/>
      <c r="FI259" s="324"/>
      <c r="FJ259" s="324"/>
      <c r="FK259" s="324"/>
      <c r="FL259" s="324"/>
      <c r="FM259" s="324"/>
      <c r="FN259" s="324"/>
      <c r="FO259" s="324"/>
      <c r="FP259" s="324"/>
      <c r="FQ259" s="324"/>
      <c r="FR259" s="324"/>
      <c r="FS259" s="324"/>
      <c r="FT259" s="324"/>
      <c r="FU259" s="324"/>
      <c r="FV259" s="324"/>
      <c r="FW259" s="324"/>
      <c r="FX259" s="324"/>
      <c r="FY259" s="324"/>
      <c r="FZ259" s="324"/>
      <c r="GA259" s="324"/>
      <c r="GB259" s="324"/>
      <c r="GC259" s="324"/>
      <c r="GD259" s="324"/>
      <c r="GE259" s="324"/>
      <c r="GF259" s="324"/>
      <c r="GG259" s="324"/>
      <c r="GH259" s="324"/>
      <c r="GI259" s="324"/>
      <c r="GJ259" s="330"/>
      <c r="GK259" s="321"/>
      <c r="GL259" s="324"/>
      <c r="GM259" s="324"/>
      <c r="GN259" s="290" cm="1">
        <f t="array" ref="GN259">IF(OR(BK259:GM259='Annex.1　DeclarationDesired'!$F$27),ROW(),"")</f>
        <v>259</v>
      </c>
    </row>
    <row r="260" spans="1:196" s="290" customFormat="1" ht="20.85" customHeight="1">
      <c r="A260" s="333" t="s">
        <v>1888</v>
      </c>
      <c r="B260" s="334" t="s">
        <v>1881</v>
      </c>
      <c r="C260" s="334" t="s">
        <v>365</v>
      </c>
      <c r="D260" s="334" t="s">
        <v>1882</v>
      </c>
      <c r="E260" s="334" t="s">
        <v>1889</v>
      </c>
      <c r="F260" s="334" t="s">
        <v>1890</v>
      </c>
      <c r="G260" s="335" t="s">
        <v>1885</v>
      </c>
      <c r="H260" s="337" t="s">
        <v>421</v>
      </c>
      <c r="I260" s="337" t="s">
        <v>1891</v>
      </c>
      <c r="J260" s="337" t="s">
        <v>421</v>
      </c>
      <c r="K260" s="337" t="s">
        <v>1892</v>
      </c>
      <c r="L260" s="338"/>
      <c r="M260" s="339" t="s">
        <v>1893</v>
      </c>
      <c r="N260" s="327" t="s">
        <v>548</v>
      </c>
      <c r="O260" s="338" t="s">
        <v>747</v>
      </c>
      <c r="P260" s="339" t="s">
        <v>803</v>
      </c>
      <c r="Q260" s="287" t="s">
        <v>804</v>
      </c>
      <c r="R260" s="287"/>
      <c r="S260" s="287"/>
      <c r="T260" s="287"/>
      <c r="U260" s="287"/>
      <c r="V260" s="287"/>
      <c r="W260" s="287"/>
      <c r="X260" s="287"/>
      <c r="Y260" s="287"/>
      <c r="Z260" s="287"/>
      <c r="AA260" s="287"/>
      <c r="AB260" s="287"/>
      <c r="AC260" s="287"/>
      <c r="AD260" s="287"/>
      <c r="AE260" s="287"/>
      <c r="AF260" s="287"/>
      <c r="AG260" s="287"/>
      <c r="AH260" s="287"/>
      <c r="AI260" s="287"/>
      <c r="AJ260" s="287"/>
      <c r="AK260" s="287"/>
      <c r="AL260" s="287"/>
      <c r="AM260" s="287"/>
      <c r="AN260" s="287"/>
      <c r="AO260" s="287"/>
      <c r="AP260" s="287"/>
      <c r="AQ260" s="287"/>
      <c r="AR260" s="287"/>
      <c r="AS260" s="287"/>
      <c r="AT260" s="287"/>
      <c r="AU260" s="287"/>
      <c r="AV260" s="287"/>
      <c r="AW260" s="287"/>
      <c r="AX260" s="287"/>
      <c r="AY260" s="287"/>
      <c r="AZ260" s="287"/>
      <c r="BA260" s="287"/>
      <c r="BB260" s="287"/>
      <c r="BC260" s="287"/>
      <c r="BD260" s="287"/>
      <c r="BE260" s="287"/>
      <c r="BF260" s="287"/>
      <c r="BG260" s="287"/>
      <c r="BH260" s="287"/>
      <c r="BI260" s="287"/>
      <c r="BJ260" s="327" t="s">
        <v>1894</v>
      </c>
      <c r="BK260" s="286" t="s">
        <v>944</v>
      </c>
      <c r="BL260" s="288">
        <v>59020</v>
      </c>
      <c r="BM260" s="287">
        <v>61030</v>
      </c>
      <c r="BN260" s="287">
        <v>62040</v>
      </c>
      <c r="BO260" s="287"/>
      <c r="BP260" s="287"/>
      <c r="BQ260" s="287"/>
      <c r="BR260" s="287"/>
      <c r="BS260" s="287"/>
      <c r="BT260" s="287"/>
      <c r="BU260" s="287"/>
      <c r="BV260" s="287"/>
      <c r="BW260" s="287"/>
      <c r="BX260" s="287"/>
      <c r="BY260" s="287"/>
      <c r="BZ260" s="287"/>
      <c r="CA260" s="287"/>
      <c r="CB260" s="287"/>
      <c r="CC260" s="287"/>
      <c r="CD260" s="287"/>
      <c r="CE260" s="287"/>
      <c r="CF260" s="287"/>
      <c r="CG260" s="287"/>
      <c r="CH260" s="287"/>
      <c r="CI260" s="287"/>
      <c r="CJ260" s="287"/>
      <c r="CK260" s="287"/>
      <c r="CL260" s="287"/>
      <c r="CM260" s="287"/>
      <c r="CN260" s="287"/>
      <c r="CO260" s="287"/>
      <c r="CP260" s="287"/>
      <c r="CQ260" s="287"/>
      <c r="CR260" s="287"/>
      <c r="CS260" s="287"/>
      <c r="CT260" s="287"/>
      <c r="CU260" s="287"/>
      <c r="CV260" s="287"/>
      <c r="CW260" s="287"/>
      <c r="CX260" s="287"/>
      <c r="CY260" s="287"/>
      <c r="CZ260" s="289"/>
      <c r="DA260" s="287"/>
      <c r="DB260" s="287"/>
      <c r="DC260" s="287"/>
      <c r="DD260" s="287"/>
      <c r="DE260" s="287"/>
      <c r="DF260" s="287"/>
      <c r="DG260" s="287"/>
      <c r="DH260" s="287"/>
      <c r="DI260" s="287"/>
      <c r="DJ260" s="287"/>
      <c r="DK260" s="287"/>
      <c r="DL260" s="287"/>
      <c r="DM260" s="287"/>
      <c r="DN260" s="287"/>
      <c r="DO260" s="287"/>
      <c r="DP260" s="287"/>
      <c r="DQ260" s="287"/>
      <c r="DR260" s="287"/>
      <c r="DS260" s="287"/>
      <c r="DT260" s="287"/>
      <c r="DU260" s="287"/>
      <c r="DV260" s="287"/>
      <c r="DW260" s="321"/>
      <c r="DX260" s="321"/>
      <c r="DY260" s="324"/>
      <c r="DZ260" s="324"/>
      <c r="EA260" s="324"/>
      <c r="EB260" s="324"/>
      <c r="EC260" s="324"/>
      <c r="ED260" s="324"/>
      <c r="EE260" s="324"/>
      <c r="EF260" s="324"/>
      <c r="EG260" s="324"/>
      <c r="EH260" s="324"/>
      <c r="EI260" s="324"/>
      <c r="EJ260" s="324"/>
      <c r="EK260" s="324"/>
      <c r="EL260" s="324"/>
      <c r="EM260" s="324"/>
      <c r="EN260" s="324"/>
      <c r="EO260" s="324"/>
      <c r="EP260" s="324"/>
      <c r="EQ260" s="324"/>
      <c r="ER260" s="324"/>
      <c r="ES260" s="324"/>
      <c r="ET260" s="324"/>
      <c r="EU260" s="324"/>
      <c r="EV260" s="324"/>
      <c r="EW260" s="324"/>
      <c r="EX260" s="324"/>
      <c r="EY260" s="324"/>
      <c r="EZ260" s="324"/>
      <c r="FA260" s="324"/>
      <c r="FB260" s="324"/>
      <c r="FC260" s="324"/>
      <c r="FD260" s="324"/>
      <c r="FE260" s="324"/>
      <c r="FF260" s="324"/>
      <c r="FG260" s="324"/>
      <c r="FH260" s="324"/>
      <c r="FI260" s="324"/>
      <c r="FJ260" s="324"/>
      <c r="FK260" s="324"/>
      <c r="FL260" s="324"/>
      <c r="FM260" s="324"/>
      <c r="FN260" s="324"/>
      <c r="FO260" s="324"/>
      <c r="FP260" s="324"/>
      <c r="FQ260" s="324"/>
      <c r="FR260" s="324"/>
      <c r="FS260" s="324"/>
      <c r="FT260" s="324"/>
      <c r="FU260" s="324"/>
      <c r="FV260" s="324"/>
      <c r="FW260" s="324"/>
      <c r="FX260" s="324"/>
      <c r="FY260" s="324"/>
      <c r="FZ260" s="324"/>
      <c r="GA260" s="324"/>
      <c r="GB260" s="324"/>
      <c r="GC260" s="324"/>
      <c r="GD260" s="324"/>
      <c r="GE260" s="324"/>
      <c r="GF260" s="324"/>
      <c r="GG260" s="324"/>
      <c r="GH260" s="324"/>
      <c r="GI260" s="324"/>
      <c r="GJ260" s="330"/>
      <c r="GK260" s="321"/>
      <c r="GL260" s="324"/>
      <c r="GM260" s="324"/>
      <c r="GN260" s="290" cm="1">
        <f t="array" ref="GN260">IF(OR(BK260:GM260='Annex.1　DeclarationDesired'!$F$27),ROW(),"")</f>
        <v>260</v>
      </c>
    </row>
    <row r="261" spans="1:196" s="290" customFormat="1" ht="20.85" customHeight="1">
      <c r="A261" s="333" t="s">
        <v>1895</v>
      </c>
      <c r="B261" s="334" t="s">
        <v>1881</v>
      </c>
      <c r="C261" s="334" t="s">
        <v>365</v>
      </c>
      <c r="D261" s="334" t="s">
        <v>1896</v>
      </c>
      <c r="E261" s="334" t="s">
        <v>1897</v>
      </c>
      <c r="F261" s="334" t="s">
        <v>1898</v>
      </c>
      <c r="G261" s="335" t="s">
        <v>1885</v>
      </c>
      <c r="H261" s="337" t="s">
        <v>399</v>
      </c>
      <c r="I261" s="337" t="s">
        <v>1899</v>
      </c>
      <c r="J261" s="337" t="s">
        <v>399</v>
      </c>
      <c r="K261" s="337" t="s">
        <v>1899</v>
      </c>
      <c r="L261" s="338"/>
      <c r="M261" s="339" t="s">
        <v>461</v>
      </c>
      <c r="N261" s="327" t="s">
        <v>461</v>
      </c>
      <c r="O261" s="338"/>
      <c r="P261" s="339"/>
      <c r="Q261" s="287"/>
      <c r="R261" s="287"/>
      <c r="S261" s="287"/>
      <c r="T261" s="287"/>
      <c r="U261" s="287"/>
      <c r="V261" s="287"/>
      <c r="W261" s="287"/>
      <c r="X261" s="287"/>
      <c r="Y261" s="287"/>
      <c r="Z261" s="287"/>
      <c r="AA261" s="287"/>
      <c r="AB261" s="287"/>
      <c r="AC261" s="287"/>
      <c r="AD261" s="287"/>
      <c r="AE261" s="287"/>
      <c r="AF261" s="287"/>
      <c r="AG261" s="287"/>
      <c r="AH261" s="287"/>
      <c r="AI261" s="287"/>
      <c r="AJ261" s="287"/>
      <c r="AK261" s="287"/>
      <c r="AL261" s="287"/>
      <c r="AM261" s="287"/>
      <c r="AN261" s="287"/>
      <c r="AO261" s="287"/>
      <c r="AP261" s="287"/>
      <c r="AQ261" s="287"/>
      <c r="AR261" s="287"/>
      <c r="AS261" s="287"/>
      <c r="AT261" s="287"/>
      <c r="AU261" s="287"/>
      <c r="AV261" s="287"/>
      <c r="AW261" s="287"/>
      <c r="AX261" s="287"/>
      <c r="AY261" s="287"/>
      <c r="AZ261" s="287"/>
      <c r="BA261" s="287"/>
      <c r="BB261" s="287"/>
      <c r="BC261" s="287"/>
      <c r="BD261" s="287"/>
      <c r="BE261" s="287"/>
      <c r="BF261" s="287"/>
      <c r="BG261" s="287"/>
      <c r="BH261" s="287"/>
      <c r="BI261" s="287"/>
      <c r="BJ261" s="327" t="s">
        <v>1900</v>
      </c>
      <c r="BK261" s="286">
        <v>18010</v>
      </c>
      <c r="BL261" s="288">
        <v>18020</v>
      </c>
      <c r="BM261" s="287">
        <v>18030</v>
      </c>
      <c r="BN261" s="287">
        <v>18040</v>
      </c>
      <c r="BO261" s="287"/>
      <c r="BP261" s="287"/>
      <c r="BQ261" s="287"/>
      <c r="BR261" s="287"/>
      <c r="BS261" s="287"/>
      <c r="BT261" s="287"/>
      <c r="BU261" s="287"/>
      <c r="BV261" s="287"/>
      <c r="BW261" s="287"/>
      <c r="BX261" s="287"/>
      <c r="BY261" s="287"/>
      <c r="BZ261" s="287"/>
      <c r="CA261" s="287"/>
      <c r="CB261" s="287"/>
      <c r="CC261" s="287"/>
      <c r="CD261" s="287"/>
      <c r="CE261" s="287"/>
      <c r="CF261" s="287"/>
      <c r="CG261" s="287"/>
      <c r="CH261" s="287"/>
      <c r="CI261" s="287"/>
      <c r="CJ261" s="287"/>
      <c r="CK261" s="287"/>
      <c r="CL261" s="287"/>
      <c r="CM261" s="287"/>
      <c r="CN261" s="287"/>
      <c r="CO261" s="287"/>
      <c r="CP261" s="287"/>
      <c r="CQ261" s="287"/>
      <c r="CR261" s="287"/>
      <c r="CS261" s="287"/>
      <c r="CT261" s="287"/>
      <c r="CU261" s="287"/>
      <c r="CV261" s="287"/>
      <c r="CW261" s="287"/>
      <c r="CX261" s="287"/>
      <c r="CY261" s="287"/>
      <c r="CZ261" s="289"/>
      <c r="DA261" s="287"/>
      <c r="DB261" s="287"/>
      <c r="DC261" s="287"/>
      <c r="DD261" s="287"/>
      <c r="DE261" s="287"/>
      <c r="DF261" s="287"/>
      <c r="DG261" s="287"/>
      <c r="DH261" s="287"/>
      <c r="DI261" s="287"/>
      <c r="DJ261" s="287"/>
      <c r="DK261" s="287"/>
      <c r="DL261" s="287"/>
      <c r="DM261" s="287"/>
      <c r="DN261" s="287"/>
      <c r="DO261" s="287"/>
      <c r="DP261" s="287"/>
      <c r="DQ261" s="287"/>
      <c r="DR261" s="287"/>
      <c r="DS261" s="287"/>
      <c r="DT261" s="287"/>
      <c r="DU261" s="287"/>
      <c r="DV261" s="287"/>
      <c r="DW261" s="321"/>
      <c r="DX261" s="321"/>
      <c r="DY261" s="324"/>
      <c r="DZ261" s="324"/>
      <c r="EA261" s="324"/>
      <c r="EB261" s="324"/>
      <c r="EC261" s="324"/>
      <c r="ED261" s="324"/>
      <c r="EE261" s="324"/>
      <c r="EF261" s="324"/>
      <c r="EG261" s="324"/>
      <c r="EH261" s="324"/>
      <c r="EI261" s="324"/>
      <c r="EJ261" s="324"/>
      <c r="EK261" s="324"/>
      <c r="EL261" s="324"/>
      <c r="EM261" s="324"/>
      <c r="EN261" s="324"/>
      <c r="EO261" s="324"/>
      <c r="EP261" s="324"/>
      <c r="EQ261" s="324"/>
      <c r="ER261" s="324"/>
      <c r="ES261" s="324"/>
      <c r="ET261" s="324"/>
      <c r="EU261" s="324"/>
      <c r="EV261" s="324"/>
      <c r="EW261" s="324"/>
      <c r="EX261" s="324"/>
      <c r="EY261" s="324"/>
      <c r="EZ261" s="324"/>
      <c r="FA261" s="324"/>
      <c r="FB261" s="324"/>
      <c r="FC261" s="324"/>
      <c r="FD261" s="324"/>
      <c r="FE261" s="324"/>
      <c r="FF261" s="324"/>
      <c r="FG261" s="324"/>
      <c r="FH261" s="324"/>
      <c r="FI261" s="324"/>
      <c r="FJ261" s="324"/>
      <c r="FK261" s="324"/>
      <c r="FL261" s="324"/>
      <c r="FM261" s="324"/>
      <c r="FN261" s="324"/>
      <c r="FO261" s="324"/>
      <c r="FP261" s="324"/>
      <c r="FQ261" s="324"/>
      <c r="FR261" s="324"/>
      <c r="FS261" s="324"/>
      <c r="FT261" s="324"/>
      <c r="FU261" s="324"/>
      <c r="FV261" s="324"/>
      <c r="FW261" s="324"/>
      <c r="FX261" s="324"/>
      <c r="FY261" s="324"/>
      <c r="FZ261" s="324"/>
      <c r="GA261" s="324"/>
      <c r="GB261" s="324"/>
      <c r="GC261" s="324"/>
      <c r="GD261" s="324"/>
      <c r="GE261" s="324"/>
      <c r="GF261" s="324"/>
      <c r="GG261" s="324"/>
      <c r="GH261" s="324"/>
      <c r="GI261" s="324"/>
      <c r="GJ261" s="330"/>
      <c r="GK261" s="321"/>
      <c r="GL261" s="324"/>
      <c r="GM261" s="324"/>
      <c r="GN261" s="290" cm="1">
        <f t="array" ref="GN261">IF(OR(BK261:GM261='Annex.1　DeclarationDesired'!$F$27),ROW(),"")</f>
        <v>261</v>
      </c>
    </row>
    <row r="262" spans="1:196" s="290" customFormat="1" ht="20.85" customHeight="1">
      <c r="A262" s="333" t="s">
        <v>1901</v>
      </c>
      <c r="B262" s="334" t="s">
        <v>1881</v>
      </c>
      <c r="C262" s="334" t="s">
        <v>365</v>
      </c>
      <c r="D262" s="334" t="s">
        <v>1902</v>
      </c>
      <c r="E262" s="334" t="s">
        <v>1903</v>
      </c>
      <c r="F262" s="334" t="s">
        <v>1904</v>
      </c>
      <c r="G262" s="335" t="s">
        <v>1885</v>
      </c>
      <c r="H262" s="337" t="s">
        <v>421</v>
      </c>
      <c r="I262" s="337" t="s">
        <v>1905</v>
      </c>
      <c r="J262" s="337" t="s">
        <v>421</v>
      </c>
      <c r="K262" s="337" t="s">
        <v>1905</v>
      </c>
      <c r="L262" s="338"/>
      <c r="M262" s="339" t="s">
        <v>1906</v>
      </c>
      <c r="N262" s="327" t="s">
        <v>452</v>
      </c>
      <c r="O262" s="338" t="s">
        <v>346</v>
      </c>
      <c r="P262" s="339" t="s">
        <v>773</v>
      </c>
      <c r="Q262" s="287"/>
      <c r="R262" s="287"/>
      <c r="S262" s="287"/>
      <c r="T262" s="287"/>
      <c r="U262" s="287"/>
      <c r="V262" s="287"/>
      <c r="W262" s="287"/>
      <c r="X262" s="287"/>
      <c r="Y262" s="287"/>
      <c r="Z262" s="287"/>
      <c r="AA262" s="287"/>
      <c r="AB262" s="287"/>
      <c r="AC262" s="287"/>
      <c r="AD262" s="287"/>
      <c r="AE262" s="287"/>
      <c r="AF262" s="287"/>
      <c r="AG262" s="287"/>
      <c r="AH262" s="287"/>
      <c r="AI262" s="287"/>
      <c r="AJ262" s="287"/>
      <c r="AK262" s="287"/>
      <c r="AL262" s="287"/>
      <c r="AM262" s="287"/>
      <c r="AN262" s="287"/>
      <c r="AO262" s="287"/>
      <c r="AP262" s="287"/>
      <c r="AQ262" s="287"/>
      <c r="AR262" s="287"/>
      <c r="AS262" s="287"/>
      <c r="AT262" s="287"/>
      <c r="AU262" s="287"/>
      <c r="AV262" s="287"/>
      <c r="AW262" s="287"/>
      <c r="AX262" s="287"/>
      <c r="AY262" s="287"/>
      <c r="AZ262" s="287"/>
      <c r="BA262" s="287"/>
      <c r="BB262" s="287"/>
      <c r="BC262" s="287"/>
      <c r="BD262" s="287"/>
      <c r="BE262" s="287"/>
      <c r="BF262" s="287"/>
      <c r="BG262" s="287"/>
      <c r="BH262" s="287"/>
      <c r="BI262" s="287"/>
      <c r="BJ262" s="327" t="s">
        <v>1907</v>
      </c>
      <c r="BK262" s="286">
        <v>26040</v>
      </c>
      <c r="BL262" s="288">
        <v>34020</v>
      </c>
      <c r="BM262" s="287">
        <v>35020</v>
      </c>
      <c r="BN262" s="287"/>
      <c r="BO262" s="287"/>
      <c r="BP262" s="287"/>
      <c r="BQ262" s="287"/>
      <c r="BR262" s="287"/>
      <c r="BS262" s="287"/>
      <c r="BT262" s="287"/>
      <c r="BU262" s="287"/>
      <c r="BV262" s="287"/>
      <c r="BW262" s="287"/>
      <c r="BX262" s="287"/>
      <c r="BY262" s="287"/>
      <c r="BZ262" s="287"/>
      <c r="CA262" s="287"/>
      <c r="CB262" s="287"/>
      <c r="CC262" s="287"/>
      <c r="CD262" s="287"/>
      <c r="CE262" s="287"/>
      <c r="CF262" s="287"/>
      <c r="CG262" s="287"/>
      <c r="CH262" s="287"/>
      <c r="CI262" s="287"/>
      <c r="CJ262" s="287"/>
      <c r="CK262" s="287"/>
      <c r="CL262" s="287"/>
      <c r="CM262" s="287"/>
      <c r="CN262" s="287"/>
      <c r="CO262" s="287"/>
      <c r="CP262" s="287"/>
      <c r="CQ262" s="287"/>
      <c r="CR262" s="287"/>
      <c r="CS262" s="287"/>
      <c r="CT262" s="287"/>
      <c r="CU262" s="287"/>
      <c r="CV262" s="287"/>
      <c r="CW262" s="287"/>
      <c r="CX262" s="287"/>
      <c r="CY262" s="287"/>
      <c r="CZ262" s="289"/>
      <c r="DA262" s="287"/>
      <c r="DB262" s="287"/>
      <c r="DC262" s="287"/>
      <c r="DD262" s="287"/>
      <c r="DE262" s="287"/>
      <c r="DF262" s="287"/>
      <c r="DG262" s="287"/>
      <c r="DH262" s="287"/>
      <c r="DI262" s="287"/>
      <c r="DJ262" s="287"/>
      <c r="DK262" s="287"/>
      <c r="DL262" s="287"/>
      <c r="DM262" s="287"/>
      <c r="DN262" s="287"/>
      <c r="DO262" s="287"/>
      <c r="DP262" s="287"/>
      <c r="DQ262" s="287"/>
      <c r="DR262" s="287"/>
      <c r="DS262" s="287"/>
      <c r="DT262" s="287"/>
      <c r="DU262" s="287"/>
      <c r="DV262" s="287"/>
      <c r="DW262" s="321"/>
      <c r="DX262" s="321"/>
      <c r="DY262" s="324"/>
      <c r="DZ262" s="324"/>
      <c r="EA262" s="324"/>
      <c r="EB262" s="324"/>
      <c r="EC262" s="324"/>
      <c r="ED262" s="324"/>
      <c r="EE262" s="324"/>
      <c r="EF262" s="324"/>
      <c r="EG262" s="324"/>
      <c r="EH262" s="324"/>
      <c r="EI262" s="324"/>
      <c r="EJ262" s="324"/>
      <c r="EK262" s="324"/>
      <c r="EL262" s="324"/>
      <c r="EM262" s="324"/>
      <c r="EN262" s="324"/>
      <c r="EO262" s="324"/>
      <c r="EP262" s="324"/>
      <c r="EQ262" s="324"/>
      <c r="ER262" s="324"/>
      <c r="ES262" s="324"/>
      <c r="ET262" s="324"/>
      <c r="EU262" s="324"/>
      <c r="EV262" s="324"/>
      <c r="EW262" s="324"/>
      <c r="EX262" s="324"/>
      <c r="EY262" s="324"/>
      <c r="EZ262" s="324"/>
      <c r="FA262" s="324"/>
      <c r="FB262" s="324"/>
      <c r="FC262" s="324"/>
      <c r="FD262" s="324"/>
      <c r="FE262" s="324"/>
      <c r="FF262" s="324"/>
      <c r="FG262" s="324"/>
      <c r="FH262" s="324"/>
      <c r="FI262" s="324"/>
      <c r="FJ262" s="324"/>
      <c r="FK262" s="324"/>
      <c r="FL262" s="324"/>
      <c r="FM262" s="324"/>
      <c r="FN262" s="324"/>
      <c r="FO262" s="324"/>
      <c r="FP262" s="324"/>
      <c r="FQ262" s="324"/>
      <c r="FR262" s="324"/>
      <c r="FS262" s="324"/>
      <c r="FT262" s="324"/>
      <c r="FU262" s="324"/>
      <c r="FV262" s="324"/>
      <c r="FW262" s="324"/>
      <c r="FX262" s="324"/>
      <c r="FY262" s="324"/>
      <c r="FZ262" s="324"/>
      <c r="GA262" s="324"/>
      <c r="GB262" s="324"/>
      <c r="GC262" s="324"/>
      <c r="GD262" s="324"/>
      <c r="GE262" s="324"/>
      <c r="GF262" s="324"/>
      <c r="GG262" s="324"/>
      <c r="GH262" s="324"/>
      <c r="GI262" s="324"/>
      <c r="GJ262" s="330"/>
      <c r="GK262" s="321"/>
      <c r="GL262" s="324"/>
      <c r="GM262" s="324"/>
      <c r="GN262" s="290" cm="1">
        <f t="array" ref="GN262">IF(OR(BK262:GM262='Annex.1　DeclarationDesired'!$F$27),ROW(),"")</f>
        <v>262</v>
      </c>
    </row>
    <row r="263" spans="1:196" s="290" customFormat="1" ht="20.85" customHeight="1">
      <c r="A263" s="333" t="s">
        <v>1908</v>
      </c>
      <c r="B263" s="334" t="s">
        <v>1881</v>
      </c>
      <c r="C263" s="334" t="s">
        <v>829</v>
      </c>
      <c r="D263" s="334" t="s">
        <v>1882</v>
      </c>
      <c r="E263" s="334" t="s">
        <v>1909</v>
      </c>
      <c r="F263" s="334" t="s">
        <v>1910</v>
      </c>
      <c r="G263" s="335" t="s">
        <v>1885</v>
      </c>
      <c r="H263" s="337" t="s">
        <v>421</v>
      </c>
      <c r="I263" s="337" t="s">
        <v>1911</v>
      </c>
      <c r="J263" s="337" t="s">
        <v>421</v>
      </c>
      <c r="K263" s="337" t="s">
        <v>1911</v>
      </c>
      <c r="L263" s="338"/>
      <c r="M263" s="339" t="s">
        <v>1912</v>
      </c>
      <c r="N263" s="327" t="s">
        <v>404</v>
      </c>
      <c r="O263" s="338" t="s">
        <v>409</v>
      </c>
      <c r="P263" s="339" t="s">
        <v>446</v>
      </c>
      <c r="Q263" s="287" t="s">
        <v>730</v>
      </c>
      <c r="R263" s="287" t="s">
        <v>415</v>
      </c>
      <c r="S263" s="287" t="s">
        <v>1108</v>
      </c>
      <c r="T263" s="287"/>
      <c r="U263" s="287"/>
      <c r="V263" s="287"/>
      <c r="W263" s="287"/>
      <c r="X263" s="287"/>
      <c r="Y263" s="287"/>
      <c r="Z263" s="287"/>
      <c r="AA263" s="287"/>
      <c r="AB263" s="287"/>
      <c r="AC263" s="287"/>
      <c r="AD263" s="287"/>
      <c r="AE263" s="287"/>
      <c r="AF263" s="287"/>
      <c r="AG263" s="287"/>
      <c r="AH263" s="287"/>
      <c r="AI263" s="287"/>
      <c r="AJ263" s="287"/>
      <c r="AK263" s="287"/>
      <c r="AL263" s="287"/>
      <c r="AM263" s="287"/>
      <c r="AN263" s="287"/>
      <c r="AO263" s="287"/>
      <c r="AP263" s="287"/>
      <c r="AQ263" s="287"/>
      <c r="AR263" s="287"/>
      <c r="AS263" s="287"/>
      <c r="AT263" s="287"/>
      <c r="AU263" s="287"/>
      <c r="AV263" s="287"/>
      <c r="AW263" s="287"/>
      <c r="AX263" s="287"/>
      <c r="AY263" s="287"/>
      <c r="AZ263" s="287"/>
      <c r="BA263" s="287"/>
      <c r="BB263" s="287"/>
      <c r="BC263" s="287"/>
      <c r="BD263" s="287"/>
      <c r="BE263" s="287"/>
      <c r="BF263" s="287"/>
      <c r="BG263" s="287"/>
      <c r="BH263" s="287"/>
      <c r="BI263" s="287"/>
      <c r="BJ263" s="327" t="s">
        <v>1913</v>
      </c>
      <c r="BK263" s="286">
        <v>22040</v>
      </c>
      <c r="BL263" s="288">
        <v>22060</v>
      </c>
      <c r="BM263" s="287">
        <v>40030</v>
      </c>
      <c r="BN263" s="287">
        <v>41030</v>
      </c>
      <c r="BO263" s="287">
        <v>41050</v>
      </c>
      <c r="BP263" s="287">
        <v>60020</v>
      </c>
      <c r="BQ263" s="287">
        <v>60030</v>
      </c>
      <c r="BR263" s="287">
        <v>63010</v>
      </c>
      <c r="BS263" s="287">
        <v>64010</v>
      </c>
      <c r="BT263" s="287">
        <v>64040</v>
      </c>
      <c r="BU263" s="287"/>
      <c r="BV263" s="287"/>
      <c r="BW263" s="287"/>
      <c r="BX263" s="287"/>
      <c r="BY263" s="287"/>
      <c r="BZ263" s="287"/>
      <c r="CA263" s="287"/>
      <c r="CB263" s="287"/>
      <c r="CC263" s="287"/>
      <c r="CD263" s="287"/>
      <c r="CE263" s="287"/>
      <c r="CF263" s="287"/>
      <c r="CG263" s="287"/>
      <c r="CH263" s="287"/>
      <c r="CI263" s="287"/>
      <c r="CJ263" s="287"/>
      <c r="CK263" s="287"/>
      <c r="CL263" s="287"/>
      <c r="CM263" s="287"/>
      <c r="CN263" s="287"/>
      <c r="CO263" s="287"/>
      <c r="CP263" s="287"/>
      <c r="CQ263" s="287"/>
      <c r="CR263" s="287"/>
      <c r="CS263" s="287"/>
      <c r="CT263" s="287"/>
      <c r="CU263" s="287"/>
      <c r="CV263" s="287"/>
      <c r="CW263" s="287"/>
      <c r="CX263" s="287"/>
      <c r="CY263" s="287"/>
      <c r="CZ263" s="289"/>
      <c r="DA263" s="287"/>
      <c r="DB263" s="287"/>
      <c r="DC263" s="287"/>
      <c r="DD263" s="287"/>
      <c r="DE263" s="287"/>
      <c r="DF263" s="287"/>
      <c r="DG263" s="287"/>
      <c r="DH263" s="287"/>
      <c r="DI263" s="287"/>
      <c r="DJ263" s="287"/>
      <c r="DK263" s="287"/>
      <c r="DL263" s="287"/>
      <c r="DM263" s="287"/>
      <c r="DN263" s="287"/>
      <c r="DO263" s="287"/>
      <c r="DP263" s="287"/>
      <c r="DQ263" s="287"/>
      <c r="DR263" s="287"/>
      <c r="DS263" s="287"/>
      <c r="DT263" s="287"/>
      <c r="DU263" s="287"/>
      <c r="DV263" s="287"/>
      <c r="DW263" s="321"/>
      <c r="DX263" s="321"/>
      <c r="DY263" s="324"/>
      <c r="DZ263" s="324"/>
      <c r="EA263" s="324"/>
      <c r="EB263" s="324"/>
      <c r="EC263" s="324"/>
      <c r="ED263" s="324"/>
      <c r="EE263" s="324"/>
      <c r="EF263" s="324"/>
      <c r="EG263" s="324"/>
      <c r="EH263" s="324"/>
      <c r="EI263" s="324"/>
      <c r="EJ263" s="324"/>
      <c r="EK263" s="324"/>
      <c r="EL263" s="324"/>
      <c r="EM263" s="324"/>
      <c r="EN263" s="324"/>
      <c r="EO263" s="324"/>
      <c r="EP263" s="324"/>
      <c r="EQ263" s="324"/>
      <c r="ER263" s="324"/>
      <c r="ES263" s="324"/>
      <c r="ET263" s="324"/>
      <c r="EU263" s="324"/>
      <c r="EV263" s="324"/>
      <c r="EW263" s="324"/>
      <c r="EX263" s="324"/>
      <c r="EY263" s="324"/>
      <c r="EZ263" s="324"/>
      <c r="FA263" s="324"/>
      <c r="FB263" s="324"/>
      <c r="FC263" s="324"/>
      <c r="FD263" s="324"/>
      <c r="FE263" s="324"/>
      <c r="FF263" s="324"/>
      <c r="FG263" s="324"/>
      <c r="FH263" s="324"/>
      <c r="FI263" s="324"/>
      <c r="FJ263" s="324"/>
      <c r="FK263" s="324"/>
      <c r="FL263" s="324"/>
      <c r="FM263" s="324"/>
      <c r="FN263" s="324"/>
      <c r="FO263" s="324"/>
      <c r="FP263" s="324"/>
      <c r="FQ263" s="324"/>
      <c r="FR263" s="324"/>
      <c r="FS263" s="324"/>
      <c r="FT263" s="324"/>
      <c r="FU263" s="324"/>
      <c r="FV263" s="324"/>
      <c r="FW263" s="324"/>
      <c r="FX263" s="324"/>
      <c r="FY263" s="324"/>
      <c r="FZ263" s="324"/>
      <c r="GA263" s="324"/>
      <c r="GB263" s="324"/>
      <c r="GC263" s="324"/>
      <c r="GD263" s="324"/>
      <c r="GE263" s="324"/>
      <c r="GF263" s="324"/>
      <c r="GG263" s="324"/>
      <c r="GH263" s="324"/>
      <c r="GI263" s="324"/>
      <c r="GJ263" s="330"/>
      <c r="GK263" s="321"/>
      <c r="GL263" s="324"/>
      <c r="GM263" s="324"/>
      <c r="GN263" s="290" cm="1">
        <f t="array" ref="GN263">IF(OR(BK263:GM263='Annex.1　DeclarationDesired'!$F$27),ROW(),"")</f>
        <v>263</v>
      </c>
    </row>
    <row r="264" spans="1:196" s="290" customFormat="1" ht="20.85" customHeight="1">
      <c r="A264" s="333" t="s">
        <v>1914</v>
      </c>
      <c r="B264" s="334" t="s">
        <v>811</v>
      </c>
      <c r="C264" s="334" t="s">
        <v>1915</v>
      </c>
      <c r="D264" s="334" t="s">
        <v>1916</v>
      </c>
      <c r="E264" s="334"/>
      <c r="F264" s="334"/>
      <c r="G264" s="335" t="s">
        <v>1917</v>
      </c>
      <c r="H264" s="337" t="s">
        <v>399</v>
      </c>
      <c r="I264" s="337"/>
      <c r="J264" s="337" t="s">
        <v>400</v>
      </c>
      <c r="K264" s="337"/>
      <c r="L264" s="338"/>
      <c r="M264" s="339" t="s">
        <v>403</v>
      </c>
      <c r="N264" s="327" t="s">
        <v>403</v>
      </c>
      <c r="O264" s="338"/>
      <c r="P264" s="339"/>
      <c r="Q264" s="287"/>
      <c r="R264" s="287"/>
      <c r="S264" s="287"/>
      <c r="T264" s="287"/>
      <c r="U264" s="287"/>
      <c r="V264" s="287"/>
      <c r="W264" s="287"/>
      <c r="X264" s="287"/>
      <c r="Y264" s="287"/>
      <c r="Z264" s="287"/>
      <c r="AA264" s="287"/>
      <c r="AB264" s="287"/>
      <c r="AC264" s="287"/>
      <c r="AD264" s="287"/>
      <c r="AE264" s="287"/>
      <c r="AF264" s="287"/>
      <c r="AG264" s="287"/>
      <c r="AH264" s="287"/>
      <c r="AI264" s="287"/>
      <c r="AJ264" s="287"/>
      <c r="AK264" s="287"/>
      <c r="AL264" s="287"/>
      <c r="AM264" s="287"/>
      <c r="AN264" s="287"/>
      <c r="AO264" s="287"/>
      <c r="AP264" s="287"/>
      <c r="AQ264" s="287"/>
      <c r="AR264" s="287"/>
      <c r="AS264" s="287"/>
      <c r="AT264" s="287"/>
      <c r="AU264" s="287"/>
      <c r="AV264" s="287"/>
      <c r="AW264" s="287"/>
      <c r="AX264" s="287"/>
      <c r="AY264" s="287"/>
      <c r="AZ264" s="287"/>
      <c r="BA264" s="287"/>
      <c r="BB264" s="287"/>
      <c r="BC264" s="287"/>
      <c r="BD264" s="287"/>
      <c r="BE264" s="287"/>
      <c r="BF264" s="287"/>
      <c r="BG264" s="287"/>
      <c r="BH264" s="287"/>
      <c r="BI264" s="287"/>
      <c r="BJ264" s="327" t="s">
        <v>1918</v>
      </c>
      <c r="BK264" s="286">
        <v>7010</v>
      </c>
      <c r="BL264" s="288">
        <v>7020</v>
      </c>
      <c r="BM264" s="287">
        <v>7030</v>
      </c>
      <c r="BN264" s="287">
        <v>7040</v>
      </c>
      <c r="BO264" s="287">
        <v>7050</v>
      </c>
      <c r="BP264" s="287">
        <v>7060</v>
      </c>
      <c r="BQ264" s="287">
        <v>7070</v>
      </c>
      <c r="BR264" s="287"/>
      <c r="BS264" s="287"/>
      <c r="BT264" s="287"/>
      <c r="BU264" s="287"/>
      <c r="BV264" s="287"/>
      <c r="BW264" s="287"/>
      <c r="BX264" s="287"/>
      <c r="BY264" s="287"/>
      <c r="BZ264" s="287"/>
      <c r="CA264" s="287"/>
      <c r="CB264" s="287"/>
      <c r="CC264" s="287"/>
      <c r="CD264" s="287"/>
      <c r="CE264" s="287"/>
      <c r="CF264" s="287"/>
      <c r="CG264" s="287"/>
      <c r="CH264" s="287"/>
      <c r="CI264" s="287"/>
      <c r="CJ264" s="287"/>
      <c r="CK264" s="287"/>
      <c r="CL264" s="287"/>
      <c r="CM264" s="287"/>
      <c r="CN264" s="287"/>
      <c r="CO264" s="287"/>
      <c r="CP264" s="287"/>
      <c r="CQ264" s="287"/>
      <c r="CR264" s="287"/>
      <c r="CS264" s="287"/>
      <c r="CT264" s="287"/>
      <c r="CU264" s="287"/>
      <c r="CV264" s="287"/>
      <c r="CW264" s="287"/>
      <c r="CX264" s="287"/>
      <c r="CY264" s="287"/>
      <c r="CZ264" s="289"/>
      <c r="DA264" s="287"/>
      <c r="DB264" s="287"/>
      <c r="DC264" s="287"/>
      <c r="DD264" s="287"/>
      <c r="DE264" s="287"/>
      <c r="DF264" s="287"/>
      <c r="DG264" s="287"/>
      <c r="DH264" s="287"/>
      <c r="DI264" s="287"/>
      <c r="DJ264" s="287"/>
      <c r="DK264" s="287"/>
      <c r="DL264" s="287"/>
      <c r="DM264" s="287"/>
      <c r="DN264" s="287"/>
      <c r="DO264" s="287"/>
      <c r="DP264" s="287"/>
      <c r="DQ264" s="287"/>
      <c r="DR264" s="287"/>
      <c r="DS264" s="287"/>
      <c r="DT264" s="287"/>
      <c r="DU264" s="287"/>
      <c r="DV264" s="287"/>
      <c r="DW264" s="321"/>
      <c r="DX264" s="321"/>
      <c r="DY264" s="324"/>
      <c r="DZ264" s="324"/>
      <c r="EA264" s="324"/>
      <c r="EB264" s="324"/>
      <c r="EC264" s="324"/>
      <c r="ED264" s="324"/>
      <c r="EE264" s="324"/>
      <c r="EF264" s="324"/>
      <c r="EG264" s="324"/>
      <c r="EH264" s="324"/>
      <c r="EI264" s="324"/>
      <c r="EJ264" s="324"/>
      <c r="EK264" s="324"/>
      <c r="EL264" s="324"/>
      <c r="EM264" s="324"/>
      <c r="EN264" s="324"/>
      <c r="EO264" s="324"/>
      <c r="EP264" s="324"/>
      <c r="EQ264" s="324"/>
      <c r="ER264" s="324"/>
      <c r="ES264" s="324"/>
      <c r="ET264" s="324"/>
      <c r="EU264" s="324"/>
      <c r="EV264" s="324"/>
      <c r="EW264" s="324"/>
      <c r="EX264" s="324"/>
      <c r="EY264" s="324"/>
      <c r="EZ264" s="324"/>
      <c r="FA264" s="324"/>
      <c r="FB264" s="324"/>
      <c r="FC264" s="324"/>
      <c r="FD264" s="324"/>
      <c r="FE264" s="324"/>
      <c r="FF264" s="324"/>
      <c r="FG264" s="324"/>
      <c r="FH264" s="324"/>
      <c r="FI264" s="324"/>
      <c r="FJ264" s="324"/>
      <c r="FK264" s="324"/>
      <c r="FL264" s="324"/>
      <c r="FM264" s="324"/>
      <c r="FN264" s="324"/>
      <c r="FO264" s="324"/>
      <c r="FP264" s="324"/>
      <c r="FQ264" s="324"/>
      <c r="FR264" s="324"/>
      <c r="FS264" s="324"/>
      <c r="FT264" s="324"/>
      <c r="FU264" s="324"/>
      <c r="FV264" s="324"/>
      <c r="FW264" s="324"/>
      <c r="FX264" s="324"/>
      <c r="FY264" s="324"/>
      <c r="FZ264" s="324"/>
      <c r="GA264" s="324"/>
      <c r="GB264" s="324"/>
      <c r="GC264" s="324"/>
      <c r="GD264" s="324"/>
      <c r="GE264" s="324"/>
      <c r="GF264" s="324"/>
      <c r="GG264" s="324"/>
      <c r="GH264" s="324"/>
      <c r="GI264" s="324"/>
      <c r="GJ264" s="330"/>
      <c r="GK264" s="321"/>
      <c r="GL264" s="324"/>
      <c r="GM264" s="324"/>
      <c r="GN264" s="290" cm="1">
        <f t="array" ref="GN264">IF(OR(BK264:GM264='Annex.1　DeclarationDesired'!$F$27),ROW(),"")</f>
        <v>264</v>
      </c>
    </row>
    <row r="265" spans="1:196" s="290" customFormat="1" ht="20.85" customHeight="1">
      <c r="A265" s="333" t="s">
        <v>1919</v>
      </c>
      <c r="B265" s="334" t="s">
        <v>1920</v>
      </c>
      <c r="C265" s="334" t="s">
        <v>1921</v>
      </c>
      <c r="D265" s="334" t="s">
        <v>1922</v>
      </c>
      <c r="E265" s="334" t="s">
        <v>1923</v>
      </c>
      <c r="F265" s="334" t="s">
        <v>1924</v>
      </c>
      <c r="G265" s="335" t="s">
        <v>1925</v>
      </c>
      <c r="H265" s="337" t="s">
        <v>421</v>
      </c>
      <c r="I265" s="337" t="s">
        <v>1926</v>
      </c>
      <c r="J265" s="337" t="s">
        <v>400</v>
      </c>
      <c r="K265" s="337"/>
      <c r="L265" s="338"/>
      <c r="M265" s="339" t="s">
        <v>404</v>
      </c>
      <c r="N265" s="327" t="s">
        <v>404</v>
      </c>
      <c r="O265" s="338"/>
      <c r="P265" s="339"/>
      <c r="Q265" s="287"/>
      <c r="R265" s="287"/>
      <c r="S265" s="287"/>
      <c r="T265" s="287"/>
      <c r="U265" s="287"/>
      <c r="V265" s="287"/>
      <c r="W265" s="287"/>
      <c r="X265" s="287"/>
      <c r="Y265" s="287"/>
      <c r="Z265" s="287"/>
      <c r="AA265" s="287"/>
      <c r="AB265" s="287"/>
      <c r="AC265" s="287"/>
      <c r="AD265" s="287"/>
      <c r="AE265" s="287"/>
      <c r="AF265" s="287"/>
      <c r="AG265" s="287"/>
      <c r="AH265" s="287"/>
      <c r="AI265" s="287"/>
      <c r="AJ265" s="287"/>
      <c r="AK265" s="287"/>
      <c r="AL265" s="287"/>
      <c r="AM265" s="287"/>
      <c r="AN265" s="287"/>
      <c r="AO265" s="287"/>
      <c r="AP265" s="287"/>
      <c r="AQ265" s="287"/>
      <c r="AR265" s="287"/>
      <c r="AS265" s="287"/>
      <c r="AT265" s="287"/>
      <c r="AU265" s="287"/>
      <c r="AV265" s="287"/>
      <c r="AW265" s="287"/>
      <c r="AX265" s="287"/>
      <c r="AY265" s="287"/>
      <c r="AZ265" s="287"/>
      <c r="BA265" s="287"/>
      <c r="BB265" s="287"/>
      <c r="BC265" s="287"/>
      <c r="BD265" s="287"/>
      <c r="BE265" s="287"/>
      <c r="BF265" s="287"/>
      <c r="BG265" s="287"/>
      <c r="BH265" s="287"/>
      <c r="BI265" s="287"/>
      <c r="BJ265" s="327" t="s">
        <v>1927</v>
      </c>
      <c r="BK265" s="286">
        <v>22030</v>
      </c>
      <c r="BL265" s="288"/>
      <c r="BM265" s="287"/>
      <c r="BN265" s="287"/>
      <c r="BO265" s="287"/>
      <c r="BP265" s="287"/>
      <c r="BQ265" s="287"/>
      <c r="BR265" s="287"/>
      <c r="BS265" s="287"/>
      <c r="BT265" s="287"/>
      <c r="BU265" s="287"/>
      <c r="BV265" s="287"/>
      <c r="BW265" s="287"/>
      <c r="BX265" s="287"/>
      <c r="BY265" s="287"/>
      <c r="BZ265" s="287"/>
      <c r="CA265" s="287"/>
      <c r="CB265" s="287"/>
      <c r="CC265" s="287"/>
      <c r="CD265" s="287"/>
      <c r="CE265" s="287"/>
      <c r="CF265" s="287"/>
      <c r="CG265" s="287"/>
      <c r="CH265" s="287"/>
      <c r="CI265" s="287"/>
      <c r="CJ265" s="287"/>
      <c r="CK265" s="287"/>
      <c r="CL265" s="287"/>
      <c r="CM265" s="287"/>
      <c r="CN265" s="287"/>
      <c r="CO265" s="287"/>
      <c r="CP265" s="287"/>
      <c r="CQ265" s="287"/>
      <c r="CR265" s="287"/>
      <c r="CS265" s="287"/>
      <c r="CT265" s="287"/>
      <c r="CU265" s="287"/>
      <c r="CV265" s="287"/>
      <c r="CW265" s="287"/>
      <c r="CX265" s="287"/>
      <c r="CY265" s="287"/>
      <c r="CZ265" s="289"/>
      <c r="DA265" s="287"/>
      <c r="DB265" s="287"/>
      <c r="DC265" s="287"/>
      <c r="DD265" s="287"/>
      <c r="DE265" s="287"/>
      <c r="DF265" s="287"/>
      <c r="DG265" s="287"/>
      <c r="DH265" s="287"/>
      <c r="DI265" s="287"/>
      <c r="DJ265" s="287"/>
      <c r="DK265" s="287"/>
      <c r="DL265" s="287"/>
      <c r="DM265" s="287"/>
      <c r="DN265" s="287"/>
      <c r="DO265" s="287"/>
      <c r="DP265" s="287"/>
      <c r="DQ265" s="287"/>
      <c r="DR265" s="287"/>
      <c r="DS265" s="287"/>
      <c r="DT265" s="287"/>
      <c r="DU265" s="287"/>
      <c r="DV265" s="287"/>
      <c r="DW265" s="321"/>
      <c r="DX265" s="321"/>
      <c r="DY265" s="324"/>
      <c r="DZ265" s="324"/>
      <c r="EA265" s="324"/>
      <c r="EB265" s="324"/>
      <c r="EC265" s="324"/>
      <c r="ED265" s="324"/>
      <c r="EE265" s="324"/>
      <c r="EF265" s="324"/>
      <c r="EG265" s="324"/>
      <c r="EH265" s="324"/>
      <c r="EI265" s="324"/>
      <c r="EJ265" s="324"/>
      <c r="EK265" s="324"/>
      <c r="EL265" s="324"/>
      <c r="EM265" s="324"/>
      <c r="EN265" s="324"/>
      <c r="EO265" s="324"/>
      <c r="EP265" s="324"/>
      <c r="EQ265" s="324"/>
      <c r="ER265" s="324"/>
      <c r="ES265" s="324"/>
      <c r="ET265" s="324"/>
      <c r="EU265" s="324"/>
      <c r="EV265" s="324"/>
      <c r="EW265" s="324"/>
      <c r="EX265" s="324"/>
      <c r="EY265" s="324"/>
      <c r="EZ265" s="324"/>
      <c r="FA265" s="324"/>
      <c r="FB265" s="324"/>
      <c r="FC265" s="324"/>
      <c r="FD265" s="324"/>
      <c r="FE265" s="324"/>
      <c r="FF265" s="324"/>
      <c r="FG265" s="324"/>
      <c r="FH265" s="324"/>
      <c r="FI265" s="324"/>
      <c r="FJ265" s="324"/>
      <c r="FK265" s="324"/>
      <c r="FL265" s="324"/>
      <c r="FM265" s="324"/>
      <c r="FN265" s="324"/>
      <c r="FO265" s="324"/>
      <c r="FP265" s="324"/>
      <c r="FQ265" s="324"/>
      <c r="FR265" s="324"/>
      <c r="FS265" s="324"/>
      <c r="FT265" s="324"/>
      <c r="FU265" s="324"/>
      <c r="FV265" s="324"/>
      <c r="FW265" s="324"/>
      <c r="FX265" s="324"/>
      <c r="FY265" s="324"/>
      <c r="FZ265" s="324"/>
      <c r="GA265" s="324"/>
      <c r="GB265" s="324"/>
      <c r="GC265" s="324"/>
      <c r="GD265" s="324"/>
      <c r="GE265" s="324"/>
      <c r="GF265" s="324"/>
      <c r="GG265" s="324"/>
      <c r="GH265" s="324"/>
      <c r="GI265" s="324"/>
      <c r="GJ265" s="330"/>
      <c r="GK265" s="321"/>
      <c r="GL265" s="324"/>
      <c r="GM265" s="324"/>
      <c r="GN265" s="290" cm="1">
        <f t="array" ref="GN265">IF(OR(BK265:GM265='Annex.1　DeclarationDesired'!$F$27),ROW(),"")</f>
        <v>265</v>
      </c>
    </row>
    <row r="266" spans="1:196" s="290" customFormat="1" ht="20.85" customHeight="1">
      <c r="A266" s="333" t="s">
        <v>1928</v>
      </c>
      <c r="B266" s="334" t="s">
        <v>1920</v>
      </c>
      <c r="C266" s="334" t="s">
        <v>1921</v>
      </c>
      <c r="D266" s="334" t="s">
        <v>1929</v>
      </c>
      <c r="E266" s="334"/>
      <c r="F266" s="334"/>
      <c r="G266" s="335" t="s">
        <v>1930</v>
      </c>
      <c r="H266" s="337" t="s">
        <v>421</v>
      </c>
      <c r="I266" s="337" t="s">
        <v>1931</v>
      </c>
      <c r="J266" s="337" t="s">
        <v>400</v>
      </c>
      <c r="K266" s="337"/>
      <c r="L266" s="338"/>
      <c r="M266" s="339" t="s">
        <v>1932</v>
      </c>
      <c r="N266" s="327" t="s">
        <v>407</v>
      </c>
      <c r="O266" s="338" t="s">
        <v>408</v>
      </c>
      <c r="P266" s="339" t="s">
        <v>409</v>
      </c>
      <c r="Q266" s="287" t="s">
        <v>446</v>
      </c>
      <c r="R266" s="287" t="s">
        <v>1933</v>
      </c>
      <c r="S266" s="287" t="s">
        <v>411</v>
      </c>
      <c r="T266" s="287" t="s">
        <v>412</v>
      </c>
      <c r="U266" s="287" t="s">
        <v>566</v>
      </c>
      <c r="V266" s="287"/>
      <c r="W266" s="287"/>
      <c r="X266" s="287"/>
      <c r="Y266" s="287"/>
      <c r="Z266" s="287"/>
      <c r="AA266" s="287"/>
      <c r="AB266" s="287"/>
      <c r="AC266" s="287"/>
      <c r="AD266" s="287"/>
      <c r="AE266" s="287"/>
      <c r="AF266" s="287"/>
      <c r="AG266" s="287"/>
      <c r="AH266" s="287"/>
      <c r="AI266" s="287"/>
      <c r="AJ266" s="287"/>
      <c r="AK266" s="287"/>
      <c r="AL266" s="287"/>
      <c r="AM266" s="287"/>
      <c r="AN266" s="287"/>
      <c r="AO266" s="287"/>
      <c r="AP266" s="287"/>
      <c r="AQ266" s="287"/>
      <c r="AR266" s="287"/>
      <c r="AS266" s="287"/>
      <c r="AT266" s="287"/>
      <c r="AU266" s="287"/>
      <c r="AV266" s="287"/>
      <c r="AW266" s="287"/>
      <c r="AX266" s="287"/>
      <c r="AY266" s="287"/>
      <c r="AZ266" s="287"/>
      <c r="BA266" s="287"/>
      <c r="BB266" s="287"/>
      <c r="BC266" s="287"/>
      <c r="BD266" s="287"/>
      <c r="BE266" s="287"/>
      <c r="BF266" s="287"/>
      <c r="BG266" s="287"/>
      <c r="BH266" s="287"/>
      <c r="BI266" s="287"/>
      <c r="BJ266" s="327"/>
      <c r="BK266" s="286"/>
      <c r="BL266" s="288"/>
      <c r="BM266" s="287"/>
      <c r="BN266" s="287"/>
      <c r="BO266" s="287"/>
      <c r="BP266" s="287"/>
      <c r="BQ266" s="287"/>
      <c r="BR266" s="287"/>
      <c r="BS266" s="287"/>
      <c r="BT266" s="287"/>
      <c r="BU266" s="287"/>
      <c r="BV266" s="287"/>
      <c r="BW266" s="287"/>
      <c r="BX266" s="287"/>
      <c r="BY266" s="287"/>
      <c r="BZ266" s="287"/>
      <c r="CA266" s="287"/>
      <c r="CB266" s="287"/>
      <c r="CC266" s="287"/>
      <c r="CD266" s="287"/>
      <c r="CE266" s="287"/>
      <c r="CF266" s="287"/>
      <c r="CG266" s="287"/>
      <c r="CH266" s="287"/>
      <c r="CI266" s="287"/>
      <c r="CJ266" s="287"/>
      <c r="CK266" s="287"/>
      <c r="CL266" s="287"/>
      <c r="CM266" s="287"/>
      <c r="CN266" s="287"/>
      <c r="CO266" s="287"/>
      <c r="CP266" s="287"/>
      <c r="CQ266" s="287"/>
      <c r="CR266" s="287"/>
      <c r="CS266" s="287"/>
      <c r="CT266" s="287"/>
      <c r="CU266" s="287"/>
      <c r="CV266" s="287"/>
      <c r="CW266" s="287"/>
      <c r="CX266" s="287"/>
      <c r="CY266" s="287"/>
      <c r="CZ266" s="289"/>
      <c r="DA266" s="287"/>
      <c r="DB266" s="287"/>
      <c r="DC266" s="287"/>
      <c r="DD266" s="287"/>
      <c r="DE266" s="287"/>
      <c r="DF266" s="287"/>
      <c r="DG266" s="287"/>
      <c r="DH266" s="287"/>
      <c r="DI266" s="287"/>
      <c r="DJ266" s="287"/>
      <c r="DK266" s="287"/>
      <c r="DL266" s="287"/>
      <c r="DM266" s="287"/>
      <c r="DN266" s="287"/>
      <c r="DO266" s="287"/>
      <c r="DP266" s="287"/>
      <c r="DQ266" s="287"/>
      <c r="DR266" s="287"/>
      <c r="DS266" s="287"/>
      <c r="DT266" s="287"/>
      <c r="DU266" s="287"/>
      <c r="DV266" s="287"/>
      <c r="DW266" s="321"/>
      <c r="DX266" s="321"/>
      <c r="DY266" s="324"/>
      <c r="DZ266" s="324"/>
      <c r="EA266" s="324"/>
      <c r="EB266" s="324"/>
      <c r="EC266" s="324"/>
      <c r="ED266" s="324"/>
      <c r="EE266" s="324"/>
      <c r="EF266" s="324"/>
      <c r="EG266" s="324"/>
      <c r="EH266" s="324"/>
      <c r="EI266" s="324"/>
      <c r="EJ266" s="324"/>
      <c r="EK266" s="324"/>
      <c r="EL266" s="324"/>
      <c r="EM266" s="324"/>
      <c r="EN266" s="324"/>
      <c r="EO266" s="324"/>
      <c r="EP266" s="324"/>
      <c r="EQ266" s="324"/>
      <c r="ER266" s="324"/>
      <c r="ES266" s="324"/>
      <c r="ET266" s="324"/>
      <c r="EU266" s="324"/>
      <c r="EV266" s="324"/>
      <c r="EW266" s="324"/>
      <c r="EX266" s="324"/>
      <c r="EY266" s="324"/>
      <c r="EZ266" s="324"/>
      <c r="FA266" s="324"/>
      <c r="FB266" s="324"/>
      <c r="FC266" s="324"/>
      <c r="FD266" s="324"/>
      <c r="FE266" s="324"/>
      <c r="FF266" s="324"/>
      <c r="FG266" s="324"/>
      <c r="FH266" s="324"/>
      <c r="FI266" s="324"/>
      <c r="FJ266" s="324"/>
      <c r="FK266" s="324"/>
      <c r="FL266" s="324"/>
      <c r="FM266" s="324"/>
      <c r="FN266" s="324"/>
      <c r="FO266" s="324"/>
      <c r="FP266" s="324"/>
      <c r="FQ266" s="324"/>
      <c r="FR266" s="324"/>
      <c r="FS266" s="324"/>
      <c r="FT266" s="324"/>
      <c r="FU266" s="324"/>
      <c r="FV266" s="324"/>
      <c r="FW266" s="324"/>
      <c r="FX266" s="324"/>
      <c r="FY266" s="324"/>
      <c r="FZ266" s="324"/>
      <c r="GA266" s="324"/>
      <c r="GB266" s="324"/>
      <c r="GC266" s="324"/>
      <c r="GD266" s="324"/>
      <c r="GE266" s="324"/>
      <c r="GF266" s="324"/>
      <c r="GG266" s="324"/>
      <c r="GH266" s="324"/>
      <c r="GI266" s="324"/>
      <c r="GJ266" s="330"/>
      <c r="GK266" s="321"/>
      <c r="GL266" s="324"/>
      <c r="GM266" s="324"/>
      <c r="GN266" s="290" cm="1">
        <f t="array" ref="GN266">IF(OR(BK266:GM266='Annex.1　DeclarationDesired'!$F$27),ROW(),"")</f>
        <v>266</v>
      </c>
    </row>
    <row r="267" spans="1:196" s="290" customFormat="1" ht="20.85" customHeight="1">
      <c r="A267" s="333" t="s">
        <v>1934</v>
      </c>
      <c r="B267" s="334" t="s">
        <v>1920</v>
      </c>
      <c r="C267" s="334" t="s">
        <v>1921</v>
      </c>
      <c r="D267" s="334" t="s">
        <v>1935</v>
      </c>
      <c r="E267" s="334"/>
      <c r="F267" s="334"/>
      <c r="G267" s="335" t="s">
        <v>1936</v>
      </c>
      <c r="H267" s="337" t="s">
        <v>421</v>
      </c>
      <c r="I267" s="337" t="s">
        <v>1931</v>
      </c>
      <c r="J267" s="337" t="s">
        <v>400</v>
      </c>
      <c r="K267" s="337"/>
      <c r="L267" s="338"/>
      <c r="M267" s="339" t="s">
        <v>746</v>
      </c>
      <c r="N267" s="327" t="s">
        <v>746</v>
      </c>
      <c r="O267" s="338"/>
      <c r="P267" s="339"/>
      <c r="Q267" s="287"/>
      <c r="R267" s="287"/>
      <c r="S267" s="287"/>
      <c r="T267" s="287"/>
      <c r="U267" s="287"/>
      <c r="V267" s="287"/>
      <c r="W267" s="287"/>
      <c r="X267" s="287"/>
      <c r="Y267" s="287"/>
      <c r="Z267" s="287"/>
      <c r="AA267" s="287"/>
      <c r="AB267" s="287"/>
      <c r="AC267" s="287"/>
      <c r="AD267" s="287"/>
      <c r="AE267" s="287"/>
      <c r="AF267" s="287"/>
      <c r="AG267" s="287"/>
      <c r="AH267" s="287"/>
      <c r="AI267" s="287"/>
      <c r="AJ267" s="287"/>
      <c r="AK267" s="287"/>
      <c r="AL267" s="287"/>
      <c r="AM267" s="287"/>
      <c r="AN267" s="287"/>
      <c r="AO267" s="287"/>
      <c r="AP267" s="287"/>
      <c r="AQ267" s="287"/>
      <c r="AR267" s="287"/>
      <c r="AS267" s="287"/>
      <c r="AT267" s="287"/>
      <c r="AU267" s="287"/>
      <c r="AV267" s="287"/>
      <c r="AW267" s="287"/>
      <c r="AX267" s="287"/>
      <c r="AY267" s="287"/>
      <c r="AZ267" s="287"/>
      <c r="BA267" s="287"/>
      <c r="BB267" s="287"/>
      <c r="BC267" s="287"/>
      <c r="BD267" s="287"/>
      <c r="BE267" s="287"/>
      <c r="BF267" s="287"/>
      <c r="BG267" s="287"/>
      <c r="BH267" s="287"/>
      <c r="BI267" s="287"/>
      <c r="BJ267" s="327" t="s">
        <v>923</v>
      </c>
      <c r="BK267" s="286">
        <v>58020</v>
      </c>
      <c r="BL267" s="288"/>
      <c r="BM267" s="287"/>
      <c r="BN267" s="287"/>
      <c r="BO267" s="287"/>
      <c r="BP267" s="287"/>
      <c r="BQ267" s="287"/>
      <c r="BR267" s="287"/>
      <c r="BS267" s="287"/>
      <c r="BT267" s="287"/>
      <c r="BU267" s="287"/>
      <c r="BV267" s="287"/>
      <c r="BW267" s="287"/>
      <c r="BX267" s="287"/>
      <c r="BY267" s="287"/>
      <c r="BZ267" s="287"/>
      <c r="CA267" s="287"/>
      <c r="CB267" s="287"/>
      <c r="CC267" s="287"/>
      <c r="CD267" s="287"/>
      <c r="CE267" s="287"/>
      <c r="CF267" s="287"/>
      <c r="CG267" s="287"/>
      <c r="CH267" s="287"/>
      <c r="CI267" s="287"/>
      <c r="CJ267" s="287"/>
      <c r="CK267" s="287"/>
      <c r="CL267" s="287"/>
      <c r="CM267" s="287"/>
      <c r="CN267" s="287"/>
      <c r="CO267" s="287"/>
      <c r="CP267" s="287"/>
      <c r="CQ267" s="287"/>
      <c r="CR267" s="287"/>
      <c r="CS267" s="287"/>
      <c r="CT267" s="287"/>
      <c r="CU267" s="287"/>
      <c r="CV267" s="287"/>
      <c r="CW267" s="287"/>
      <c r="CX267" s="287"/>
      <c r="CY267" s="287"/>
      <c r="CZ267" s="289"/>
      <c r="DA267" s="287"/>
      <c r="DB267" s="287"/>
      <c r="DC267" s="287"/>
      <c r="DD267" s="287"/>
      <c r="DE267" s="287"/>
      <c r="DF267" s="287"/>
      <c r="DG267" s="287"/>
      <c r="DH267" s="287"/>
      <c r="DI267" s="287"/>
      <c r="DJ267" s="287"/>
      <c r="DK267" s="287"/>
      <c r="DL267" s="287"/>
      <c r="DM267" s="287"/>
      <c r="DN267" s="287"/>
      <c r="DO267" s="287"/>
      <c r="DP267" s="287"/>
      <c r="DQ267" s="287"/>
      <c r="DR267" s="287"/>
      <c r="DS267" s="287"/>
      <c r="DT267" s="287"/>
      <c r="DU267" s="287"/>
      <c r="DV267" s="287"/>
      <c r="DW267" s="321"/>
      <c r="DX267" s="321"/>
      <c r="DY267" s="324"/>
      <c r="DZ267" s="324"/>
      <c r="EA267" s="324"/>
      <c r="EB267" s="324"/>
      <c r="EC267" s="324"/>
      <c r="ED267" s="324"/>
      <c r="EE267" s="324"/>
      <c r="EF267" s="324"/>
      <c r="EG267" s="324"/>
      <c r="EH267" s="324"/>
      <c r="EI267" s="324"/>
      <c r="EJ267" s="324"/>
      <c r="EK267" s="324"/>
      <c r="EL267" s="324"/>
      <c r="EM267" s="324"/>
      <c r="EN267" s="324"/>
      <c r="EO267" s="324"/>
      <c r="EP267" s="324"/>
      <c r="EQ267" s="324"/>
      <c r="ER267" s="324"/>
      <c r="ES267" s="324"/>
      <c r="ET267" s="324"/>
      <c r="EU267" s="324"/>
      <c r="EV267" s="324"/>
      <c r="EW267" s="324"/>
      <c r="EX267" s="324"/>
      <c r="EY267" s="324"/>
      <c r="EZ267" s="324"/>
      <c r="FA267" s="324"/>
      <c r="FB267" s="324"/>
      <c r="FC267" s="324"/>
      <c r="FD267" s="324"/>
      <c r="FE267" s="324"/>
      <c r="FF267" s="324"/>
      <c r="FG267" s="324"/>
      <c r="FH267" s="324"/>
      <c r="FI267" s="324"/>
      <c r="FJ267" s="324"/>
      <c r="FK267" s="324"/>
      <c r="FL267" s="324"/>
      <c r="FM267" s="324"/>
      <c r="FN267" s="324"/>
      <c r="FO267" s="324"/>
      <c r="FP267" s="324"/>
      <c r="FQ267" s="324"/>
      <c r="FR267" s="324"/>
      <c r="FS267" s="324"/>
      <c r="FT267" s="324"/>
      <c r="FU267" s="324"/>
      <c r="FV267" s="324"/>
      <c r="FW267" s="324"/>
      <c r="FX267" s="324"/>
      <c r="FY267" s="324"/>
      <c r="FZ267" s="324"/>
      <c r="GA267" s="324"/>
      <c r="GB267" s="324"/>
      <c r="GC267" s="324"/>
      <c r="GD267" s="324"/>
      <c r="GE267" s="324"/>
      <c r="GF267" s="324"/>
      <c r="GG267" s="324"/>
      <c r="GH267" s="324"/>
      <c r="GI267" s="324"/>
      <c r="GJ267" s="330"/>
      <c r="GK267" s="321"/>
      <c r="GL267" s="324"/>
      <c r="GM267" s="324"/>
      <c r="GN267" s="290" cm="1">
        <f t="array" ref="GN267">IF(OR(BK267:GM267='Annex.1　DeclarationDesired'!$F$27),ROW(),"")</f>
        <v>267</v>
      </c>
    </row>
    <row r="268" spans="1:196" s="290" customFormat="1" ht="20.85" customHeight="1">
      <c r="A268" s="333" t="s">
        <v>1937</v>
      </c>
      <c r="B268" s="334" t="s">
        <v>1920</v>
      </c>
      <c r="C268" s="334" t="s">
        <v>1921</v>
      </c>
      <c r="D268" s="334" t="s">
        <v>1938</v>
      </c>
      <c r="E268" s="334"/>
      <c r="F268" s="334"/>
      <c r="G268" s="335" t="s">
        <v>1936</v>
      </c>
      <c r="H268" s="337" t="s">
        <v>420</v>
      </c>
      <c r="I268" s="337"/>
      <c r="J268" s="337" t="s">
        <v>421</v>
      </c>
      <c r="K268" s="337" t="s">
        <v>1931</v>
      </c>
      <c r="L268" s="338"/>
      <c r="M268" s="339" t="s">
        <v>746</v>
      </c>
      <c r="N268" s="327" t="s">
        <v>746</v>
      </c>
      <c r="O268" s="338"/>
      <c r="P268" s="339"/>
      <c r="Q268" s="287"/>
      <c r="R268" s="287"/>
      <c r="S268" s="287"/>
      <c r="T268" s="287"/>
      <c r="U268" s="287"/>
      <c r="V268" s="287"/>
      <c r="W268" s="287"/>
      <c r="X268" s="287"/>
      <c r="Y268" s="287"/>
      <c r="Z268" s="287"/>
      <c r="AA268" s="287"/>
      <c r="AB268" s="287"/>
      <c r="AC268" s="287"/>
      <c r="AD268" s="287"/>
      <c r="AE268" s="287"/>
      <c r="AF268" s="287"/>
      <c r="AG268" s="287"/>
      <c r="AH268" s="287"/>
      <c r="AI268" s="287"/>
      <c r="AJ268" s="287"/>
      <c r="AK268" s="287"/>
      <c r="AL268" s="287"/>
      <c r="AM268" s="287"/>
      <c r="AN268" s="287"/>
      <c r="AO268" s="287"/>
      <c r="AP268" s="287"/>
      <c r="AQ268" s="287"/>
      <c r="AR268" s="287"/>
      <c r="AS268" s="287"/>
      <c r="AT268" s="287"/>
      <c r="AU268" s="287"/>
      <c r="AV268" s="287"/>
      <c r="AW268" s="287"/>
      <c r="AX268" s="287"/>
      <c r="AY268" s="287"/>
      <c r="AZ268" s="287"/>
      <c r="BA268" s="287"/>
      <c r="BB268" s="287"/>
      <c r="BC268" s="287"/>
      <c r="BD268" s="287"/>
      <c r="BE268" s="287"/>
      <c r="BF268" s="287"/>
      <c r="BG268" s="287"/>
      <c r="BH268" s="287"/>
      <c r="BI268" s="287"/>
      <c r="BJ268" s="327" t="s">
        <v>1939</v>
      </c>
      <c r="BK268" s="286">
        <v>58010</v>
      </c>
      <c r="BL268" s="288"/>
      <c r="BM268" s="287"/>
      <c r="BN268" s="287"/>
      <c r="BO268" s="287"/>
      <c r="BP268" s="287"/>
      <c r="BQ268" s="287"/>
      <c r="BR268" s="287"/>
      <c r="BS268" s="287"/>
      <c r="BT268" s="287"/>
      <c r="BU268" s="287"/>
      <c r="BV268" s="287"/>
      <c r="BW268" s="287"/>
      <c r="BX268" s="287"/>
      <c r="BY268" s="287"/>
      <c r="BZ268" s="287"/>
      <c r="CA268" s="287"/>
      <c r="CB268" s="287"/>
      <c r="CC268" s="287"/>
      <c r="CD268" s="287"/>
      <c r="CE268" s="287"/>
      <c r="CF268" s="287"/>
      <c r="CG268" s="287"/>
      <c r="CH268" s="287"/>
      <c r="CI268" s="287"/>
      <c r="CJ268" s="287"/>
      <c r="CK268" s="287"/>
      <c r="CL268" s="287"/>
      <c r="CM268" s="287"/>
      <c r="CN268" s="287"/>
      <c r="CO268" s="287"/>
      <c r="CP268" s="287"/>
      <c r="CQ268" s="287"/>
      <c r="CR268" s="287"/>
      <c r="CS268" s="287"/>
      <c r="CT268" s="287"/>
      <c r="CU268" s="287"/>
      <c r="CV268" s="287"/>
      <c r="CW268" s="287"/>
      <c r="CX268" s="287"/>
      <c r="CY268" s="287"/>
      <c r="CZ268" s="289"/>
      <c r="DA268" s="287"/>
      <c r="DB268" s="287"/>
      <c r="DC268" s="287"/>
      <c r="DD268" s="287"/>
      <c r="DE268" s="287"/>
      <c r="DF268" s="287"/>
      <c r="DG268" s="287"/>
      <c r="DH268" s="287"/>
      <c r="DI268" s="287"/>
      <c r="DJ268" s="287"/>
      <c r="DK268" s="287"/>
      <c r="DL268" s="287"/>
      <c r="DM268" s="287"/>
      <c r="DN268" s="287"/>
      <c r="DO268" s="287"/>
      <c r="DP268" s="287"/>
      <c r="DQ268" s="287"/>
      <c r="DR268" s="287"/>
      <c r="DS268" s="287"/>
      <c r="DT268" s="287"/>
      <c r="DU268" s="287"/>
      <c r="DV268" s="287"/>
      <c r="DW268" s="321"/>
      <c r="DX268" s="321"/>
      <c r="DY268" s="324"/>
      <c r="DZ268" s="324"/>
      <c r="EA268" s="324"/>
      <c r="EB268" s="324"/>
      <c r="EC268" s="324"/>
      <c r="ED268" s="324"/>
      <c r="EE268" s="324"/>
      <c r="EF268" s="324"/>
      <c r="EG268" s="324"/>
      <c r="EH268" s="324"/>
      <c r="EI268" s="324"/>
      <c r="EJ268" s="324"/>
      <c r="EK268" s="324"/>
      <c r="EL268" s="324"/>
      <c r="EM268" s="324"/>
      <c r="EN268" s="324"/>
      <c r="EO268" s="324"/>
      <c r="EP268" s="324"/>
      <c r="EQ268" s="324"/>
      <c r="ER268" s="324"/>
      <c r="ES268" s="324"/>
      <c r="ET268" s="324"/>
      <c r="EU268" s="324"/>
      <c r="EV268" s="324"/>
      <c r="EW268" s="324"/>
      <c r="EX268" s="324"/>
      <c r="EY268" s="324"/>
      <c r="EZ268" s="324"/>
      <c r="FA268" s="324"/>
      <c r="FB268" s="324"/>
      <c r="FC268" s="324"/>
      <c r="FD268" s="324"/>
      <c r="FE268" s="324"/>
      <c r="FF268" s="324"/>
      <c r="FG268" s="324"/>
      <c r="FH268" s="324"/>
      <c r="FI268" s="324"/>
      <c r="FJ268" s="324"/>
      <c r="FK268" s="324"/>
      <c r="FL268" s="324"/>
      <c r="FM268" s="324"/>
      <c r="FN268" s="324"/>
      <c r="FO268" s="324"/>
      <c r="FP268" s="324"/>
      <c r="FQ268" s="324"/>
      <c r="FR268" s="324"/>
      <c r="FS268" s="324"/>
      <c r="FT268" s="324"/>
      <c r="FU268" s="324"/>
      <c r="FV268" s="324"/>
      <c r="FW268" s="324"/>
      <c r="FX268" s="324"/>
      <c r="FY268" s="324"/>
      <c r="FZ268" s="324"/>
      <c r="GA268" s="324"/>
      <c r="GB268" s="324"/>
      <c r="GC268" s="324"/>
      <c r="GD268" s="324"/>
      <c r="GE268" s="324"/>
      <c r="GF268" s="324"/>
      <c r="GG268" s="324"/>
      <c r="GH268" s="324"/>
      <c r="GI268" s="324"/>
      <c r="GJ268" s="330"/>
      <c r="GK268" s="321"/>
      <c r="GL268" s="324"/>
      <c r="GM268" s="324"/>
      <c r="GN268" s="290" cm="1">
        <f t="array" ref="GN268">IF(OR(BK268:GM268='Annex.1　DeclarationDesired'!$F$27),ROW(),"")</f>
        <v>268</v>
      </c>
    </row>
    <row r="269" spans="1:196" s="290" customFormat="1" ht="20.85" customHeight="1">
      <c r="A269" s="333" t="s">
        <v>1940</v>
      </c>
      <c r="B269" s="334" t="s">
        <v>1920</v>
      </c>
      <c r="C269" s="334" t="s">
        <v>1921</v>
      </c>
      <c r="D269" s="334" t="s">
        <v>1941</v>
      </c>
      <c r="E269" s="334"/>
      <c r="F269" s="334"/>
      <c r="G269" s="335" t="s">
        <v>1936</v>
      </c>
      <c r="H269" s="337" t="s">
        <v>420</v>
      </c>
      <c r="I269" s="337"/>
      <c r="J269" s="337" t="s">
        <v>421</v>
      </c>
      <c r="K269" s="337" t="s">
        <v>1931</v>
      </c>
      <c r="L269" s="338"/>
      <c r="M269" s="339" t="s">
        <v>804</v>
      </c>
      <c r="N269" s="327" t="s">
        <v>804</v>
      </c>
      <c r="O269" s="338"/>
      <c r="P269" s="339"/>
      <c r="Q269" s="287"/>
      <c r="R269" s="287"/>
      <c r="S269" s="287"/>
      <c r="T269" s="287"/>
      <c r="U269" s="287"/>
      <c r="V269" s="287"/>
      <c r="W269" s="287"/>
      <c r="X269" s="287"/>
      <c r="Y269" s="287"/>
      <c r="Z269" s="287"/>
      <c r="AA269" s="287"/>
      <c r="AB269" s="287"/>
      <c r="AC269" s="287"/>
      <c r="AD269" s="287"/>
      <c r="AE269" s="287"/>
      <c r="AF269" s="287"/>
      <c r="AG269" s="287"/>
      <c r="AH269" s="287"/>
      <c r="AI269" s="287"/>
      <c r="AJ269" s="287"/>
      <c r="AK269" s="287"/>
      <c r="AL269" s="287"/>
      <c r="AM269" s="287"/>
      <c r="AN269" s="287"/>
      <c r="AO269" s="287"/>
      <c r="AP269" s="287"/>
      <c r="AQ269" s="287"/>
      <c r="AR269" s="287"/>
      <c r="AS269" s="287"/>
      <c r="AT269" s="287"/>
      <c r="AU269" s="287"/>
      <c r="AV269" s="287"/>
      <c r="AW269" s="287"/>
      <c r="AX269" s="287"/>
      <c r="AY269" s="287"/>
      <c r="AZ269" s="287"/>
      <c r="BA269" s="287"/>
      <c r="BB269" s="287"/>
      <c r="BC269" s="287"/>
      <c r="BD269" s="287"/>
      <c r="BE269" s="287"/>
      <c r="BF269" s="287"/>
      <c r="BG269" s="287"/>
      <c r="BH269" s="287"/>
      <c r="BI269" s="287"/>
      <c r="BJ269" s="327" t="s">
        <v>1942</v>
      </c>
      <c r="BK269" s="286">
        <v>62010</v>
      </c>
      <c r="BL269" s="288"/>
      <c r="BM269" s="287"/>
      <c r="BN269" s="287"/>
      <c r="BO269" s="287"/>
      <c r="BP269" s="287"/>
      <c r="BQ269" s="287"/>
      <c r="BR269" s="287"/>
      <c r="BS269" s="287"/>
      <c r="BT269" s="287"/>
      <c r="BU269" s="287"/>
      <c r="BV269" s="287"/>
      <c r="BW269" s="287"/>
      <c r="BX269" s="287"/>
      <c r="BY269" s="287"/>
      <c r="BZ269" s="287"/>
      <c r="CA269" s="287"/>
      <c r="CB269" s="287"/>
      <c r="CC269" s="287"/>
      <c r="CD269" s="287"/>
      <c r="CE269" s="287"/>
      <c r="CF269" s="287"/>
      <c r="CG269" s="287"/>
      <c r="CH269" s="287"/>
      <c r="CI269" s="287"/>
      <c r="CJ269" s="287"/>
      <c r="CK269" s="287"/>
      <c r="CL269" s="287"/>
      <c r="CM269" s="287"/>
      <c r="CN269" s="287"/>
      <c r="CO269" s="287"/>
      <c r="CP269" s="287"/>
      <c r="CQ269" s="287"/>
      <c r="CR269" s="287"/>
      <c r="CS269" s="287"/>
      <c r="CT269" s="287"/>
      <c r="CU269" s="287"/>
      <c r="CV269" s="287"/>
      <c r="CW269" s="287"/>
      <c r="CX269" s="287"/>
      <c r="CY269" s="287"/>
      <c r="CZ269" s="289"/>
      <c r="DA269" s="287"/>
      <c r="DB269" s="287"/>
      <c r="DC269" s="287"/>
      <c r="DD269" s="287"/>
      <c r="DE269" s="287"/>
      <c r="DF269" s="287"/>
      <c r="DG269" s="287"/>
      <c r="DH269" s="287"/>
      <c r="DI269" s="287"/>
      <c r="DJ269" s="287"/>
      <c r="DK269" s="287"/>
      <c r="DL269" s="287"/>
      <c r="DM269" s="287"/>
      <c r="DN269" s="287"/>
      <c r="DO269" s="287"/>
      <c r="DP269" s="287"/>
      <c r="DQ269" s="287"/>
      <c r="DR269" s="287"/>
      <c r="DS269" s="287"/>
      <c r="DT269" s="287"/>
      <c r="DU269" s="287"/>
      <c r="DV269" s="287"/>
      <c r="DW269" s="321"/>
      <c r="DX269" s="321"/>
      <c r="DY269" s="324"/>
      <c r="DZ269" s="324"/>
      <c r="EA269" s="324"/>
      <c r="EB269" s="324"/>
      <c r="EC269" s="324"/>
      <c r="ED269" s="324"/>
      <c r="EE269" s="324"/>
      <c r="EF269" s="324"/>
      <c r="EG269" s="324"/>
      <c r="EH269" s="324"/>
      <c r="EI269" s="324"/>
      <c r="EJ269" s="324"/>
      <c r="EK269" s="324"/>
      <c r="EL269" s="324"/>
      <c r="EM269" s="324"/>
      <c r="EN269" s="324"/>
      <c r="EO269" s="324"/>
      <c r="EP269" s="324"/>
      <c r="EQ269" s="324"/>
      <c r="ER269" s="324"/>
      <c r="ES269" s="324"/>
      <c r="ET269" s="324"/>
      <c r="EU269" s="324"/>
      <c r="EV269" s="324"/>
      <c r="EW269" s="324"/>
      <c r="EX269" s="324"/>
      <c r="EY269" s="324"/>
      <c r="EZ269" s="324"/>
      <c r="FA269" s="324"/>
      <c r="FB269" s="324"/>
      <c r="FC269" s="324"/>
      <c r="FD269" s="324"/>
      <c r="FE269" s="324"/>
      <c r="FF269" s="324"/>
      <c r="FG269" s="324"/>
      <c r="FH269" s="324"/>
      <c r="FI269" s="324"/>
      <c r="FJ269" s="324"/>
      <c r="FK269" s="324"/>
      <c r="FL269" s="324"/>
      <c r="FM269" s="324"/>
      <c r="FN269" s="324"/>
      <c r="FO269" s="324"/>
      <c r="FP269" s="324"/>
      <c r="FQ269" s="324"/>
      <c r="FR269" s="324"/>
      <c r="FS269" s="324"/>
      <c r="FT269" s="324"/>
      <c r="FU269" s="324"/>
      <c r="FV269" s="324"/>
      <c r="FW269" s="324"/>
      <c r="FX269" s="324"/>
      <c r="FY269" s="324"/>
      <c r="FZ269" s="324"/>
      <c r="GA269" s="324"/>
      <c r="GB269" s="324"/>
      <c r="GC269" s="324"/>
      <c r="GD269" s="324"/>
      <c r="GE269" s="324"/>
      <c r="GF269" s="324"/>
      <c r="GG269" s="324"/>
      <c r="GH269" s="324"/>
      <c r="GI269" s="324"/>
      <c r="GJ269" s="330"/>
      <c r="GK269" s="321"/>
      <c r="GL269" s="324"/>
      <c r="GM269" s="324"/>
      <c r="GN269" s="290" cm="1">
        <f t="array" ref="GN269">IF(OR(BK269:GM269='Annex.1　DeclarationDesired'!$F$27),ROW(),"")</f>
        <v>269</v>
      </c>
    </row>
    <row r="270" spans="1:196" s="290" customFormat="1" ht="20.85" customHeight="1">
      <c r="A270" s="333" t="s">
        <v>1943</v>
      </c>
      <c r="B270" s="334" t="s">
        <v>1920</v>
      </c>
      <c r="C270" s="334" t="s">
        <v>1921</v>
      </c>
      <c r="D270" s="334" t="s">
        <v>1944</v>
      </c>
      <c r="E270" s="334"/>
      <c r="F270" s="334"/>
      <c r="G270" s="335" t="s">
        <v>1945</v>
      </c>
      <c r="H270" s="337" t="s">
        <v>420</v>
      </c>
      <c r="I270" s="337"/>
      <c r="J270" s="337" t="s">
        <v>421</v>
      </c>
      <c r="K270" s="337" t="s">
        <v>1946</v>
      </c>
      <c r="L270" s="338"/>
      <c r="M270" s="339" t="s">
        <v>1947</v>
      </c>
      <c r="N270" s="327" t="s">
        <v>407</v>
      </c>
      <c r="O270" s="338" t="s">
        <v>408</v>
      </c>
      <c r="P270" s="339" t="s">
        <v>409</v>
      </c>
      <c r="Q270" s="287" t="s">
        <v>411</v>
      </c>
      <c r="R270" s="287" t="s">
        <v>566</v>
      </c>
      <c r="S270" s="287" t="s">
        <v>1948</v>
      </c>
      <c r="T270" s="287" t="s">
        <v>1949</v>
      </c>
      <c r="U270" s="287" t="s">
        <v>1108</v>
      </c>
      <c r="V270" s="287"/>
      <c r="W270" s="287"/>
      <c r="X270" s="287"/>
      <c r="Y270" s="287"/>
      <c r="Z270" s="287"/>
      <c r="AA270" s="287"/>
      <c r="AB270" s="287"/>
      <c r="AC270" s="287"/>
      <c r="AD270" s="287"/>
      <c r="AE270" s="287"/>
      <c r="AF270" s="287"/>
      <c r="AG270" s="287"/>
      <c r="AH270" s="287"/>
      <c r="AI270" s="287"/>
      <c r="AJ270" s="287"/>
      <c r="AK270" s="287"/>
      <c r="AL270" s="287"/>
      <c r="AM270" s="287"/>
      <c r="AN270" s="287"/>
      <c r="AO270" s="287"/>
      <c r="AP270" s="287"/>
      <c r="AQ270" s="287"/>
      <c r="AR270" s="287"/>
      <c r="AS270" s="287"/>
      <c r="AT270" s="287"/>
      <c r="AU270" s="287"/>
      <c r="AV270" s="287"/>
      <c r="AW270" s="287"/>
      <c r="AX270" s="287"/>
      <c r="AY270" s="287"/>
      <c r="AZ270" s="287"/>
      <c r="BA270" s="287"/>
      <c r="BB270" s="287"/>
      <c r="BC270" s="287"/>
      <c r="BD270" s="287"/>
      <c r="BE270" s="287"/>
      <c r="BF270" s="287"/>
      <c r="BG270" s="287"/>
      <c r="BH270" s="287"/>
      <c r="BI270" s="287"/>
      <c r="BJ270" s="327" t="s">
        <v>1950</v>
      </c>
      <c r="BK270" s="286">
        <v>38020</v>
      </c>
      <c r="BL270" s="288">
        <v>39060</v>
      </c>
      <c r="BM270" s="287">
        <v>40030</v>
      </c>
      <c r="BN270" s="287">
        <v>40040</v>
      </c>
      <c r="BO270" s="287">
        <v>43050</v>
      </c>
      <c r="BP270" s="287">
        <v>45040</v>
      </c>
      <c r="BQ270" s="287">
        <v>48030</v>
      </c>
      <c r="BR270" s="287">
        <v>59040</v>
      </c>
      <c r="BS270" s="287">
        <v>64060</v>
      </c>
      <c r="BT270" s="287"/>
      <c r="BU270" s="287"/>
      <c r="BV270" s="287"/>
      <c r="BW270" s="287"/>
      <c r="BX270" s="287"/>
      <c r="BY270" s="287"/>
      <c r="BZ270" s="287"/>
      <c r="CA270" s="287"/>
      <c r="CB270" s="287"/>
      <c r="CC270" s="287"/>
      <c r="CD270" s="287"/>
      <c r="CE270" s="287"/>
      <c r="CF270" s="287"/>
      <c r="CG270" s="287"/>
      <c r="CH270" s="287"/>
      <c r="CI270" s="287"/>
      <c r="CJ270" s="287"/>
      <c r="CK270" s="287"/>
      <c r="CL270" s="287"/>
      <c r="CM270" s="287"/>
      <c r="CN270" s="287"/>
      <c r="CO270" s="287"/>
      <c r="CP270" s="287"/>
      <c r="CQ270" s="287"/>
      <c r="CR270" s="287"/>
      <c r="CS270" s="287"/>
      <c r="CT270" s="287"/>
      <c r="CU270" s="287"/>
      <c r="CV270" s="287"/>
      <c r="CW270" s="287"/>
      <c r="CX270" s="287"/>
      <c r="CY270" s="287"/>
      <c r="CZ270" s="289"/>
      <c r="DA270" s="287"/>
      <c r="DB270" s="287"/>
      <c r="DC270" s="287"/>
      <c r="DD270" s="287"/>
      <c r="DE270" s="287"/>
      <c r="DF270" s="287"/>
      <c r="DG270" s="287"/>
      <c r="DH270" s="287"/>
      <c r="DI270" s="287"/>
      <c r="DJ270" s="287"/>
      <c r="DK270" s="287"/>
      <c r="DL270" s="287"/>
      <c r="DM270" s="287"/>
      <c r="DN270" s="287"/>
      <c r="DO270" s="287"/>
      <c r="DP270" s="287"/>
      <c r="DQ270" s="287"/>
      <c r="DR270" s="287"/>
      <c r="DS270" s="287"/>
      <c r="DT270" s="287"/>
      <c r="DU270" s="287"/>
      <c r="DV270" s="287"/>
      <c r="DW270" s="321"/>
      <c r="DX270" s="321"/>
      <c r="DY270" s="324"/>
      <c r="DZ270" s="324"/>
      <c r="EA270" s="324"/>
      <c r="EB270" s="324"/>
      <c r="EC270" s="324"/>
      <c r="ED270" s="324"/>
      <c r="EE270" s="324"/>
      <c r="EF270" s="324"/>
      <c r="EG270" s="324"/>
      <c r="EH270" s="324"/>
      <c r="EI270" s="324"/>
      <c r="EJ270" s="324"/>
      <c r="EK270" s="324"/>
      <c r="EL270" s="324"/>
      <c r="EM270" s="324"/>
      <c r="EN270" s="324"/>
      <c r="EO270" s="324"/>
      <c r="EP270" s="324"/>
      <c r="EQ270" s="324"/>
      <c r="ER270" s="324"/>
      <c r="ES270" s="324"/>
      <c r="ET270" s="324"/>
      <c r="EU270" s="324"/>
      <c r="EV270" s="324"/>
      <c r="EW270" s="324"/>
      <c r="EX270" s="324"/>
      <c r="EY270" s="324"/>
      <c r="EZ270" s="324"/>
      <c r="FA270" s="324"/>
      <c r="FB270" s="324"/>
      <c r="FC270" s="324"/>
      <c r="FD270" s="324"/>
      <c r="FE270" s="324"/>
      <c r="FF270" s="324"/>
      <c r="FG270" s="324"/>
      <c r="FH270" s="324"/>
      <c r="FI270" s="324"/>
      <c r="FJ270" s="324"/>
      <c r="FK270" s="324"/>
      <c r="FL270" s="324"/>
      <c r="FM270" s="324"/>
      <c r="FN270" s="324"/>
      <c r="FO270" s="324"/>
      <c r="FP270" s="324"/>
      <c r="FQ270" s="324"/>
      <c r="FR270" s="324"/>
      <c r="FS270" s="324"/>
      <c r="FT270" s="324"/>
      <c r="FU270" s="324"/>
      <c r="FV270" s="324"/>
      <c r="FW270" s="324"/>
      <c r="FX270" s="324"/>
      <c r="FY270" s="324"/>
      <c r="FZ270" s="324"/>
      <c r="GA270" s="324"/>
      <c r="GB270" s="324"/>
      <c r="GC270" s="324"/>
      <c r="GD270" s="324"/>
      <c r="GE270" s="324"/>
      <c r="GF270" s="324"/>
      <c r="GG270" s="324"/>
      <c r="GH270" s="324"/>
      <c r="GI270" s="324"/>
      <c r="GJ270" s="330"/>
      <c r="GK270" s="321"/>
      <c r="GL270" s="324"/>
      <c r="GM270" s="324"/>
      <c r="GN270" s="290" cm="1">
        <f t="array" ref="GN270">IF(OR(BK270:GM270='Annex.1　DeclarationDesired'!$F$27),ROW(),"")</f>
        <v>270</v>
      </c>
    </row>
    <row r="271" spans="1:196" s="290" customFormat="1" ht="20.85" customHeight="1">
      <c r="A271" s="333" t="s">
        <v>1951</v>
      </c>
      <c r="B271" s="334" t="s">
        <v>1952</v>
      </c>
      <c r="C271" s="334" t="s">
        <v>365</v>
      </c>
      <c r="D271" s="334" t="s">
        <v>457</v>
      </c>
      <c r="E271" s="334"/>
      <c r="F271" s="334"/>
      <c r="G271" s="335" t="s">
        <v>1953</v>
      </c>
      <c r="H271" s="337" t="s">
        <v>421</v>
      </c>
      <c r="I271" s="337" t="s">
        <v>1954</v>
      </c>
      <c r="J271" s="337" t="s">
        <v>421</v>
      </c>
      <c r="K271" s="337" t="s">
        <v>1954</v>
      </c>
      <c r="L271" s="338"/>
      <c r="M271" s="339" t="s">
        <v>1955</v>
      </c>
      <c r="N271" s="327" t="s">
        <v>461</v>
      </c>
      <c r="O271" s="338" t="s">
        <v>635</v>
      </c>
      <c r="P271" s="339" t="s">
        <v>889</v>
      </c>
      <c r="Q271" s="287" t="s">
        <v>620</v>
      </c>
      <c r="R271" s="287" t="s">
        <v>452</v>
      </c>
      <c r="S271" s="287" t="s">
        <v>805</v>
      </c>
      <c r="T271" s="287"/>
      <c r="U271" s="287"/>
      <c r="V271" s="287"/>
      <c r="W271" s="287"/>
      <c r="X271" s="287"/>
      <c r="Y271" s="287"/>
      <c r="Z271" s="287"/>
      <c r="AA271" s="287"/>
      <c r="AB271" s="287"/>
      <c r="AC271" s="287"/>
      <c r="AD271" s="287"/>
      <c r="AE271" s="287"/>
      <c r="AF271" s="287"/>
      <c r="AG271" s="287"/>
      <c r="AH271" s="287"/>
      <c r="AI271" s="287"/>
      <c r="AJ271" s="287"/>
      <c r="AK271" s="287"/>
      <c r="AL271" s="287"/>
      <c r="AM271" s="287"/>
      <c r="AN271" s="287"/>
      <c r="AO271" s="287"/>
      <c r="AP271" s="287"/>
      <c r="AQ271" s="287"/>
      <c r="AR271" s="287"/>
      <c r="AS271" s="287"/>
      <c r="AT271" s="287"/>
      <c r="AU271" s="287"/>
      <c r="AV271" s="287"/>
      <c r="AW271" s="287"/>
      <c r="AX271" s="287"/>
      <c r="AY271" s="287"/>
      <c r="AZ271" s="287"/>
      <c r="BA271" s="287"/>
      <c r="BB271" s="287"/>
      <c r="BC271" s="287"/>
      <c r="BD271" s="287"/>
      <c r="BE271" s="287"/>
      <c r="BF271" s="287"/>
      <c r="BG271" s="287"/>
      <c r="BH271" s="287"/>
      <c r="BI271" s="287"/>
      <c r="BJ271" s="327" t="s">
        <v>1956</v>
      </c>
      <c r="BK271" s="286">
        <v>18010</v>
      </c>
      <c r="BL271" s="288">
        <v>18020</v>
      </c>
      <c r="BM271" s="287">
        <v>18030</v>
      </c>
      <c r="BN271" s="287">
        <v>19010</v>
      </c>
      <c r="BO271" s="287">
        <v>20010</v>
      </c>
      <c r="BP271" s="287">
        <v>20020</v>
      </c>
      <c r="BQ271" s="287">
        <v>24010</v>
      </c>
      <c r="BR271" s="287">
        <v>26050</v>
      </c>
      <c r="BS271" s="287">
        <v>90130</v>
      </c>
      <c r="BT271" s="287"/>
      <c r="BU271" s="287"/>
      <c r="BV271" s="287"/>
      <c r="BW271" s="287"/>
      <c r="BX271" s="287"/>
      <c r="BY271" s="287"/>
      <c r="BZ271" s="287"/>
      <c r="CA271" s="287"/>
      <c r="CB271" s="287"/>
      <c r="CC271" s="287"/>
      <c r="CD271" s="287"/>
      <c r="CE271" s="287"/>
      <c r="CF271" s="287"/>
      <c r="CG271" s="287"/>
      <c r="CH271" s="287"/>
      <c r="CI271" s="287"/>
      <c r="CJ271" s="287"/>
      <c r="CK271" s="287"/>
      <c r="CL271" s="287"/>
      <c r="CM271" s="287"/>
      <c r="CN271" s="287"/>
      <c r="CO271" s="287"/>
      <c r="CP271" s="287"/>
      <c r="CQ271" s="287"/>
      <c r="CR271" s="287"/>
      <c r="CS271" s="287"/>
      <c r="CT271" s="287"/>
      <c r="CU271" s="287"/>
      <c r="CV271" s="287"/>
      <c r="CW271" s="287"/>
      <c r="CX271" s="287"/>
      <c r="CY271" s="287"/>
      <c r="CZ271" s="289"/>
      <c r="DA271" s="287"/>
      <c r="DB271" s="287"/>
      <c r="DC271" s="287"/>
      <c r="DD271" s="287"/>
      <c r="DE271" s="287"/>
      <c r="DF271" s="287"/>
      <c r="DG271" s="287"/>
      <c r="DH271" s="287"/>
      <c r="DI271" s="287"/>
      <c r="DJ271" s="287"/>
      <c r="DK271" s="287"/>
      <c r="DL271" s="287"/>
      <c r="DM271" s="287"/>
      <c r="DN271" s="287"/>
      <c r="DO271" s="287"/>
      <c r="DP271" s="287"/>
      <c r="DQ271" s="287"/>
      <c r="DR271" s="287"/>
      <c r="DS271" s="287"/>
      <c r="DT271" s="287"/>
      <c r="DU271" s="287"/>
      <c r="DV271" s="287"/>
      <c r="DW271" s="321"/>
      <c r="DX271" s="321"/>
      <c r="DY271" s="324"/>
      <c r="DZ271" s="324"/>
      <c r="EA271" s="324"/>
      <c r="EB271" s="324"/>
      <c r="EC271" s="324"/>
      <c r="ED271" s="324"/>
      <c r="EE271" s="324"/>
      <c r="EF271" s="324"/>
      <c r="EG271" s="324"/>
      <c r="EH271" s="324"/>
      <c r="EI271" s="324"/>
      <c r="EJ271" s="324"/>
      <c r="EK271" s="324"/>
      <c r="EL271" s="324"/>
      <c r="EM271" s="324"/>
      <c r="EN271" s="324"/>
      <c r="EO271" s="324"/>
      <c r="EP271" s="324"/>
      <c r="EQ271" s="324"/>
      <c r="ER271" s="324"/>
      <c r="ES271" s="324"/>
      <c r="ET271" s="324"/>
      <c r="EU271" s="324"/>
      <c r="EV271" s="324"/>
      <c r="EW271" s="324"/>
      <c r="EX271" s="324"/>
      <c r="EY271" s="324"/>
      <c r="EZ271" s="324"/>
      <c r="FA271" s="324"/>
      <c r="FB271" s="324"/>
      <c r="FC271" s="324"/>
      <c r="FD271" s="324"/>
      <c r="FE271" s="324"/>
      <c r="FF271" s="324"/>
      <c r="FG271" s="324"/>
      <c r="FH271" s="324"/>
      <c r="FI271" s="324"/>
      <c r="FJ271" s="324"/>
      <c r="FK271" s="324"/>
      <c r="FL271" s="324"/>
      <c r="FM271" s="324"/>
      <c r="FN271" s="324"/>
      <c r="FO271" s="324"/>
      <c r="FP271" s="324"/>
      <c r="FQ271" s="324"/>
      <c r="FR271" s="324"/>
      <c r="FS271" s="324"/>
      <c r="FT271" s="324"/>
      <c r="FU271" s="324"/>
      <c r="FV271" s="324"/>
      <c r="FW271" s="324"/>
      <c r="FX271" s="324"/>
      <c r="FY271" s="324"/>
      <c r="FZ271" s="324"/>
      <c r="GA271" s="324"/>
      <c r="GB271" s="324"/>
      <c r="GC271" s="324"/>
      <c r="GD271" s="324"/>
      <c r="GE271" s="324"/>
      <c r="GF271" s="324"/>
      <c r="GG271" s="324"/>
      <c r="GH271" s="324"/>
      <c r="GI271" s="324"/>
      <c r="GJ271" s="330"/>
      <c r="GK271" s="321"/>
      <c r="GL271" s="324"/>
      <c r="GM271" s="324"/>
      <c r="GN271" s="290" cm="1">
        <f t="array" ref="GN271">IF(OR(BK271:GM271='Annex.1　DeclarationDesired'!$F$27),ROW(),"")</f>
        <v>271</v>
      </c>
    </row>
    <row r="272" spans="1:196" s="290" customFormat="1" ht="20.85" customHeight="1">
      <c r="A272" s="333" t="s">
        <v>1957</v>
      </c>
      <c r="B272" s="334" t="s">
        <v>1952</v>
      </c>
      <c r="C272" s="334" t="s">
        <v>365</v>
      </c>
      <c r="D272" s="334" t="s">
        <v>1958</v>
      </c>
      <c r="E272" s="334"/>
      <c r="F272" s="334"/>
      <c r="G272" s="335" t="s">
        <v>1959</v>
      </c>
      <c r="H272" s="337" t="s">
        <v>421</v>
      </c>
      <c r="I272" s="337" t="s">
        <v>1954</v>
      </c>
      <c r="J272" s="337" t="s">
        <v>421</v>
      </c>
      <c r="K272" s="337" t="s">
        <v>1954</v>
      </c>
      <c r="L272" s="338"/>
      <c r="M272" s="347" t="s">
        <v>1960</v>
      </c>
      <c r="N272" s="327" t="s">
        <v>461</v>
      </c>
      <c r="O272" s="338" t="s">
        <v>452</v>
      </c>
      <c r="P272" s="339" t="s">
        <v>453</v>
      </c>
      <c r="Q272" s="287" t="s">
        <v>608</v>
      </c>
      <c r="R272" s="287" t="s">
        <v>345</v>
      </c>
      <c r="S272" s="287" t="s">
        <v>772</v>
      </c>
      <c r="T272" s="287" t="s">
        <v>346</v>
      </c>
      <c r="U272" s="287" t="s">
        <v>773</v>
      </c>
      <c r="V272" s="287" t="s">
        <v>805</v>
      </c>
      <c r="W272" s="287" t="s">
        <v>429</v>
      </c>
      <c r="X272" s="287" t="s">
        <v>416</v>
      </c>
      <c r="Y272" s="287" t="s">
        <v>427</v>
      </c>
      <c r="Z272" s="287" t="s">
        <v>428</v>
      </c>
      <c r="AA272" s="287" t="s">
        <v>413</v>
      </c>
      <c r="AB272" s="287"/>
      <c r="AC272" s="287"/>
      <c r="AD272" s="287"/>
      <c r="AE272" s="287"/>
      <c r="AF272" s="287"/>
      <c r="AG272" s="287"/>
      <c r="AH272" s="287"/>
      <c r="AI272" s="287"/>
      <c r="AJ272" s="287"/>
      <c r="AK272" s="287"/>
      <c r="AL272" s="287"/>
      <c r="AM272" s="287"/>
      <c r="AN272" s="287"/>
      <c r="AO272" s="287"/>
      <c r="AP272" s="287"/>
      <c r="AQ272" s="287"/>
      <c r="AR272" s="287"/>
      <c r="AS272" s="287"/>
      <c r="AT272" s="287"/>
      <c r="AU272" s="287"/>
      <c r="AV272" s="287"/>
      <c r="AW272" s="287"/>
      <c r="AX272" s="287"/>
      <c r="AY272" s="287"/>
      <c r="AZ272" s="287"/>
      <c r="BA272" s="287"/>
      <c r="BB272" s="287"/>
      <c r="BC272" s="287"/>
      <c r="BD272" s="287"/>
      <c r="BE272" s="287"/>
      <c r="BF272" s="287"/>
      <c r="BG272" s="287"/>
      <c r="BH272" s="287"/>
      <c r="BI272" s="287"/>
      <c r="BJ272" s="327" t="s">
        <v>1961</v>
      </c>
      <c r="BK272" s="286">
        <v>18010</v>
      </c>
      <c r="BL272" s="288">
        <v>26010</v>
      </c>
      <c r="BM272" s="287">
        <v>26020</v>
      </c>
      <c r="BN272" s="287">
        <v>26030</v>
      </c>
      <c r="BO272" s="287">
        <v>26040</v>
      </c>
      <c r="BP272" s="287">
        <v>26060</v>
      </c>
      <c r="BQ272" s="287">
        <v>27010</v>
      </c>
      <c r="BR272" s="287">
        <v>27020</v>
      </c>
      <c r="BS272" s="287">
        <v>27030</v>
      </c>
      <c r="BT272" s="287">
        <v>27040</v>
      </c>
      <c r="BU272" s="287">
        <v>28010</v>
      </c>
      <c r="BV272" s="287">
        <v>28020</v>
      </c>
      <c r="BW272" s="287">
        <v>28030</v>
      </c>
      <c r="BX272" s="287">
        <v>32010</v>
      </c>
      <c r="BY272" s="287">
        <v>32020</v>
      </c>
      <c r="BZ272" s="287">
        <v>33010</v>
      </c>
      <c r="CA272" s="287">
        <v>33020</v>
      </c>
      <c r="CB272" s="287">
        <v>34010</v>
      </c>
      <c r="CC272" s="287">
        <v>34030</v>
      </c>
      <c r="CD272" s="287">
        <v>35010</v>
      </c>
      <c r="CE272" s="287">
        <v>35020</v>
      </c>
      <c r="CF272" s="287">
        <v>35030</v>
      </c>
      <c r="CG272" s="287">
        <v>90120</v>
      </c>
      <c r="CH272" s="287">
        <v>64030</v>
      </c>
      <c r="CI272" s="287">
        <v>63010</v>
      </c>
      <c r="CJ272" s="287">
        <v>43060</v>
      </c>
      <c r="CK272" s="287"/>
      <c r="CL272" s="287"/>
      <c r="CM272" s="287"/>
      <c r="CN272" s="287"/>
      <c r="CO272" s="287"/>
      <c r="CP272" s="287"/>
      <c r="CQ272" s="287"/>
      <c r="CR272" s="287"/>
      <c r="CS272" s="287"/>
      <c r="CT272" s="287"/>
      <c r="CU272" s="287"/>
      <c r="CV272" s="287"/>
      <c r="CW272" s="287"/>
      <c r="CX272" s="287"/>
      <c r="CY272" s="287"/>
      <c r="CZ272" s="289"/>
      <c r="DA272" s="287"/>
      <c r="DB272" s="287"/>
      <c r="DC272" s="287"/>
      <c r="DD272" s="287"/>
      <c r="DE272" s="287"/>
      <c r="DF272" s="287"/>
      <c r="DG272" s="287"/>
      <c r="DH272" s="287"/>
      <c r="DI272" s="287"/>
      <c r="DJ272" s="287"/>
      <c r="DK272" s="287"/>
      <c r="DL272" s="287"/>
      <c r="DM272" s="287"/>
      <c r="DN272" s="287"/>
      <c r="DO272" s="287"/>
      <c r="DP272" s="287"/>
      <c r="DQ272" s="287"/>
      <c r="DR272" s="287"/>
      <c r="DS272" s="287"/>
      <c r="DT272" s="287"/>
      <c r="DU272" s="287"/>
      <c r="DV272" s="287"/>
      <c r="DW272" s="321"/>
      <c r="DX272" s="321"/>
      <c r="DY272" s="324"/>
      <c r="DZ272" s="324"/>
      <c r="EA272" s="324"/>
      <c r="EB272" s="324"/>
      <c r="EC272" s="324"/>
      <c r="ED272" s="324"/>
      <c r="EE272" s="324"/>
      <c r="EF272" s="324"/>
      <c r="EG272" s="324"/>
      <c r="EH272" s="324"/>
      <c r="EI272" s="324"/>
      <c r="EJ272" s="324"/>
      <c r="EK272" s="324"/>
      <c r="EL272" s="324"/>
      <c r="EM272" s="324"/>
      <c r="EN272" s="324"/>
      <c r="EO272" s="324"/>
      <c r="EP272" s="324"/>
      <c r="EQ272" s="324"/>
      <c r="ER272" s="324"/>
      <c r="ES272" s="324"/>
      <c r="ET272" s="324"/>
      <c r="EU272" s="324"/>
      <c r="EV272" s="324"/>
      <c r="EW272" s="324"/>
      <c r="EX272" s="324"/>
      <c r="EY272" s="324"/>
      <c r="EZ272" s="324"/>
      <c r="FA272" s="324"/>
      <c r="FB272" s="324"/>
      <c r="FC272" s="324"/>
      <c r="FD272" s="324"/>
      <c r="FE272" s="324"/>
      <c r="FF272" s="324"/>
      <c r="FG272" s="324"/>
      <c r="FH272" s="324"/>
      <c r="FI272" s="324"/>
      <c r="FJ272" s="324"/>
      <c r="FK272" s="324"/>
      <c r="FL272" s="324"/>
      <c r="FM272" s="324"/>
      <c r="FN272" s="324"/>
      <c r="FO272" s="324"/>
      <c r="FP272" s="324"/>
      <c r="FQ272" s="324"/>
      <c r="FR272" s="324"/>
      <c r="FS272" s="324"/>
      <c r="FT272" s="324"/>
      <c r="FU272" s="324"/>
      <c r="FV272" s="324"/>
      <c r="FW272" s="324"/>
      <c r="FX272" s="324"/>
      <c r="FY272" s="324"/>
      <c r="FZ272" s="324"/>
      <c r="GA272" s="324"/>
      <c r="GB272" s="324"/>
      <c r="GC272" s="324"/>
      <c r="GD272" s="324"/>
      <c r="GE272" s="324"/>
      <c r="GF272" s="324"/>
      <c r="GG272" s="324"/>
      <c r="GH272" s="324"/>
      <c r="GI272" s="324"/>
      <c r="GJ272" s="330"/>
      <c r="GK272" s="321"/>
      <c r="GL272" s="324"/>
      <c r="GM272" s="324"/>
      <c r="GN272" s="290" cm="1">
        <f t="array" ref="GN272">IF(OR(BK272:GM272='Annex.1　DeclarationDesired'!$F$27),ROW(),"")</f>
        <v>272</v>
      </c>
    </row>
    <row r="273" spans="1:196" s="290" customFormat="1" ht="20.85" customHeight="1">
      <c r="A273" s="333" t="s">
        <v>1962</v>
      </c>
      <c r="B273" s="334" t="s">
        <v>1952</v>
      </c>
      <c r="C273" s="334" t="s">
        <v>365</v>
      </c>
      <c r="D273" s="334" t="s">
        <v>1963</v>
      </c>
      <c r="E273" s="334"/>
      <c r="F273" s="334"/>
      <c r="G273" s="335" t="s">
        <v>1964</v>
      </c>
      <c r="H273" s="337" t="s">
        <v>421</v>
      </c>
      <c r="I273" s="337" t="s">
        <v>1954</v>
      </c>
      <c r="J273" s="337" t="s">
        <v>421</v>
      </c>
      <c r="K273" s="337" t="s">
        <v>1954</v>
      </c>
      <c r="L273" s="338"/>
      <c r="M273" s="339" t="s">
        <v>1965</v>
      </c>
      <c r="N273" s="327" t="s">
        <v>489</v>
      </c>
      <c r="O273" s="338" t="s">
        <v>452</v>
      </c>
      <c r="P273" s="339" t="s">
        <v>609</v>
      </c>
      <c r="Q273" s="287" t="s">
        <v>610</v>
      </c>
      <c r="R273" s="287" t="s">
        <v>345</v>
      </c>
      <c r="S273" s="287" t="s">
        <v>346</v>
      </c>
      <c r="T273" s="287"/>
      <c r="U273" s="287"/>
      <c r="V273" s="287"/>
      <c r="W273" s="287"/>
      <c r="X273" s="287"/>
      <c r="Y273" s="287"/>
      <c r="Z273" s="287"/>
      <c r="AA273" s="287"/>
      <c r="AB273" s="287"/>
      <c r="AC273" s="287"/>
      <c r="AD273" s="287"/>
      <c r="AE273" s="287"/>
      <c r="AF273" s="287"/>
      <c r="AG273" s="287"/>
      <c r="AH273" s="287"/>
      <c r="AI273" s="287"/>
      <c r="AJ273" s="287"/>
      <c r="AK273" s="287"/>
      <c r="AL273" s="287"/>
      <c r="AM273" s="287"/>
      <c r="AN273" s="287"/>
      <c r="AO273" s="287"/>
      <c r="AP273" s="287"/>
      <c r="AQ273" s="287"/>
      <c r="AR273" s="287"/>
      <c r="AS273" s="287"/>
      <c r="AT273" s="287"/>
      <c r="AU273" s="287"/>
      <c r="AV273" s="287"/>
      <c r="AW273" s="287"/>
      <c r="AX273" s="287"/>
      <c r="AY273" s="287"/>
      <c r="AZ273" s="287"/>
      <c r="BA273" s="287"/>
      <c r="BB273" s="287"/>
      <c r="BC273" s="287"/>
      <c r="BD273" s="287"/>
      <c r="BE273" s="287"/>
      <c r="BF273" s="287"/>
      <c r="BG273" s="287"/>
      <c r="BH273" s="287"/>
      <c r="BI273" s="287"/>
      <c r="BJ273" s="327" t="s">
        <v>1966</v>
      </c>
      <c r="BK273" s="286">
        <v>21010</v>
      </c>
      <c r="BL273" s="288">
        <v>21020</v>
      </c>
      <c r="BM273" s="287">
        <v>21030</v>
      </c>
      <c r="BN273" s="287">
        <v>21040</v>
      </c>
      <c r="BO273" s="287">
        <v>21050</v>
      </c>
      <c r="BP273" s="287">
        <v>21060</v>
      </c>
      <c r="BQ273" s="287">
        <v>26010</v>
      </c>
      <c r="BR273" s="287">
        <v>26020</v>
      </c>
      <c r="BS273" s="287">
        <v>26060</v>
      </c>
      <c r="BT273" s="287">
        <v>29010</v>
      </c>
      <c r="BU273" s="287">
        <v>29030</v>
      </c>
      <c r="BV273" s="287">
        <v>30010</v>
      </c>
      <c r="BW273" s="287">
        <v>30020</v>
      </c>
      <c r="BX273" s="287">
        <v>32020</v>
      </c>
      <c r="BY273" s="287">
        <v>34010</v>
      </c>
      <c r="BZ273" s="287"/>
      <c r="CA273" s="287"/>
      <c r="CB273" s="287"/>
      <c r="CC273" s="287"/>
      <c r="CD273" s="287"/>
      <c r="CE273" s="287"/>
      <c r="CF273" s="287"/>
      <c r="CG273" s="287"/>
      <c r="CH273" s="287"/>
      <c r="CI273" s="287"/>
      <c r="CJ273" s="287"/>
      <c r="CK273" s="287"/>
      <c r="CL273" s="287"/>
      <c r="CM273" s="287"/>
      <c r="CN273" s="287"/>
      <c r="CO273" s="287"/>
      <c r="CP273" s="287"/>
      <c r="CQ273" s="287"/>
      <c r="CR273" s="287"/>
      <c r="CS273" s="287"/>
      <c r="CT273" s="287"/>
      <c r="CU273" s="287"/>
      <c r="CV273" s="287"/>
      <c r="CW273" s="287"/>
      <c r="CX273" s="287"/>
      <c r="CY273" s="287"/>
      <c r="CZ273" s="289"/>
      <c r="DA273" s="287"/>
      <c r="DB273" s="287"/>
      <c r="DC273" s="287"/>
      <c r="DD273" s="287"/>
      <c r="DE273" s="287"/>
      <c r="DF273" s="287"/>
      <c r="DG273" s="287"/>
      <c r="DH273" s="287"/>
      <c r="DI273" s="287"/>
      <c r="DJ273" s="287"/>
      <c r="DK273" s="287"/>
      <c r="DL273" s="287"/>
      <c r="DM273" s="287"/>
      <c r="DN273" s="287"/>
      <c r="DO273" s="287"/>
      <c r="DP273" s="287"/>
      <c r="DQ273" s="287"/>
      <c r="DR273" s="287"/>
      <c r="DS273" s="287"/>
      <c r="DT273" s="287"/>
      <c r="DU273" s="287"/>
      <c r="DV273" s="287"/>
      <c r="DW273" s="321"/>
      <c r="DX273" s="321"/>
      <c r="DY273" s="324"/>
      <c r="DZ273" s="324"/>
      <c r="EA273" s="324"/>
      <c r="EB273" s="324"/>
      <c r="EC273" s="324"/>
      <c r="ED273" s="324"/>
      <c r="EE273" s="324"/>
      <c r="EF273" s="324"/>
      <c r="EG273" s="324"/>
      <c r="EH273" s="324"/>
      <c r="EI273" s="324"/>
      <c r="EJ273" s="324"/>
      <c r="EK273" s="324"/>
      <c r="EL273" s="324"/>
      <c r="EM273" s="324"/>
      <c r="EN273" s="324"/>
      <c r="EO273" s="324"/>
      <c r="EP273" s="324"/>
      <c r="EQ273" s="324"/>
      <c r="ER273" s="324"/>
      <c r="ES273" s="324"/>
      <c r="ET273" s="324"/>
      <c r="EU273" s="324"/>
      <c r="EV273" s="324"/>
      <c r="EW273" s="324"/>
      <c r="EX273" s="324"/>
      <c r="EY273" s="324"/>
      <c r="EZ273" s="324"/>
      <c r="FA273" s="324"/>
      <c r="FB273" s="324"/>
      <c r="FC273" s="324"/>
      <c r="FD273" s="324"/>
      <c r="FE273" s="324"/>
      <c r="FF273" s="324"/>
      <c r="FG273" s="324"/>
      <c r="FH273" s="324"/>
      <c r="FI273" s="324"/>
      <c r="FJ273" s="324"/>
      <c r="FK273" s="324"/>
      <c r="FL273" s="324"/>
      <c r="FM273" s="324"/>
      <c r="FN273" s="324"/>
      <c r="FO273" s="324"/>
      <c r="FP273" s="324"/>
      <c r="FQ273" s="324"/>
      <c r="FR273" s="324"/>
      <c r="FS273" s="324"/>
      <c r="FT273" s="324"/>
      <c r="FU273" s="324"/>
      <c r="FV273" s="324"/>
      <c r="FW273" s="324"/>
      <c r="FX273" s="324"/>
      <c r="FY273" s="324"/>
      <c r="FZ273" s="324"/>
      <c r="GA273" s="324"/>
      <c r="GB273" s="324"/>
      <c r="GC273" s="324"/>
      <c r="GD273" s="324"/>
      <c r="GE273" s="324"/>
      <c r="GF273" s="324"/>
      <c r="GG273" s="324"/>
      <c r="GH273" s="324"/>
      <c r="GI273" s="324"/>
      <c r="GJ273" s="330"/>
      <c r="GK273" s="321"/>
      <c r="GL273" s="324"/>
      <c r="GM273" s="324"/>
      <c r="GN273" s="290" cm="1">
        <f t="array" ref="GN273">IF(OR(BK273:GM273='Annex.1　DeclarationDesired'!$F$27),ROW(),"")</f>
        <v>273</v>
      </c>
    </row>
    <row r="274" spans="1:196" s="290" customFormat="1" ht="20.85" customHeight="1">
      <c r="A274" s="333" t="s">
        <v>1967</v>
      </c>
      <c r="B274" s="334" t="s">
        <v>1952</v>
      </c>
      <c r="C274" s="334" t="s">
        <v>365</v>
      </c>
      <c r="D274" s="334" t="s">
        <v>1968</v>
      </c>
      <c r="E274" s="334"/>
      <c r="F274" s="334"/>
      <c r="G274" s="335" t="s">
        <v>1969</v>
      </c>
      <c r="H274" s="337" t="s">
        <v>421</v>
      </c>
      <c r="I274" s="337" t="s">
        <v>1954</v>
      </c>
      <c r="J274" s="337" t="s">
        <v>421</v>
      </c>
      <c r="K274" s="337" t="s">
        <v>1954</v>
      </c>
      <c r="L274" s="338"/>
      <c r="M274" s="339" t="s">
        <v>1970</v>
      </c>
      <c r="N274" s="327" t="s">
        <v>518</v>
      </c>
      <c r="O274" s="338" t="s">
        <v>475</v>
      </c>
      <c r="P274" s="339" t="s">
        <v>803</v>
      </c>
      <c r="Q274" s="287" t="s">
        <v>804</v>
      </c>
      <c r="R274" s="287"/>
      <c r="S274" s="287"/>
      <c r="T274" s="287"/>
      <c r="U274" s="287"/>
      <c r="V274" s="287"/>
      <c r="W274" s="287"/>
      <c r="X274" s="287"/>
      <c r="Y274" s="287"/>
      <c r="Z274" s="287"/>
      <c r="AA274" s="287"/>
      <c r="AB274" s="287"/>
      <c r="AC274" s="287"/>
      <c r="AD274" s="287"/>
      <c r="AE274" s="287"/>
      <c r="AF274" s="287"/>
      <c r="AG274" s="287"/>
      <c r="AH274" s="287"/>
      <c r="AI274" s="287"/>
      <c r="AJ274" s="287"/>
      <c r="AK274" s="287"/>
      <c r="AL274" s="287"/>
      <c r="AM274" s="287"/>
      <c r="AN274" s="287"/>
      <c r="AO274" s="287"/>
      <c r="AP274" s="287"/>
      <c r="AQ274" s="287"/>
      <c r="AR274" s="287"/>
      <c r="AS274" s="287"/>
      <c r="AT274" s="287"/>
      <c r="AU274" s="287"/>
      <c r="AV274" s="287"/>
      <c r="AW274" s="287"/>
      <c r="AX274" s="287"/>
      <c r="AY274" s="287"/>
      <c r="AZ274" s="287"/>
      <c r="BA274" s="287"/>
      <c r="BB274" s="287"/>
      <c r="BC274" s="287"/>
      <c r="BD274" s="287"/>
      <c r="BE274" s="287"/>
      <c r="BF274" s="287"/>
      <c r="BG274" s="287"/>
      <c r="BH274" s="287"/>
      <c r="BI274" s="287"/>
      <c r="BJ274" s="327" t="s">
        <v>1971</v>
      </c>
      <c r="BK274" s="286">
        <v>25010</v>
      </c>
      <c r="BL274" s="288">
        <v>60010</v>
      </c>
      <c r="BM274" s="287">
        <v>60020</v>
      </c>
      <c r="BN274" s="287">
        <v>60030</v>
      </c>
      <c r="BO274" s="287">
        <v>60040</v>
      </c>
      <c r="BP274" s="287">
        <v>60050</v>
      </c>
      <c r="BQ274" s="287">
        <v>60060</v>
      </c>
      <c r="BR274" s="287">
        <v>60070</v>
      </c>
      <c r="BS274" s="287">
        <v>60080</v>
      </c>
      <c r="BT274" s="287">
        <v>60090</v>
      </c>
      <c r="BU274" s="287">
        <v>60100</v>
      </c>
      <c r="BV274" s="287">
        <v>61010</v>
      </c>
      <c r="BW274" s="287">
        <v>61020</v>
      </c>
      <c r="BX274" s="287">
        <v>61030</v>
      </c>
      <c r="BY274" s="287">
        <v>61040</v>
      </c>
      <c r="BZ274" s="287">
        <v>61050</v>
      </c>
      <c r="CA274" s="287">
        <v>61060</v>
      </c>
      <c r="CB274" s="287" t="s">
        <v>1044</v>
      </c>
      <c r="CC274" s="287" t="s">
        <v>900</v>
      </c>
      <c r="CD274" s="287">
        <v>62010</v>
      </c>
      <c r="CE274" s="287">
        <v>62020</v>
      </c>
      <c r="CF274" s="287">
        <v>62030</v>
      </c>
      <c r="CG274" s="287">
        <v>62040</v>
      </c>
      <c r="CH274" s="287"/>
      <c r="CI274" s="287"/>
      <c r="CJ274" s="287"/>
      <c r="CK274" s="287"/>
      <c r="CL274" s="287"/>
      <c r="CM274" s="287"/>
      <c r="CN274" s="287"/>
      <c r="CO274" s="287"/>
      <c r="CP274" s="287"/>
      <c r="CQ274" s="287"/>
      <c r="CR274" s="287"/>
      <c r="CS274" s="287"/>
      <c r="CT274" s="287"/>
      <c r="CU274" s="287"/>
      <c r="CV274" s="287"/>
      <c r="CW274" s="287"/>
      <c r="CX274" s="287"/>
      <c r="CY274" s="287"/>
      <c r="CZ274" s="289"/>
      <c r="DA274" s="287"/>
      <c r="DB274" s="287"/>
      <c r="DC274" s="287"/>
      <c r="DD274" s="287"/>
      <c r="DE274" s="287"/>
      <c r="DF274" s="287"/>
      <c r="DG274" s="287"/>
      <c r="DH274" s="287"/>
      <c r="DI274" s="287"/>
      <c r="DJ274" s="287"/>
      <c r="DK274" s="287"/>
      <c r="DL274" s="287"/>
      <c r="DM274" s="287"/>
      <c r="DN274" s="287"/>
      <c r="DO274" s="287"/>
      <c r="DP274" s="287"/>
      <c r="DQ274" s="287"/>
      <c r="DR274" s="287"/>
      <c r="DS274" s="287"/>
      <c r="DT274" s="287"/>
      <c r="DU274" s="287"/>
      <c r="DV274" s="287"/>
      <c r="DW274" s="321"/>
      <c r="DX274" s="321"/>
      <c r="DY274" s="324"/>
      <c r="DZ274" s="324"/>
      <c r="EA274" s="324"/>
      <c r="EB274" s="324"/>
      <c r="EC274" s="324"/>
      <c r="ED274" s="324"/>
      <c r="EE274" s="324"/>
      <c r="EF274" s="324"/>
      <c r="EG274" s="324"/>
      <c r="EH274" s="324"/>
      <c r="EI274" s="324"/>
      <c r="EJ274" s="324"/>
      <c r="EK274" s="324"/>
      <c r="EL274" s="324"/>
      <c r="EM274" s="324"/>
      <c r="EN274" s="324"/>
      <c r="EO274" s="324"/>
      <c r="EP274" s="324"/>
      <c r="EQ274" s="324"/>
      <c r="ER274" s="324"/>
      <c r="ES274" s="324"/>
      <c r="ET274" s="324"/>
      <c r="EU274" s="324"/>
      <c r="EV274" s="324"/>
      <c r="EW274" s="324"/>
      <c r="EX274" s="324"/>
      <c r="EY274" s="324"/>
      <c r="EZ274" s="324"/>
      <c r="FA274" s="324"/>
      <c r="FB274" s="324"/>
      <c r="FC274" s="324"/>
      <c r="FD274" s="324"/>
      <c r="FE274" s="324"/>
      <c r="FF274" s="324"/>
      <c r="FG274" s="324"/>
      <c r="FH274" s="324"/>
      <c r="FI274" s="324"/>
      <c r="FJ274" s="324"/>
      <c r="FK274" s="324"/>
      <c r="FL274" s="324"/>
      <c r="FM274" s="324"/>
      <c r="FN274" s="324"/>
      <c r="FO274" s="324"/>
      <c r="FP274" s="324"/>
      <c r="FQ274" s="324"/>
      <c r="FR274" s="324"/>
      <c r="FS274" s="324"/>
      <c r="FT274" s="324"/>
      <c r="FU274" s="324"/>
      <c r="FV274" s="324"/>
      <c r="FW274" s="324"/>
      <c r="FX274" s="324"/>
      <c r="FY274" s="324"/>
      <c r="FZ274" s="324"/>
      <c r="GA274" s="324"/>
      <c r="GB274" s="324"/>
      <c r="GC274" s="324"/>
      <c r="GD274" s="324"/>
      <c r="GE274" s="324"/>
      <c r="GF274" s="324"/>
      <c r="GG274" s="324"/>
      <c r="GH274" s="324"/>
      <c r="GI274" s="324"/>
      <c r="GJ274" s="330"/>
      <c r="GK274" s="321"/>
      <c r="GL274" s="324"/>
      <c r="GM274" s="324"/>
      <c r="GN274" s="290" cm="1">
        <f t="array" ref="GN274">IF(OR(BK274:GM274='Annex.1　DeclarationDesired'!$F$27),ROW(),"")</f>
        <v>274</v>
      </c>
    </row>
    <row r="275" spans="1:196" s="290" customFormat="1" ht="20.85" customHeight="1">
      <c r="A275" s="333" t="s">
        <v>1972</v>
      </c>
      <c r="B275" s="334" t="s">
        <v>1952</v>
      </c>
      <c r="C275" s="334" t="s">
        <v>365</v>
      </c>
      <c r="D275" s="334" t="s">
        <v>1973</v>
      </c>
      <c r="E275" s="334"/>
      <c r="F275" s="334"/>
      <c r="G275" s="335" t="s">
        <v>1974</v>
      </c>
      <c r="H275" s="337" t="s">
        <v>421</v>
      </c>
      <c r="I275" s="337" t="s">
        <v>1954</v>
      </c>
      <c r="J275" s="337" t="s">
        <v>421</v>
      </c>
      <c r="K275" s="337" t="s">
        <v>1954</v>
      </c>
      <c r="L275" s="338"/>
      <c r="M275" s="339" t="s">
        <v>1975</v>
      </c>
      <c r="N275" s="327" t="s">
        <v>404</v>
      </c>
      <c r="O275" s="338" t="s">
        <v>517</v>
      </c>
      <c r="P275" s="339" t="s">
        <v>518</v>
      </c>
      <c r="Q275" s="287" t="s">
        <v>1039</v>
      </c>
      <c r="R275" s="287"/>
      <c r="S275" s="287"/>
      <c r="T275" s="287"/>
      <c r="U275" s="287"/>
      <c r="V275" s="287"/>
      <c r="W275" s="287"/>
      <c r="X275" s="287"/>
      <c r="Y275" s="287"/>
      <c r="Z275" s="287"/>
      <c r="AA275" s="287"/>
      <c r="AB275" s="287"/>
      <c r="AC275" s="287"/>
      <c r="AD275" s="287"/>
      <c r="AE275" s="287"/>
      <c r="AF275" s="287"/>
      <c r="AG275" s="287"/>
      <c r="AH275" s="287"/>
      <c r="AI275" s="287"/>
      <c r="AJ275" s="287"/>
      <c r="AK275" s="287"/>
      <c r="AL275" s="287"/>
      <c r="AM275" s="287"/>
      <c r="AN275" s="287"/>
      <c r="AO275" s="287"/>
      <c r="AP275" s="287"/>
      <c r="AQ275" s="287"/>
      <c r="AR275" s="287"/>
      <c r="AS275" s="287"/>
      <c r="AT275" s="287"/>
      <c r="AU275" s="287"/>
      <c r="AV275" s="287"/>
      <c r="AW275" s="287"/>
      <c r="AX275" s="287"/>
      <c r="AY275" s="287"/>
      <c r="AZ275" s="287"/>
      <c r="BA275" s="287"/>
      <c r="BB275" s="287"/>
      <c r="BC275" s="287"/>
      <c r="BD275" s="287"/>
      <c r="BE275" s="287"/>
      <c r="BF275" s="287"/>
      <c r="BG275" s="287"/>
      <c r="BH275" s="287"/>
      <c r="BI275" s="287"/>
      <c r="BJ275" s="327" t="s">
        <v>1976</v>
      </c>
      <c r="BK275" s="286">
        <v>22010</v>
      </c>
      <c r="BL275" s="288">
        <v>22050</v>
      </c>
      <c r="BM275" s="287">
        <v>23010</v>
      </c>
      <c r="BN275" s="287">
        <v>23020</v>
      </c>
      <c r="BO275" s="287">
        <v>23030</v>
      </c>
      <c r="BP275" s="287">
        <v>23040</v>
      </c>
      <c r="BQ275" s="287">
        <v>25030</v>
      </c>
      <c r="BR275" s="287" t="s">
        <v>520</v>
      </c>
      <c r="BS275" s="287">
        <v>1060</v>
      </c>
      <c r="BT275" s="287"/>
      <c r="BU275" s="287"/>
      <c r="BV275" s="287"/>
      <c r="BW275" s="287"/>
      <c r="BX275" s="287"/>
      <c r="BY275" s="287"/>
      <c r="BZ275" s="287"/>
      <c r="CA275" s="287"/>
      <c r="CB275" s="287"/>
      <c r="CC275" s="287"/>
      <c r="CD275" s="287"/>
      <c r="CE275" s="287"/>
      <c r="CF275" s="287"/>
      <c r="CG275" s="287"/>
      <c r="CH275" s="287"/>
      <c r="CI275" s="287"/>
      <c r="CJ275" s="287"/>
      <c r="CK275" s="287"/>
      <c r="CL275" s="287"/>
      <c r="CM275" s="287"/>
      <c r="CN275" s="287"/>
      <c r="CO275" s="287"/>
      <c r="CP275" s="287"/>
      <c r="CQ275" s="287"/>
      <c r="CR275" s="287"/>
      <c r="CS275" s="287"/>
      <c r="CT275" s="287"/>
      <c r="CU275" s="287"/>
      <c r="CV275" s="287"/>
      <c r="CW275" s="287"/>
      <c r="CX275" s="287"/>
      <c r="CY275" s="287"/>
      <c r="CZ275" s="289"/>
      <c r="DA275" s="287"/>
      <c r="DB275" s="287"/>
      <c r="DC275" s="287"/>
      <c r="DD275" s="287"/>
      <c r="DE275" s="287"/>
      <c r="DF275" s="287"/>
      <c r="DG275" s="287"/>
      <c r="DH275" s="287"/>
      <c r="DI275" s="287"/>
      <c r="DJ275" s="287"/>
      <c r="DK275" s="287"/>
      <c r="DL275" s="287"/>
      <c r="DM275" s="287"/>
      <c r="DN275" s="287"/>
      <c r="DO275" s="287"/>
      <c r="DP275" s="287"/>
      <c r="DQ275" s="287"/>
      <c r="DR275" s="287"/>
      <c r="DS275" s="287"/>
      <c r="DT275" s="287"/>
      <c r="DU275" s="287"/>
      <c r="DV275" s="287"/>
      <c r="DW275" s="321"/>
      <c r="DX275" s="321"/>
      <c r="DY275" s="324"/>
      <c r="DZ275" s="324"/>
      <c r="EA275" s="324"/>
      <c r="EB275" s="324"/>
      <c r="EC275" s="324"/>
      <c r="ED275" s="324"/>
      <c r="EE275" s="324"/>
      <c r="EF275" s="324"/>
      <c r="EG275" s="324"/>
      <c r="EH275" s="324"/>
      <c r="EI275" s="324"/>
      <c r="EJ275" s="324"/>
      <c r="EK275" s="324"/>
      <c r="EL275" s="324"/>
      <c r="EM275" s="324"/>
      <c r="EN275" s="324"/>
      <c r="EO275" s="324"/>
      <c r="EP275" s="324"/>
      <c r="EQ275" s="324"/>
      <c r="ER275" s="324"/>
      <c r="ES275" s="324"/>
      <c r="ET275" s="324"/>
      <c r="EU275" s="324"/>
      <c r="EV275" s="324"/>
      <c r="EW275" s="324"/>
      <c r="EX275" s="324"/>
      <c r="EY275" s="324"/>
      <c r="EZ275" s="324"/>
      <c r="FA275" s="324"/>
      <c r="FB275" s="324"/>
      <c r="FC275" s="324"/>
      <c r="FD275" s="324"/>
      <c r="FE275" s="324"/>
      <c r="FF275" s="324"/>
      <c r="FG275" s="324"/>
      <c r="FH275" s="324"/>
      <c r="FI275" s="324"/>
      <c r="FJ275" s="324"/>
      <c r="FK275" s="324"/>
      <c r="FL275" s="324"/>
      <c r="FM275" s="324"/>
      <c r="FN275" s="324"/>
      <c r="FO275" s="324"/>
      <c r="FP275" s="324"/>
      <c r="FQ275" s="324"/>
      <c r="FR275" s="324"/>
      <c r="FS275" s="324"/>
      <c r="FT275" s="324"/>
      <c r="FU275" s="324"/>
      <c r="FV275" s="324"/>
      <c r="FW275" s="324"/>
      <c r="FX275" s="324"/>
      <c r="FY275" s="324"/>
      <c r="FZ275" s="324"/>
      <c r="GA275" s="324"/>
      <c r="GB275" s="324"/>
      <c r="GC275" s="324"/>
      <c r="GD275" s="324"/>
      <c r="GE275" s="324"/>
      <c r="GF275" s="324"/>
      <c r="GG275" s="324"/>
      <c r="GH275" s="324"/>
      <c r="GI275" s="324"/>
      <c r="GJ275" s="330"/>
      <c r="GK275" s="321"/>
      <c r="GL275" s="324"/>
      <c r="GM275" s="324"/>
      <c r="GN275" s="290" cm="1">
        <f t="array" ref="GN275">IF(OR(BK275:GM275='Annex.1　DeclarationDesired'!$F$27),ROW(),"")</f>
        <v>275</v>
      </c>
    </row>
    <row r="276" spans="1:196" s="290" customFormat="1" ht="20.85" customHeight="1">
      <c r="A276" s="333" t="s">
        <v>1977</v>
      </c>
      <c r="B276" s="334" t="s">
        <v>1978</v>
      </c>
      <c r="C276" s="334" t="s">
        <v>254</v>
      </c>
      <c r="D276" s="334" t="s">
        <v>1979</v>
      </c>
      <c r="E276" s="334"/>
      <c r="F276" s="334"/>
      <c r="G276" s="335" t="s">
        <v>1980</v>
      </c>
      <c r="H276" s="337" t="s">
        <v>421</v>
      </c>
      <c r="I276" s="337" t="s">
        <v>1980</v>
      </c>
      <c r="J276" s="337" t="s">
        <v>421</v>
      </c>
      <c r="K276" s="337" t="s">
        <v>1980</v>
      </c>
      <c r="L276" s="338"/>
      <c r="M276" s="339" t="s">
        <v>1981</v>
      </c>
      <c r="N276" s="327" t="s">
        <v>496</v>
      </c>
      <c r="O276" s="338" t="s">
        <v>1098</v>
      </c>
      <c r="P276" s="339" t="s">
        <v>261</v>
      </c>
      <c r="Q276" s="287"/>
      <c r="R276" s="287"/>
      <c r="S276" s="287"/>
      <c r="T276" s="287"/>
      <c r="U276" s="287"/>
      <c r="V276" s="287"/>
      <c r="W276" s="287"/>
      <c r="X276" s="287"/>
      <c r="Y276" s="287"/>
      <c r="Z276" s="287"/>
      <c r="AA276" s="287"/>
      <c r="AB276" s="287"/>
      <c r="AC276" s="287"/>
      <c r="AD276" s="287"/>
      <c r="AE276" s="287"/>
      <c r="AF276" s="287"/>
      <c r="AG276" s="287"/>
      <c r="AH276" s="287"/>
      <c r="AI276" s="287"/>
      <c r="AJ276" s="287"/>
      <c r="AK276" s="287"/>
      <c r="AL276" s="287"/>
      <c r="AM276" s="287"/>
      <c r="AN276" s="287"/>
      <c r="AO276" s="287"/>
      <c r="AP276" s="287"/>
      <c r="AQ276" s="287"/>
      <c r="AR276" s="287"/>
      <c r="AS276" s="287"/>
      <c r="AT276" s="287"/>
      <c r="AU276" s="287"/>
      <c r="AV276" s="287"/>
      <c r="AW276" s="287"/>
      <c r="AX276" s="287"/>
      <c r="AY276" s="287"/>
      <c r="AZ276" s="287"/>
      <c r="BA276" s="287"/>
      <c r="BB276" s="287"/>
      <c r="BC276" s="287"/>
      <c r="BD276" s="287"/>
      <c r="BE276" s="287"/>
      <c r="BF276" s="287"/>
      <c r="BG276" s="287"/>
      <c r="BH276" s="287"/>
      <c r="BI276" s="287"/>
      <c r="BJ276" s="327" t="s">
        <v>1982</v>
      </c>
      <c r="BK276" s="286">
        <v>11010</v>
      </c>
      <c r="BL276" s="288">
        <v>11020</v>
      </c>
      <c r="BM276" s="287">
        <v>12010</v>
      </c>
      <c r="BN276" s="287">
        <v>12020</v>
      </c>
      <c r="BO276" s="287">
        <v>12040</v>
      </c>
      <c r="BP276" s="287"/>
      <c r="BQ276" s="287"/>
      <c r="BR276" s="287"/>
      <c r="BS276" s="287"/>
      <c r="BT276" s="287"/>
      <c r="BU276" s="287"/>
      <c r="BV276" s="287"/>
      <c r="BW276" s="287"/>
      <c r="BX276" s="287"/>
      <c r="BY276" s="287"/>
      <c r="BZ276" s="287"/>
      <c r="CA276" s="287"/>
      <c r="CB276" s="287"/>
      <c r="CC276" s="287"/>
      <c r="CD276" s="287"/>
      <c r="CE276" s="287"/>
      <c r="CF276" s="287"/>
      <c r="CG276" s="287"/>
      <c r="CH276" s="287"/>
      <c r="CI276" s="287"/>
      <c r="CJ276" s="287"/>
      <c r="CK276" s="287"/>
      <c r="CL276" s="287"/>
      <c r="CM276" s="287"/>
      <c r="CN276" s="287"/>
      <c r="CO276" s="287"/>
      <c r="CP276" s="287"/>
      <c r="CQ276" s="287"/>
      <c r="CR276" s="287"/>
      <c r="CS276" s="287"/>
      <c r="CT276" s="287"/>
      <c r="CU276" s="287"/>
      <c r="CV276" s="287"/>
      <c r="CW276" s="287"/>
      <c r="CX276" s="287"/>
      <c r="CY276" s="287"/>
      <c r="CZ276" s="289"/>
      <c r="DA276" s="287"/>
      <c r="DB276" s="287"/>
      <c r="DC276" s="287"/>
      <c r="DD276" s="287"/>
      <c r="DE276" s="287"/>
      <c r="DF276" s="287"/>
      <c r="DG276" s="287"/>
      <c r="DH276" s="287"/>
      <c r="DI276" s="287"/>
      <c r="DJ276" s="287"/>
      <c r="DK276" s="287"/>
      <c r="DL276" s="287"/>
      <c r="DM276" s="287"/>
      <c r="DN276" s="287"/>
      <c r="DO276" s="287"/>
      <c r="DP276" s="287"/>
      <c r="DQ276" s="287"/>
      <c r="DR276" s="287"/>
      <c r="DS276" s="287"/>
      <c r="DT276" s="287"/>
      <c r="DU276" s="287"/>
      <c r="DV276" s="287"/>
      <c r="DW276" s="321"/>
      <c r="DX276" s="321"/>
      <c r="DY276" s="324"/>
      <c r="DZ276" s="324"/>
      <c r="EA276" s="324"/>
      <c r="EB276" s="324"/>
      <c r="EC276" s="324"/>
      <c r="ED276" s="324"/>
      <c r="EE276" s="324"/>
      <c r="EF276" s="324"/>
      <c r="EG276" s="324"/>
      <c r="EH276" s="324"/>
      <c r="EI276" s="324"/>
      <c r="EJ276" s="324"/>
      <c r="EK276" s="324"/>
      <c r="EL276" s="324"/>
      <c r="EM276" s="324"/>
      <c r="EN276" s="324"/>
      <c r="EO276" s="324"/>
      <c r="EP276" s="324"/>
      <c r="EQ276" s="324"/>
      <c r="ER276" s="324"/>
      <c r="ES276" s="324"/>
      <c r="ET276" s="324"/>
      <c r="EU276" s="324"/>
      <c r="EV276" s="324"/>
      <c r="EW276" s="324"/>
      <c r="EX276" s="324"/>
      <c r="EY276" s="324"/>
      <c r="EZ276" s="324"/>
      <c r="FA276" s="324"/>
      <c r="FB276" s="324"/>
      <c r="FC276" s="324"/>
      <c r="FD276" s="324"/>
      <c r="FE276" s="324"/>
      <c r="FF276" s="324"/>
      <c r="FG276" s="324"/>
      <c r="FH276" s="324"/>
      <c r="FI276" s="324"/>
      <c r="FJ276" s="324"/>
      <c r="FK276" s="324"/>
      <c r="FL276" s="324"/>
      <c r="FM276" s="324"/>
      <c r="FN276" s="324"/>
      <c r="FO276" s="324"/>
      <c r="FP276" s="324"/>
      <c r="FQ276" s="324"/>
      <c r="FR276" s="324"/>
      <c r="FS276" s="324"/>
      <c r="FT276" s="324"/>
      <c r="FU276" s="324"/>
      <c r="FV276" s="324"/>
      <c r="FW276" s="324"/>
      <c r="FX276" s="324"/>
      <c r="FY276" s="324"/>
      <c r="FZ276" s="324"/>
      <c r="GA276" s="324"/>
      <c r="GB276" s="324"/>
      <c r="GC276" s="324"/>
      <c r="GD276" s="324"/>
      <c r="GE276" s="324"/>
      <c r="GF276" s="324"/>
      <c r="GG276" s="324"/>
      <c r="GH276" s="324"/>
      <c r="GI276" s="324"/>
      <c r="GJ276" s="330"/>
      <c r="GK276" s="321"/>
      <c r="GL276" s="324"/>
      <c r="GM276" s="324"/>
      <c r="GN276" s="290" cm="1">
        <f t="array" ref="GN276">IF(OR(BK276:GM276='Annex.1　DeclarationDesired'!$F$27),ROW(),"")</f>
        <v>276</v>
      </c>
    </row>
    <row r="277" spans="1:196" s="290" customFormat="1" ht="20.85" customHeight="1">
      <c r="A277" s="333" t="s">
        <v>1983</v>
      </c>
      <c r="B277" s="334" t="s">
        <v>1978</v>
      </c>
      <c r="C277" s="334" t="s">
        <v>254</v>
      </c>
      <c r="D277" s="334" t="s">
        <v>1984</v>
      </c>
      <c r="E277" s="334"/>
      <c r="F277" s="334"/>
      <c r="G277" s="335" t="s">
        <v>1980</v>
      </c>
      <c r="H277" s="337" t="s">
        <v>421</v>
      </c>
      <c r="I277" s="337" t="s">
        <v>1980</v>
      </c>
      <c r="J277" s="337" t="s">
        <v>421</v>
      </c>
      <c r="K277" s="337" t="s">
        <v>1980</v>
      </c>
      <c r="L277" s="338"/>
      <c r="M277" s="339" t="s">
        <v>1985</v>
      </c>
      <c r="N277" s="327" t="s">
        <v>438</v>
      </c>
      <c r="O277" s="338" t="s">
        <v>1986</v>
      </c>
      <c r="P277" s="339" t="s">
        <v>1987</v>
      </c>
      <c r="Q277" s="287" t="s">
        <v>1988</v>
      </c>
      <c r="R277" s="287"/>
      <c r="S277" s="287"/>
      <c r="T277" s="287"/>
      <c r="U277" s="287"/>
      <c r="V277" s="287"/>
      <c r="W277" s="287"/>
      <c r="X277" s="287"/>
      <c r="Y277" s="287"/>
      <c r="Z277" s="287"/>
      <c r="AA277" s="287"/>
      <c r="AB277" s="287"/>
      <c r="AC277" s="287"/>
      <c r="AD277" s="287"/>
      <c r="AE277" s="287"/>
      <c r="AF277" s="287"/>
      <c r="AG277" s="287"/>
      <c r="AH277" s="287"/>
      <c r="AI277" s="287"/>
      <c r="AJ277" s="287"/>
      <c r="AK277" s="287"/>
      <c r="AL277" s="287"/>
      <c r="AM277" s="287"/>
      <c r="AN277" s="287"/>
      <c r="AO277" s="287"/>
      <c r="AP277" s="287"/>
      <c r="AQ277" s="287"/>
      <c r="AR277" s="287"/>
      <c r="AS277" s="287"/>
      <c r="AT277" s="287"/>
      <c r="AU277" s="287"/>
      <c r="AV277" s="287"/>
      <c r="AW277" s="287"/>
      <c r="AX277" s="287"/>
      <c r="AY277" s="287"/>
      <c r="AZ277" s="287"/>
      <c r="BA277" s="287"/>
      <c r="BB277" s="287"/>
      <c r="BC277" s="287"/>
      <c r="BD277" s="287"/>
      <c r="BE277" s="287"/>
      <c r="BF277" s="287"/>
      <c r="BG277" s="287"/>
      <c r="BH277" s="287"/>
      <c r="BI277" s="287"/>
      <c r="BJ277" s="327" t="s">
        <v>1989</v>
      </c>
      <c r="BK277" s="286">
        <v>13020</v>
      </c>
      <c r="BL277" s="288">
        <v>13030</v>
      </c>
      <c r="BM277" s="287">
        <v>14010</v>
      </c>
      <c r="BN277" s="287">
        <v>15010</v>
      </c>
      <c r="BO277" s="287">
        <v>16010</v>
      </c>
      <c r="BP277" s="287"/>
      <c r="BQ277" s="287"/>
      <c r="BR277" s="287"/>
      <c r="BS277" s="287"/>
      <c r="BT277" s="287"/>
      <c r="BU277" s="287"/>
      <c r="BV277" s="287"/>
      <c r="BW277" s="287"/>
      <c r="BX277" s="287"/>
      <c r="BY277" s="287"/>
      <c r="BZ277" s="287"/>
      <c r="CA277" s="287"/>
      <c r="CB277" s="287"/>
      <c r="CC277" s="287"/>
      <c r="CD277" s="287"/>
      <c r="CE277" s="287"/>
      <c r="CF277" s="287"/>
      <c r="CG277" s="287"/>
      <c r="CH277" s="287"/>
      <c r="CI277" s="287"/>
      <c r="CJ277" s="287"/>
      <c r="CK277" s="287"/>
      <c r="CL277" s="287"/>
      <c r="CM277" s="287"/>
      <c r="CN277" s="287"/>
      <c r="CO277" s="287"/>
      <c r="CP277" s="287"/>
      <c r="CQ277" s="287"/>
      <c r="CR277" s="287"/>
      <c r="CS277" s="287"/>
      <c r="CT277" s="287"/>
      <c r="CU277" s="287"/>
      <c r="CV277" s="287"/>
      <c r="CW277" s="287"/>
      <c r="CX277" s="287"/>
      <c r="CY277" s="287"/>
      <c r="CZ277" s="289"/>
      <c r="DA277" s="287"/>
      <c r="DB277" s="287"/>
      <c r="DC277" s="287"/>
      <c r="DD277" s="287"/>
      <c r="DE277" s="287"/>
      <c r="DF277" s="287"/>
      <c r="DG277" s="287"/>
      <c r="DH277" s="287"/>
      <c r="DI277" s="287"/>
      <c r="DJ277" s="287"/>
      <c r="DK277" s="287"/>
      <c r="DL277" s="287"/>
      <c r="DM277" s="287"/>
      <c r="DN277" s="287"/>
      <c r="DO277" s="287"/>
      <c r="DP277" s="287"/>
      <c r="DQ277" s="287"/>
      <c r="DR277" s="287"/>
      <c r="DS277" s="287"/>
      <c r="DT277" s="287"/>
      <c r="DU277" s="287"/>
      <c r="DV277" s="287"/>
      <c r="DW277" s="321"/>
      <c r="DX277" s="321"/>
      <c r="DY277" s="324"/>
      <c r="DZ277" s="324"/>
      <c r="EA277" s="324"/>
      <c r="EB277" s="324"/>
      <c r="EC277" s="324"/>
      <c r="ED277" s="324"/>
      <c r="EE277" s="324"/>
      <c r="EF277" s="324"/>
      <c r="EG277" s="324"/>
      <c r="EH277" s="324"/>
      <c r="EI277" s="324"/>
      <c r="EJ277" s="324"/>
      <c r="EK277" s="324"/>
      <c r="EL277" s="324"/>
      <c r="EM277" s="324"/>
      <c r="EN277" s="324"/>
      <c r="EO277" s="324"/>
      <c r="EP277" s="324"/>
      <c r="EQ277" s="324"/>
      <c r="ER277" s="324"/>
      <c r="ES277" s="324"/>
      <c r="ET277" s="324"/>
      <c r="EU277" s="324"/>
      <c r="EV277" s="324"/>
      <c r="EW277" s="324"/>
      <c r="EX277" s="324"/>
      <c r="EY277" s="324"/>
      <c r="EZ277" s="324"/>
      <c r="FA277" s="324"/>
      <c r="FB277" s="324"/>
      <c r="FC277" s="324"/>
      <c r="FD277" s="324"/>
      <c r="FE277" s="324"/>
      <c r="FF277" s="324"/>
      <c r="FG277" s="324"/>
      <c r="FH277" s="324"/>
      <c r="FI277" s="324"/>
      <c r="FJ277" s="324"/>
      <c r="FK277" s="324"/>
      <c r="FL277" s="324"/>
      <c r="FM277" s="324"/>
      <c r="FN277" s="324"/>
      <c r="FO277" s="324"/>
      <c r="FP277" s="324"/>
      <c r="FQ277" s="324"/>
      <c r="FR277" s="324"/>
      <c r="FS277" s="324"/>
      <c r="FT277" s="324"/>
      <c r="FU277" s="324"/>
      <c r="FV277" s="324"/>
      <c r="FW277" s="324"/>
      <c r="FX277" s="324"/>
      <c r="FY277" s="324"/>
      <c r="FZ277" s="324"/>
      <c r="GA277" s="324"/>
      <c r="GB277" s="324"/>
      <c r="GC277" s="324"/>
      <c r="GD277" s="324"/>
      <c r="GE277" s="324"/>
      <c r="GF277" s="324"/>
      <c r="GG277" s="324"/>
      <c r="GH277" s="324"/>
      <c r="GI277" s="324"/>
      <c r="GJ277" s="330"/>
      <c r="GK277" s="321"/>
      <c r="GL277" s="324"/>
      <c r="GM277" s="324"/>
      <c r="GN277" s="290" cm="1">
        <f t="array" ref="GN277">IF(OR(BK277:GM277='Annex.1　DeclarationDesired'!$F$27),ROW(),"")</f>
        <v>277</v>
      </c>
    </row>
    <row r="278" spans="1:196" s="290" customFormat="1" ht="20.85" customHeight="1">
      <c r="A278" s="333" t="s">
        <v>1990</v>
      </c>
      <c r="B278" s="334" t="s">
        <v>1978</v>
      </c>
      <c r="C278" s="334" t="s">
        <v>254</v>
      </c>
      <c r="D278" s="334" t="s">
        <v>1991</v>
      </c>
      <c r="E278" s="334"/>
      <c r="F278" s="334"/>
      <c r="G278" s="335" t="s">
        <v>1980</v>
      </c>
      <c r="H278" s="337" t="s">
        <v>421</v>
      </c>
      <c r="I278" s="337" t="s">
        <v>1980</v>
      </c>
      <c r="J278" s="337" t="s">
        <v>421</v>
      </c>
      <c r="K278" s="337" t="s">
        <v>1980</v>
      </c>
      <c r="L278" s="338"/>
      <c r="M278" s="339" t="s">
        <v>1992</v>
      </c>
      <c r="N278" s="327" t="s">
        <v>438</v>
      </c>
      <c r="O278" s="338" t="s">
        <v>1993</v>
      </c>
      <c r="P278" s="339" t="s">
        <v>628</v>
      </c>
      <c r="Q278" s="287" t="s">
        <v>1994</v>
      </c>
      <c r="R278" s="287" t="s">
        <v>629</v>
      </c>
      <c r="S278" s="287" t="s">
        <v>882</v>
      </c>
      <c r="T278" s="287" t="s">
        <v>1006</v>
      </c>
      <c r="U278" s="287" t="s">
        <v>883</v>
      </c>
      <c r="V278" s="287" t="s">
        <v>405</v>
      </c>
      <c r="W278" s="287" t="s">
        <v>884</v>
      </c>
      <c r="X278" s="287" t="s">
        <v>408</v>
      </c>
      <c r="Y278" s="287" t="s">
        <v>1108</v>
      </c>
      <c r="Z278" s="287"/>
      <c r="AA278" s="287"/>
      <c r="AB278" s="287"/>
      <c r="AC278" s="287"/>
      <c r="AD278" s="287"/>
      <c r="AE278" s="287"/>
      <c r="AF278" s="287"/>
      <c r="AG278" s="287"/>
      <c r="AH278" s="287"/>
      <c r="AI278" s="287"/>
      <c r="AJ278" s="287"/>
      <c r="AK278" s="287"/>
      <c r="AL278" s="287"/>
      <c r="AM278" s="287"/>
      <c r="AN278" s="287"/>
      <c r="AO278" s="287"/>
      <c r="AP278" s="287"/>
      <c r="AQ278" s="287"/>
      <c r="AR278" s="287"/>
      <c r="AS278" s="287"/>
      <c r="AT278" s="287"/>
      <c r="AU278" s="287"/>
      <c r="AV278" s="287"/>
      <c r="AW278" s="287"/>
      <c r="AX278" s="287"/>
      <c r="AY278" s="287"/>
      <c r="AZ278" s="287"/>
      <c r="BA278" s="287"/>
      <c r="BB278" s="287"/>
      <c r="BC278" s="287"/>
      <c r="BD278" s="287"/>
      <c r="BE278" s="287"/>
      <c r="BF278" s="287"/>
      <c r="BG278" s="287"/>
      <c r="BH278" s="287"/>
      <c r="BI278" s="287"/>
      <c r="BJ278" s="327" t="s">
        <v>1995</v>
      </c>
      <c r="BK278" s="286">
        <v>13030</v>
      </c>
      <c r="BL278" s="288">
        <v>18010</v>
      </c>
      <c r="BM278" s="287">
        <v>26020</v>
      </c>
      <c r="BN278" s="287">
        <v>26030</v>
      </c>
      <c r="BO278" s="287">
        <v>27030</v>
      </c>
      <c r="BP278" s="287">
        <v>28010</v>
      </c>
      <c r="BQ278" s="287">
        <v>28020</v>
      </c>
      <c r="BR278" s="287">
        <v>28030</v>
      </c>
      <c r="BS278" s="287">
        <v>29010</v>
      </c>
      <c r="BT278" s="287">
        <v>31020</v>
      </c>
      <c r="BU278" s="287">
        <v>32020</v>
      </c>
      <c r="BV278" s="287">
        <v>34010</v>
      </c>
      <c r="BW278" s="287">
        <v>36010</v>
      </c>
      <c r="BX278" s="287">
        <v>36020</v>
      </c>
      <c r="BY278" s="287">
        <v>39020</v>
      </c>
      <c r="BZ278" s="287">
        <v>64020</v>
      </c>
      <c r="CA278" s="287">
        <v>64030</v>
      </c>
      <c r="CB278" s="287">
        <v>64050</v>
      </c>
      <c r="CC278" s="287"/>
      <c r="CD278" s="287"/>
      <c r="CE278" s="287"/>
      <c r="CF278" s="287"/>
      <c r="CG278" s="287"/>
      <c r="CH278" s="287"/>
      <c r="CI278" s="287"/>
      <c r="CJ278" s="287"/>
      <c r="CK278" s="287"/>
      <c r="CL278" s="287"/>
      <c r="CM278" s="287"/>
      <c r="CN278" s="287"/>
      <c r="CO278" s="287"/>
      <c r="CP278" s="287"/>
      <c r="CQ278" s="287"/>
      <c r="CR278" s="287"/>
      <c r="CS278" s="287"/>
      <c r="CT278" s="287"/>
      <c r="CU278" s="287"/>
      <c r="CV278" s="287"/>
      <c r="CW278" s="287"/>
      <c r="CX278" s="287"/>
      <c r="CY278" s="287"/>
      <c r="CZ278" s="289"/>
      <c r="DA278" s="287"/>
      <c r="DB278" s="287"/>
      <c r="DC278" s="287"/>
      <c r="DD278" s="287"/>
      <c r="DE278" s="287"/>
      <c r="DF278" s="287"/>
      <c r="DG278" s="287"/>
      <c r="DH278" s="287"/>
      <c r="DI278" s="287"/>
      <c r="DJ278" s="287"/>
      <c r="DK278" s="287"/>
      <c r="DL278" s="287"/>
      <c r="DM278" s="287"/>
      <c r="DN278" s="287"/>
      <c r="DO278" s="287"/>
      <c r="DP278" s="287"/>
      <c r="DQ278" s="287"/>
      <c r="DR278" s="287"/>
      <c r="DS278" s="287"/>
      <c r="DT278" s="287"/>
      <c r="DU278" s="287"/>
      <c r="DV278" s="287"/>
      <c r="DW278" s="321"/>
      <c r="DX278" s="321"/>
      <c r="DY278" s="324"/>
      <c r="DZ278" s="324"/>
      <c r="EA278" s="324"/>
      <c r="EB278" s="324"/>
      <c r="EC278" s="324"/>
      <c r="ED278" s="324"/>
      <c r="EE278" s="324"/>
      <c r="EF278" s="324"/>
      <c r="EG278" s="324"/>
      <c r="EH278" s="324"/>
      <c r="EI278" s="324"/>
      <c r="EJ278" s="324"/>
      <c r="EK278" s="324"/>
      <c r="EL278" s="324"/>
      <c r="EM278" s="324"/>
      <c r="EN278" s="324"/>
      <c r="EO278" s="324"/>
      <c r="EP278" s="324"/>
      <c r="EQ278" s="324"/>
      <c r="ER278" s="324"/>
      <c r="ES278" s="324"/>
      <c r="ET278" s="324"/>
      <c r="EU278" s="324"/>
      <c r="EV278" s="324"/>
      <c r="EW278" s="324"/>
      <c r="EX278" s="324"/>
      <c r="EY278" s="324"/>
      <c r="EZ278" s="324"/>
      <c r="FA278" s="324"/>
      <c r="FB278" s="324"/>
      <c r="FC278" s="324"/>
      <c r="FD278" s="324"/>
      <c r="FE278" s="324"/>
      <c r="FF278" s="324"/>
      <c r="FG278" s="324"/>
      <c r="FH278" s="324"/>
      <c r="FI278" s="324"/>
      <c r="FJ278" s="324"/>
      <c r="FK278" s="324"/>
      <c r="FL278" s="324"/>
      <c r="FM278" s="324"/>
      <c r="FN278" s="324"/>
      <c r="FO278" s="324"/>
      <c r="FP278" s="324"/>
      <c r="FQ278" s="324"/>
      <c r="FR278" s="324"/>
      <c r="FS278" s="324"/>
      <c r="FT278" s="324"/>
      <c r="FU278" s="324"/>
      <c r="FV278" s="324"/>
      <c r="FW278" s="324"/>
      <c r="FX278" s="324"/>
      <c r="FY278" s="324"/>
      <c r="FZ278" s="324"/>
      <c r="GA278" s="324"/>
      <c r="GB278" s="324"/>
      <c r="GC278" s="324"/>
      <c r="GD278" s="324"/>
      <c r="GE278" s="324"/>
      <c r="GF278" s="324"/>
      <c r="GG278" s="324"/>
      <c r="GH278" s="324"/>
      <c r="GI278" s="324"/>
      <c r="GJ278" s="330"/>
      <c r="GK278" s="321"/>
      <c r="GL278" s="324"/>
      <c r="GM278" s="324"/>
      <c r="GN278" s="290" cm="1">
        <f t="array" ref="GN278">IF(OR(BK278:GM278='Annex.1　DeclarationDesired'!$F$27),ROW(),"")</f>
        <v>278</v>
      </c>
    </row>
    <row r="279" spans="1:196" s="290" customFormat="1" ht="20.85" customHeight="1">
      <c r="A279" s="333" t="s">
        <v>1996</v>
      </c>
      <c r="B279" s="334" t="s">
        <v>1978</v>
      </c>
      <c r="C279" s="334" t="s">
        <v>254</v>
      </c>
      <c r="D279" s="334" t="s">
        <v>1997</v>
      </c>
      <c r="E279" s="334"/>
      <c r="F279" s="334"/>
      <c r="G279" s="335" t="s">
        <v>1980</v>
      </c>
      <c r="H279" s="337" t="s">
        <v>421</v>
      </c>
      <c r="I279" s="337" t="s">
        <v>1980</v>
      </c>
      <c r="J279" s="337" t="s">
        <v>421</v>
      </c>
      <c r="K279" s="337" t="s">
        <v>1980</v>
      </c>
      <c r="L279" s="338"/>
      <c r="M279" s="339" t="s">
        <v>502</v>
      </c>
      <c r="N279" s="327" t="s">
        <v>502</v>
      </c>
      <c r="O279" s="338"/>
      <c r="P279" s="339"/>
      <c r="Q279" s="287"/>
      <c r="R279" s="287"/>
      <c r="S279" s="287"/>
      <c r="T279" s="287"/>
      <c r="U279" s="287"/>
      <c r="V279" s="287"/>
      <c r="W279" s="287"/>
      <c r="X279" s="287"/>
      <c r="Y279" s="287"/>
      <c r="Z279" s="287"/>
      <c r="AA279" s="287"/>
      <c r="AB279" s="287"/>
      <c r="AC279" s="287"/>
      <c r="AD279" s="287"/>
      <c r="AE279" s="287"/>
      <c r="AF279" s="287"/>
      <c r="AG279" s="287"/>
      <c r="AH279" s="287"/>
      <c r="AI279" s="287"/>
      <c r="AJ279" s="287"/>
      <c r="AK279" s="287"/>
      <c r="AL279" s="287"/>
      <c r="AM279" s="287"/>
      <c r="AN279" s="287"/>
      <c r="AO279" s="287"/>
      <c r="AP279" s="287"/>
      <c r="AQ279" s="287"/>
      <c r="AR279" s="287"/>
      <c r="AS279" s="287"/>
      <c r="AT279" s="287"/>
      <c r="AU279" s="287"/>
      <c r="AV279" s="287"/>
      <c r="AW279" s="287"/>
      <c r="AX279" s="287"/>
      <c r="AY279" s="287"/>
      <c r="AZ279" s="287"/>
      <c r="BA279" s="287"/>
      <c r="BB279" s="287"/>
      <c r="BC279" s="287"/>
      <c r="BD279" s="287"/>
      <c r="BE279" s="287"/>
      <c r="BF279" s="287"/>
      <c r="BG279" s="287"/>
      <c r="BH279" s="287"/>
      <c r="BI279" s="287"/>
      <c r="BJ279" s="327" t="s">
        <v>1998</v>
      </c>
      <c r="BK279" s="286">
        <v>17010</v>
      </c>
      <c r="BL279" s="288">
        <v>17020</v>
      </c>
      <c r="BM279" s="287">
        <v>17030</v>
      </c>
      <c r="BN279" s="287">
        <v>17040</v>
      </c>
      <c r="BO279" s="287" t="s">
        <v>261</v>
      </c>
      <c r="BP279" s="287">
        <v>17050</v>
      </c>
      <c r="BQ279" s="287"/>
      <c r="BR279" s="287"/>
      <c r="BS279" s="287"/>
      <c r="BT279" s="287"/>
      <c r="BU279" s="287"/>
      <c r="BV279" s="287"/>
      <c r="BW279" s="287"/>
      <c r="BX279" s="287"/>
      <c r="BY279" s="287"/>
      <c r="BZ279" s="287"/>
      <c r="CA279" s="287"/>
      <c r="CB279" s="287"/>
      <c r="CC279" s="287"/>
      <c r="CD279" s="287"/>
      <c r="CE279" s="287"/>
      <c r="CF279" s="287"/>
      <c r="CG279" s="287"/>
      <c r="CH279" s="287"/>
      <c r="CI279" s="287"/>
      <c r="CJ279" s="287"/>
      <c r="CK279" s="287"/>
      <c r="CL279" s="287"/>
      <c r="CM279" s="287"/>
      <c r="CN279" s="287"/>
      <c r="CO279" s="287"/>
      <c r="CP279" s="287"/>
      <c r="CQ279" s="287"/>
      <c r="CR279" s="287"/>
      <c r="CS279" s="287"/>
      <c r="CT279" s="287"/>
      <c r="CU279" s="287"/>
      <c r="CV279" s="287"/>
      <c r="CW279" s="287"/>
      <c r="CX279" s="287"/>
      <c r="CY279" s="287"/>
      <c r="CZ279" s="289"/>
      <c r="DA279" s="287"/>
      <c r="DB279" s="287"/>
      <c r="DC279" s="287"/>
      <c r="DD279" s="287"/>
      <c r="DE279" s="287"/>
      <c r="DF279" s="287"/>
      <c r="DG279" s="287"/>
      <c r="DH279" s="287"/>
      <c r="DI279" s="287"/>
      <c r="DJ279" s="287"/>
      <c r="DK279" s="287"/>
      <c r="DL279" s="287"/>
      <c r="DM279" s="287"/>
      <c r="DN279" s="287"/>
      <c r="DO279" s="287"/>
      <c r="DP279" s="287"/>
      <c r="DQ279" s="287"/>
      <c r="DR279" s="287"/>
      <c r="DS279" s="287"/>
      <c r="DT279" s="287"/>
      <c r="DU279" s="287"/>
      <c r="DV279" s="287"/>
      <c r="DW279" s="321"/>
      <c r="DX279" s="321"/>
      <c r="DY279" s="324"/>
      <c r="DZ279" s="324"/>
      <c r="EA279" s="324"/>
      <c r="EB279" s="324"/>
      <c r="EC279" s="324"/>
      <c r="ED279" s="324"/>
      <c r="EE279" s="324"/>
      <c r="EF279" s="324"/>
      <c r="EG279" s="324"/>
      <c r="EH279" s="324"/>
      <c r="EI279" s="324"/>
      <c r="EJ279" s="324"/>
      <c r="EK279" s="324"/>
      <c r="EL279" s="324"/>
      <c r="EM279" s="324"/>
      <c r="EN279" s="324"/>
      <c r="EO279" s="324"/>
      <c r="EP279" s="324"/>
      <c r="EQ279" s="324"/>
      <c r="ER279" s="324"/>
      <c r="ES279" s="324"/>
      <c r="ET279" s="324"/>
      <c r="EU279" s="324"/>
      <c r="EV279" s="324"/>
      <c r="EW279" s="324"/>
      <c r="EX279" s="324"/>
      <c r="EY279" s="324"/>
      <c r="EZ279" s="324"/>
      <c r="FA279" s="324"/>
      <c r="FB279" s="324"/>
      <c r="FC279" s="324"/>
      <c r="FD279" s="324"/>
      <c r="FE279" s="324"/>
      <c r="FF279" s="324"/>
      <c r="FG279" s="324"/>
      <c r="FH279" s="324"/>
      <c r="FI279" s="324"/>
      <c r="FJ279" s="324"/>
      <c r="FK279" s="324"/>
      <c r="FL279" s="324"/>
      <c r="FM279" s="324"/>
      <c r="FN279" s="324"/>
      <c r="FO279" s="324"/>
      <c r="FP279" s="324"/>
      <c r="FQ279" s="324"/>
      <c r="FR279" s="324"/>
      <c r="FS279" s="324"/>
      <c r="FT279" s="324"/>
      <c r="FU279" s="324"/>
      <c r="FV279" s="324"/>
      <c r="FW279" s="324"/>
      <c r="FX279" s="324"/>
      <c r="FY279" s="324"/>
      <c r="FZ279" s="324"/>
      <c r="GA279" s="324"/>
      <c r="GB279" s="324"/>
      <c r="GC279" s="324"/>
      <c r="GD279" s="324"/>
      <c r="GE279" s="324"/>
      <c r="GF279" s="324"/>
      <c r="GG279" s="324"/>
      <c r="GH279" s="324"/>
      <c r="GI279" s="324"/>
      <c r="GJ279" s="330"/>
      <c r="GK279" s="321"/>
      <c r="GL279" s="324"/>
      <c r="GM279" s="324"/>
      <c r="GN279" s="290" cm="1">
        <f t="array" ref="GN279">IF(OR(BK279:GM279='Annex.1　DeclarationDesired'!$F$27),ROW(),"")</f>
        <v>279</v>
      </c>
    </row>
    <row r="280" spans="1:196" s="290" customFormat="1" ht="20.85" customHeight="1">
      <c r="A280" s="333" t="s">
        <v>1999</v>
      </c>
      <c r="B280" s="334" t="s">
        <v>1978</v>
      </c>
      <c r="C280" s="334" t="s">
        <v>254</v>
      </c>
      <c r="D280" s="334" t="s">
        <v>2000</v>
      </c>
      <c r="E280" s="334"/>
      <c r="F280" s="334"/>
      <c r="G280" s="335" t="s">
        <v>1980</v>
      </c>
      <c r="H280" s="337" t="s">
        <v>421</v>
      </c>
      <c r="I280" s="337" t="s">
        <v>1980</v>
      </c>
      <c r="J280" s="337" t="s">
        <v>421</v>
      </c>
      <c r="K280" s="337" t="s">
        <v>1980</v>
      </c>
      <c r="L280" s="338"/>
      <c r="M280" s="339" t="s">
        <v>2001</v>
      </c>
      <c r="N280" s="327" t="s">
        <v>407</v>
      </c>
      <c r="O280" s="338" t="s">
        <v>408</v>
      </c>
      <c r="P280" s="339" t="s">
        <v>411</v>
      </c>
      <c r="Q280" s="287" t="s">
        <v>412</v>
      </c>
      <c r="R280" s="287"/>
      <c r="S280" s="287"/>
      <c r="T280" s="287"/>
      <c r="U280" s="287"/>
      <c r="V280" s="287"/>
      <c r="W280" s="287"/>
      <c r="X280" s="287"/>
      <c r="Y280" s="287"/>
      <c r="Z280" s="287"/>
      <c r="AA280" s="287"/>
      <c r="AB280" s="287"/>
      <c r="AC280" s="287"/>
      <c r="AD280" s="287"/>
      <c r="AE280" s="287"/>
      <c r="AF280" s="287"/>
      <c r="AG280" s="287"/>
      <c r="AH280" s="287"/>
      <c r="AI280" s="287"/>
      <c r="AJ280" s="287"/>
      <c r="AK280" s="287"/>
      <c r="AL280" s="287"/>
      <c r="AM280" s="287"/>
      <c r="AN280" s="287"/>
      <c r="AO280" s="287"/>
      <c r="AP280" s="287"/>
      <c r="AQ280" s="287"/>
      <c r="AR280" s="287"/>
      <c r="AS280" s="287"/>
      <c r="AT280" s="287"/>
      <c r="AU280" s="287"/>
      <c r="AV280" s="287"/>
      <c r="AW280" s="287"/>
      <c r="AX280" s="287"/>
      <c r="AY280" s="287"/>
      <c r="AZ280" s="287"/>
      <c r="BA280" s="287"/>
      <c r="BB280" s="287"/>
      <c r="BC280" s="287"/>
      <c r="BD280" s="287"/>
      <c r="BE280" s="287"/>
      <c r="BF280" s="287"/>
      <c r="BG280" s="287"/>
      <c r="BH280" s="287"/>
      <c r="BI280" s="287"/>
      <c r="BJ280" s="327" t="s">
        <v>2002</v>
      </c>
      <c r="BK280" s="286">
        <v>44030</v>
      </c>
      <c r="BL280" s="288">
        <v>43010</v>
      </c>
      <c r="BM280" s="287">
        <v>39040</v>
      </c>
      <c r="BN280" s="287">
        <v>38060</v>
      </c>
      <c r="BO280" s="287">
        <v>39010</v>
      </c>
      <c r="BP280" s="287">
        <v>38020</v>
      </c>
      <c r="BQ280" s="287">
        <v>38030</v>
      </c>
      <c r="BR280" s="287"/>
      <c r="BS280" s="287"/>
      <c r="BT280" s="287"/>
      <c r="BU280" s="287"/>
      <c r="BV280" s="287"/>
      <c r="BW280" s="287"/>
      <c r="BX280" s="287"/>
      <c r="BY280" s="287"/>
      <c r="BZ280" s="287"/>
      <c r="CA280" s="287"/>
      <c r="CB280" s="287"/>
      <c r="CC280" s="287"/>
      <c r="CD280" s="287"/>
      <c r="CE280" s="287"/>
      <c r="CF280" s="287"/>
      <c r="CG280" s="287"/>
      <c r="CH280" s="287"/>
      <c r="CI280" s="287"/>
      <c r="CJ280" s="287"/>
      <c r="CK280" s="287"/>
      <c r="CL280" s="287"/>
      <c r="CM280" s="287"/>
      <c r="CN280" s="287"/>
      <c r="CO280" s="287"/>
      <c r="CP280" s="287"/>
      <c r="CQ280" s="287"/>
      <c r="CR280" s="287"/>
      <c r="CS280" s="287"/>
      <c r="CT280" s="287"/>
      <c r="CU280" s="287"/>
      <c r="CV280" s="287"/>
      <c r="CW280" s="287"/>
      <c r="CX280" s="287"/>
      <c r="CY280" s="287"/>
      <c r="CZ280" s="289"/>
      <c r="DA280" s="287"/>
      <c r="DB280" s="287"/>
      <c r="DC280" s="287"/>
      <c r="DD280" s="287"/>
      <c r="DE280" s="287"/>
      <c r="DF280" s="287"/>
      <c r="DG280" s="287"/>
      <c r="DH280" s="287"/>
      <c r="DI280" s="287"/>
      <c r="DJ280" s="287"/>
      <c r="DK280" s="287"/>
      <c r="DL280" s="287"/>
      <c r="DM280" s="287"/>
      <c r="DN280" s="287"/>
      <c r="DO280" s="287"/>
      <c r="DP280" s="287"/>
      <c r="DQ280" s="287"/>
      <c r="DR280" s="287"/>
      <c r="DS280" s="287"/>
      <c r="DT280" s="287"/>
      <c r="DU280" s="287"/>
      <c r="DV280" s="287"/>
      <c r="DW280" s="321"/>
      <c r="DX280" s="321"/>
      <c r="DY280" s="324"/>
      <c r="DZ280" s="324"/>
      <c r="EA280" s="324"/>
      <c r="EB280" s="324"/>
      <c r="EC280" s="324"/>
      <c r="ED280" s="324"/>
      <c r="EE280" s="324"/>
      <c r="EF280" s="324"/>
      <c r="EG280" s="324"/>
      <c r="EH280" s="324"/>
      <c r="EI280" s="324"/>
      <c r="EJ280" s="324"/>
      <c r="EK280" s="324"/>
      <c r="EL280" s="324"/>
      <c r="EM280" s="324"/>
      <c r="EN280" s="324"/>
      <c r="EO280" s="324"/>
      <c r="EP280" s="324"/>
      <c r="EQ280" s="324"/>
      <c r="ER280" s="324"/>
      <c r="ES280" s="324"/>
      <c r="ET280" s="324"/>
      <c r="EU280" s="324"/>
      <c r="EV280" s="324"/>
      <c r="EW280" s="324"/>
      <c r="EX280" s="324"/>
      <c r="EY280" s="324"/>
      <c r="EZ280" s="324"/>
      <c r="FA280" s="324"/>
      <c r="FB280" s="324"/>
      <c r="FC280" s="324"/>
      <c r="FD280" s="324"/>
      <c r="FE280" s="324"/>
      <c r="FF280" s="324"/>
      <c r="FG280" s="324"/>
      <c r="FH280" s="324"/>
      <c r="FI280" s="324"/>
      <c r="FJ280" s="324"/>
      <c r="FK280" s="324"/>
      <c r="FL280" s="324"/>
      <c r="FM280" s="324"/>
      <c r="FN280" s="324"/>
      <c r="FO280" s="324"/>
      <c r="FP280" s="324"/>
      <c r="FQ280" s="324"/>
      <c r="FR280" s="324"/>
      <c r="FS280" s="324"/>
      <c r="FT280" s="324"/>
      <c r="FU280" s="324"/>
      <c r="FV280" s="324"/>
      <c r="FW280" s="324"/>
      <c r="FX280" s="324"/>
      <c r="FY280" s="324"/>
      <c r="FZ280" s="324"/>
      <c r="GA280" s="324"/>
      <c r="GB280" s="324"/>
      <c r="GC280" s="324"/>
      <c r="GD280" s="324"/>
      <c r="GE280" s="324"/>
      <c r="GF280" s="324"/>
      <c r="GG280" s="324"/>
      <c r="GH280" s="324"/>
      <c r="GI280" s="324"/>
      <c r="GJ280" s="330"/>
      <c r="GK280" s="321"/>
      <c r="GL280" s="324"/>
      <c r="GM280" s="324"/>
      <c r="GN280" s="290" cm="1">
        <f t="array" ref="GN280">IF(OR(BK280:GM280='Annex.1　DeclarationDesired'!$F$27),ROW(),"")</f>
        <v>280</v>
      </c>
    </row>
    <row r="281" spans="1:196" s="290" customFormat="1" ht="20.85" customHeight="1">
      <c r="A281" s="333" t="s">
        <v>2003</v>
      </c>
      <c r="B281" s="334" t="s">
        <v>1978</v>
      </c>
      <c r="C281" s="334" t="s">
        <v>254</v>
      </c>
      <c r="D281" s="334" t="s">
        <v>2004</v>
      </c>
      <c r="E281" s="334"/>
      <c r="F281" s="334"/>
      <c r="G281" s="335" t="s">
        <v>1980</v>
      </c>
      <c r="H281" s="337" t="s">
        <v>421</v>
      </c>
      <c r="I281" s="337" t="s">
        <v>1980</v>
      </c>
      <c r="J281" s="337" t="s">
        <v>400</v>
      </c>
      <c r="K281" s="337"/>
      <c r="L281" s="338"/>
      <c r="M281" s="339" t="s">
        <v>2005</v>
      </c>
      <c r="N281" s="327" t="s">
        <v>404</v>
      </c>
      <c r="O281" s="338" t="s">
        <v>1006</v>
      </c>
      <c r="P281" s="339"/>
      <c r="Q281" s="287"/>
      <c r="R281" s="287"/>
      <c r="S281" s="287"/>
      <c r="T281" s="287"/>
      <c r="U281" s="287"/>
      <c r="V281" s="287"/>
      <c r="W281" s="287"/>
      <c r="X281" s="287"/>
      <c r="Y281" s="287"/>
      <c r="Z281" s="287"/>
      <c r="AA281" s="287"/>
      <c r="AB281" s="287"/>
      <c r="AC281" s="287"/>
      <c r="AD281" s="287"/>
      <c r="AE281" s="287"/>
      <c r="AF281" s="287"/>
      <c r="AG281" s="287"/>
      <c r="AH281" s="287"/>
      <c r="AI281" s="287"/>
      <c r="AJ281" s="287"/>
      <c r="AK281" s="287"/>
      <c r="AL281" s="287"/>
      <c r="AM281" s="287"/>
      <c r="AN281" s="287"/>
      <c r="AO281" s="287"/>
      <c r="AP281" s="287"/>
      <c r="AQ281" s="287"/>
      <c r="AR281" s="287"/>
      <c r="AS281" s="287"/>
      <c r="AT281" s="287"/>
      <c r="AU281" s="287"/>
      <c r="AV281" s="287"/>
      <c r="AW281" s="287"/>
      <c r="AX281" s="287"/>
      <c r="AY281" s="287"/>
      <c r="AZ281" s="287"/>
      <c r="BA281" s="287"/>
      <c r="BB281" s="287"/>
      <c r="BC281" s="287"/>
      <c r="BD281" s="287"/>
      <c r="BE281" s="287"/>
      <c r="BF281" s="287"/>
      <c r="BG281" s="287"/>
      <c r="BH281" s="287"/>
      <c r="BI281" s="287"/>
      <c r="BJ281" s="327" t="s">
        <v>2006</v>
      </c>
      <c r="BK281" s="286">
        <v>22010</v>
      </c>
      <c r="BL281" s="288">
        <v>22020</v>
      </c>
      <c r="BM281" s="287">
        <v>22030</v>
      </c>
      <c r="BN281" s="287">
        <v>22040</v>
      </c>
      <c r="BO281" s="287">
        <v>22050</v>
      </c>
      <c r="BP281" s="287">
        <v>22060</v>
      </c>
      <c r="BQ281" s="287">
        <v>31020</v>
      </c>
      <c r="BR281" s="287"/>
      <c r="BS281" s="287"/>
      <c r="BT281" s="287"/>
      <c r="BU281" s="287"/>
      <c r="BV281" s="287"/>
      <c r="BW281" s="287"/>
      <c r="BX281" s="287"/>
      <c r="BY281" s="287"/>
      <c r="BZ281" s="287"/>
      <c r="CA281" s="287"/>
      <c r="CB281" s="287"/>
      <c r="CC281" s="287"/>
      <c r="CD281" s="287"/>
      <c r="CE281" s="287"/>
      <c r="CF281" s="287"/>
      <c r="CG281" s="287"/>
      <c r="CH281" s="287"/>
      <c r="CI281" s="287"/>
      <c r="CJ281" s="287"/>
      <c r="CK281" s="287"/>
      <c r="CL281" s="287"/>
      <c r="CM281" s="287"/>
      <c r="CN281" s="287"/>
      <c r="CO281" s="287"/>
      <c r="CP281" s="287"/>
      <c r="CQ281" s="287"/>
      <c r="CR281" s="287"/>
      <c r="CS281" s="287"/>
      <c r="CT281" s="287"/>
      <c r="CU281" s="287"/>
      <c r="CV281" s="287"/>
      <c r="CW281" s="287"/>
      <c r="CX281" s="287"/>
      <c r="CY281" s="287"/>
      <c r="CZ281" s="289"/>
      <c r="DA281" s="287"/>
      <c r="DB281" s="287"/>
      <c r="DC281" s="287"/>
      <c r="DD281" s="287"/>
      <c r="DE281" s="287"/>
      <c r="DF281" s="287"/>
      <c r="DG281" s="287"/>
      <c r="DH281" s="287"/>
      <c r="DI281" s="287"/>
      <c r="DJ281" s="287"/>
      <c r="DK281" s="287"/>
      <c r="DL281" s="287"/>
      <c r="DM281" s="287"/>
      <c r="DN281" s="287"/>
      <c r="DO281" s="287"/>
      <c r="DP281" s="287"/>
      <c r="DQ281" s="287"/>
      <c r="DR281" s="287"/>
      <c r="DS281" s="287"/>
      <c r="DT281" s="287"/>
      <c r="DU281" s="287"/>
      <c r="DV281" s="287"/>
      <c r="DW281" s="321"/>
      <c r="DX281" s="321"/>
      <c r="DY281" s="324"/>
      <c r="DZ281" s="324"/>
      <c r="EA281" s="324"/>
      <c r="EB281" s="324"/>
      <c r="EC281" s="324"/>
      <c r="ED281" s="324"/>
      <c r="EE281" s="324"/>
      <c r="EF281" s="324"/>
      <c r="EG281" s="324"/>
      <c r="EH281" s="324"/>
      <c r="EI281" s="324"/>
      <c r="EJ281" s="324"/>
      <c r="EK281" s="324"/>
      <c r="EL281" s="324"/>
      <c r="EM281" s="324"/>
      <c r="EN281" s="324"/>
      <c r="EO281" s="324"/>
      <c r="EP281" s="324"/>
      <c r="EQ281" s="324"/>
      <c r="ER281" s="324"/>
      <c r="ES281" s="324"/>
      <c r="ET281" s="324"/>
      <c r="EU281" s="324"/>
      <c r="EV281" s="324"/>
      <c r="EW281" s="324"/>
      <c r="EX281" s="324"/>
      <c r="EY281" s="324"/>
      <c r="EZ281" s="324"/>
      <c r="FA281" s="324"/>
      <c r="FB281" s="324"/>
      <c r="FC281" s="324"/>
      <c r="FD281" s="324"/>
      <c r="FE281" s="324"/>
      <c r="FF281" s="324"/>
      <c r="FG281" s="324"/>
      <c r="FH281" s="324"/>
      <c r="FI281" s="324"/>
      <c r="FJ281" s="324"/>
      <c r="FK281" s="324"/>
      <c r="FL281" s="324"/>
      <c r="FM281" s="324"/>
      <c r="FN281" s="324"/>
      <c r="FO281" s="324"/>
      <c r="FP281" s="324"/>
      <c r="FQ281" s="324"/>
      <c r="FR281" s="324"/>
      <c r="FS281" s="324"/>
      <c r="FT281" s="324"/>
      <c r="FU281" s="324"/>
      <c r="FV281" s="324"/>
      <c r="FW281" s="324"/>
      <c r="FX281" s="324"/>
      <c r="FY281" s="324"/>
      <c r="FZ281" s="324"/>
      <c r="GA281" s="324"/>
      <c r="GB281" s="324"/>
      <c r="GC281" s="324"/>
      <c r="GD281" s="324"/>
      <c r="GE281" s="324"/>
      <c r="GF281" s="324"/>
      <c r="GG281" s="324"/>
      <c r="GH281" s="324"/>
      <c r="GI281" s="324"/>
      <c r="GJ281" s="330"/>
      <c r="GK281" s="321"/>
      <c r="GL281" s="324"/>
      <c r="GM281" s="324"/>
      <c r="GN281" s="290" cm="1">
        <f t="array" ref="GN281">IF(OR(BK281:GM281='Annex.1　DeclarationDesired'!$F$27),ROW(),"")</f>
        <v>281</v>
      </c>
    </row>
    <row r="282" spans="1:196" s="290" customFormat="1" ht="20.85" customHeight="1">
      <c r="A282" s="333" t="s">
        <v>2007</v>
      </c>
      <c r="B282" s="334" t="s">
        <v>1978</v>
      </c>
      <c r="C282" s="334" t="s">
        <v>254</v>
      </c>
      <c r="D282" s="334" t="s">
        <v>2008</v>
      </c>
      <c r="E282" s="334"/>
      <c r="F282" s="334"/>
      <c r="G282" s="335" t="s">
        <v>1980</v>
      </c>
      <c r="H282" s="337" t="s">
        <v>421</v>
      </c>
      <c r="I282" s="337" t="s">
        <v>1980</v>
      </c>
      <c r="J282" s="337" t="s">
        <v>400</v>
      </c>
      <c r="K282" s="337"/>
      <c r="L282" s="338"/>
      <c r="M282" s="339" t="s">
        <v>404</v>
      </c>
      <c r="N282" s="327" t="s">
        <v>404</v>
      </c>
      <c r="O282" s="338"/>
      <c r="P282" s="339"/>
      <c r="Q282" s="287"/>
      <c r="R282" s="287"/>
      <c r="S282" s="287"/>
      <c r="T282" s="287"/>
      <c r="U282" s="287"/>
      <c r="V282" s="287"/>
      <c r="W282" s="287"/>
      <c r="X282" s="287"/>
      <c r="Y282" s="287"/>
      <c r="Z282" s="287"/>
      <c r="AA282" s="287"/>
      <c r="AB282" s="287"/>
      <c r="AC282" s="287"/>
      <c r="AD282" s="287"/>
      <c r="AE282" s="287"/>
      <c r="AF282" s="287"/>
      <c r="AG282" s="287"/>
      <c r="AH282" s="287"/>
      <c r="AI282" s="287"/>
      <c r="AJ282" s="287"/>
      <c r="AK282" s="287"/>
      <c r="AL282" s="287"/>
      <c r="AM282" s="287"/>
      <c r="AN282" s="287"/>
      <c r="AO282" s="287"/>
      <c r="AP282" s="287"/>
      <c r="AQ282" s="287"/>
      <c r="AR282" s="287"/>
      <c r="AS282" s="287"/>
      <c r="AT282" s="287"/>
      <c r="AU282" s="287"/>
      <c r="AV282" s="287"/>
      <c r="AW282" s="287"/>
      <c r="AX282" s="287"/>
      <c r="AY282" s="287"/>
      <c r="AZ282" s="287"/>
      <c r="BA282" s="287"/>
      <c r="BB282" s="287"/>
      <c r="BC282" s="287"/>
      <c r="BD282" s="287"/>
      <c r="BE282" s="287"/>
      <c r="BF282" s="287"/>
      <c r="BG282" s="287"/>
      <c r="BH282" s="287"/>
      <c r="BI282" s="287"/>
      <c r="BJ282" s="327" t="s">
        <v>468</v>
      </c>
      <c r="BK282" s="286">
        <v>22010</v>
      </c>
      <c r="BL282" s="288">
        <v>22020</v>
      </c>
      <c r="BM282" s="287">
        <v>22030</v>
      </c>
      <c r="BN282" s="287">
        <v>22040</v>
      </c>
      <c r="BO282" s="287">
        <v>22050</v>
      </c>
      <c r="BP282" s="287">
        <v>22060</v>
      </c>
      <c r="BQ282" s="287"/>
      <c r="BR282" s="287"/>
      <c r="BS282" s="287"/>
      <c r="BT282" s="287"/>
      <c r="BU282" s="287"/>
      <c r="BV282" s="287"/>
      <c r="BW282" s="287"/>
      <c r="BX282" s="287"/>
      <c r="BY282" s="287"/>
      <c r="BZ282" s="287"/>
      <c r="CA282" s="287"/>
      <c r="CB282" s="287"/>
      <c r="CC282" s="287"/>
      <c r="CD282" s="287"/>
      <c r="CE282" s="287"/>
      <c r="CF282" s="287"/>
      <c r="CG282" s="287"/>
      <c r="CH282" s="287"/>
      <c r="CI282" s="287"/>
      <c r="CJ282" s="287"/>
      <c r="CK282" s="287"/>
      <c r="CL282" s="287"/>
      <c r="CM282" s="287"/>
      <c r="CN282" s="287"/>
      <c r="CO282" s="287"/>
      <c r="CP282" s="287"/>
      <c r="CQ282" s="287"/>
      <c r="CR282" s="287"/>
      <c r="CS282" s="287"/>
      <c r="CT282" s="287"/>
      <c r="CU282" s="287"/>
      <c r="CV282" s="287"/>
      <c r="CW282" s="287"/>
      <c r="CX282" s="287"/>
      <c r="CY282" s="287"/>
      <c r="CZ282" s="289"/>
      <c r="DA282" s="287"/>
      <c r="DB282" s="287"/>
      <c r="DC282" s="287"/>
      <c r="DD282" s="287"/>
      <c r="DE282" s="287"/>
      <c r="DF282" s="287"/>
      <c r="DG282" s="287"/>
      <c r="DH282" s="287"/>
      <c r="DI282" s="287"/>
      <c r="DJ282" s="287"/>
      <c r="DK282" s="287"/>
      <c r="DL282" s="287"/>
      <c r="DM282" s="287"/>
      <c r="DN282" s="287"/>
      <c r="DO282" s="287"/>
      <c r="DP282" s="287"/>
      <c r="DQ282" s="287"/>
      <c r="DR282" s="287"/>
      <c r="DS282" s="287"/>
      <c r="DT282" s="287"/>
      <c r="DU282" s="287"/>
      <c r="DV282" s="287"/>
      <c r="DW282" s="321"/>
      <c r="DX282" s="321"/>
      <c r="DY282" s="324"/>
      <c r="DZ282" s="324"/>
      <c r="EA282" s="324"/>
      <c r="EB282" s="324"/>
      <c r="EC282" s="324"/>
      <c r="ED282" s="324"/>
      <c r="EE282" s="324"/>
      <c r="EF282" s="324"/>
      <c r="EG282" s="324"/>
      <c r="EH282" s="324"/>
      <c r="EI282" s="324"/>
      <c r="EJ282" s="324"/>
      <c r="EK282" s="324"/>
      <c r="EL282" s="324"/>
      <c r="EM282" s="324"/>
      <c r="EN282" s="324"/>
      <c r="EO282" s="324"/>
      <c r="EP282" s="324"/>
      <c r="EQ282" s="324"/>
      <c r="ER282" s="324"/>
      <c r="ES282" s="324"/>
      <c r="ET282" s="324"/>
      <c r="EU282" s="324"/>
      <c r="EV282" s="324"/>
      <c r="EW282" s="324"/>
      <c r="EX282" s="324"/>
      <c r="EY282" s="324"/>
      <c r="EZ282" s="324"/>
      <c r="FA282" s="324"/>
      <c r="FB282" s="324"/>
      <c r="FC282" s="324"/>
      <c r="FD282" s="324"/>
      <c r="FE282" s="324"/>
      <c r="FF282" s="324"/>
      <c r="FG282" s="324"/>
      <c r="FH282" s="324"/>
      <c r="FI282" s="324"/>
      <c r="FJ282" s="324"/>
      <c r="FK282" s="324"/>
      <c r="FL282" s="324"/>
      <c r="FM282" s="324"/>
      <c r="FN282" s="324"/>
      <c r="FO282" s="324"/>
      <c r="FP282" s="324"/>
      <c r="FQ282" s="324"/>
      <c r="FR282" s="324"/>
      <c r="FS282" s="324"/>
      <c r="FT282" s="324"/>
      <c r="FU282" s="324"/>
      <c r="FV282" s="324"/>
      <c r="FW282" s="324"/>
      <c r="FX282" s="324"/>
      <c r="FY282" s="324"/>
      <c r="FZ282" s="324"/>
      <c r="GA282" s="324"/>
      <c r="GB282" s="324"/>
      <c r="GC282" s="324"/>
      <c r="GD282" s="324"/>
      <c r="GE282" s="324"/>
      <c r="GF282" s="324"/>
      <c r="GG282" s="324"/>
      <c r="GH282" s="324"/>
      <c r="GI282" s="324"/>
      <c r="GJ282" s="330"/>
      <c r="GK282" s="321"/>
      <c r="GL282" s="324"/>
      <c r="GM282" s="324"/>
      <c r="GN282" s="290" cm="1">
        <f t="array" ref="GN282">IF(OR(BK282:GM282='Annex.1　DeclarationDesired'!$F$27),ROW(),"")</f>
        <v>282</v>
      </c>
    </row>
    <row r="283" spans="1:196" s="290" customFormat="1" ht="20.85" customHeight="1">
      <c r="A283" s="333" t="s">
        <v>2009</v>
      </c>
      <c r="B283" s="334" t="s">
        <v>1978</v>
      </c>
      <c r="C283" s="334" t="s">
        <v>254</v>
      </c>
      <c r="D283" s="334" t="s">
        <v>2010</v>
      </c>
      <c r="E283" s="334"/>
      <c r="F283" s="334"/>
      <c r="G283" s="335" t="s">
        <v>1980</v>
      </c>
      <c r="H283" s="337" t="s">
        <v>421</v>
      </c>
      <c r="I283" s="337" t="s">
        <v>1980</v>
      </c>
      <c r="J283" s="337" t="s">
        <v>400</v>
      </c>
      <c r="K283" s="337"/>
      <c r="L283" s="338"/>
      <c r="M283" s="339" t="s">
        <v>517</v>
      </c>
      <c r="N283" s="327" t="s">
        <v>517</v>
      </c>
      <c r="O283" s="338"/>
      <c r="P283" s="339"/>
      <c r="Q283" s="287"/>
      <c r="R283" s="287"/>
      <c r="S283" s="287"/>
      <c r="T283" s="287"/>
      <c r="U283" s="287"/>
      <c r="V283" s="287"/>
      <c r="W283" s="287"/>
      <c r="X283" s="287"/>
      <c r="Y283" s="287"/>
      <c r="Z283" s="287"/>
      <c r="AA283" s="287"/>
      <c r="AB283" s="287"/>
      <c r="AC283" s="287"/>
      <c r="AD283" s="287"/>
      <c r="AE283" s="287"/>
      <c r="AF283" s="287"/>
      <c r="AG283" s="287"/>
      <c r="AH283" s="287"/>
      <c r="AI283" s="287"/>
      <c r="AJ283" s="287"/>
      <c r="AK283" s="287"/>
      <c r="AL283" s="287"/>
      <c r="AM283" s="287"/>
      <c r="AN283" s="287"/>
      <c r="AO283" s="287"/>
      <c r="AP283" s="287"/>
      <c r="AQ283" s="287"/>
      <c r="AR283" s="287"/>
      <c r="AS283" s="287"/>
      <c r="AT283" s="287"/>
      <c r="AU283" s="287"/>
      <c r="AV283" s="287"/>
      <c r="AW283" s="287"/>
      <c r="AX283" s="287"/>
      <c r="AY283" s="287"/>
      <c r="AZ283" s="287"/>
      <c r="BA283" s="287"/>
      <c r="BB283" s="287"/>
      <c r="BC283" s="287"/>
      <c r="BD283" s="287"/>
      <c r="BE283" s="287"/>
      <c r="BF283" s="287"/>
      <c r="BG283" s="287"/>
      <c r="BH283" s="287"/>
      <c r="BI283" s="287"/>
      <c r="BJ283" s="327" t="s">
        <v>2011</v>
      </c>
      <c r="BK283" s="286">
        <v>23010</v>
      </c>
      <c r="BL283" s="288">
        <v>23020</v>
      </c>
      <c r="BM283" s="287">
        <v>23030</v>
      </c>
      <c r="BN283" s="287">
        <v>23040</v>
      </c>
      <c r="BO283" s="287" t="s">
        <v>2012</v>
      </c>
      <c r="BP283" s="287"/>
      <c r="BQ283" s="287"/>
      <c r="BR283" s="287"/>
      <c r="BS283" s="287"/>
      <c r="BT283" s="287"/>
      <c r="BU283" s="287"/>
      <c r="BV283" s="287"/>
      <c r="BW283" s="287"/>
      <c r="BX283" s="287"/>
      <c r="BY283" s="287"/>
      <c r="BZ283" s="287"/>
      <c r="CA283" s="287"/>
      <c r="CB283" s="287"/>
      <c r="CC283" s="287"/>
      <c r="CD283" s="287"/>
      <c r="CE283" s="287"/>
      <c r="CF283" s="287"/>
      <c r="CG283" s="287"/>
      <c r="CH283" s="287"/>
      <c r="CI283" s="287"/>
      <c r="CJ283" s="287"/>
      <c r="CK283" s="287"/>
      <c r="CL283" s="287"/>
      <c r="CM283" s="287"/>
      <c r="CN283" s="287"/>
      <c r="CO283" s="287"/>
      <c r="CP283" s="287"/>
      <c r="CQ283" s="287"/>
      <c r="CR283" s="287"/>
      <c r="CS283" s="287"/>
      <c r="CT283" s="287"/>
      <c r="CU283" s="287"/>
      <c r="CV283" s="287"/>
      <c r="CW283" s="287"/>
      <c r="CX283" s="287"/>
      <c r="CY283" s="287"/>
      <c r="CZ283" s="289"/>
      <c r="DA283" s="287"/>
      <c r="DB283" s="287"/>
      <c r="DC283" s="287"/>
      <c r="DD283" s="287"/>
      <c r="DE283" s="287"/>
      <c r="DF283" s="287"/>
      <c r="DG283" s="287"/>
      <c r="DH283" s="287"/>
      <c r="DI283" s="287"/>
      <c r="DJ283" s="287"/>
      <c r="DK283" s="287"/>
      <c r="DL283" s="287"/>
      <c r="DM283" s="287"/>
      <c r="DN283" s="287"/>
      <c r="DO283" s="287"/>
      <c r="DP283" s="287"/>
      <c r="DQ283" s="287"/>
      <c r="DR283" s="287"/>
      <c r="DS283" s="287"/>
      <c r="DT283" s="287"/>
      <c r="DU283" s="287"/>
      <c r="DV283" s="287"/>
      <c r="DW283" s="321"/>
      <c r="DX283" s="321"/>
      <c r="DY283" s="324"/>
      <c r="DZ283" s="324"/>
      <c r="EA283" s="324"/>
      <c r="EB283" s="324"/>
      <c r="EC283" s="324"/>
      <c r="ED283" s="324"/>
      <c r="EE283" s="324"/>
      <c r="EF283" s="324"/>
      <c r="EG283" s="324"/>
      <c r="EH283" s="324"/>
      <c r="EI283" s="324"/>
      <c r="EJ283" s="324"/>
      <c r="EK283" s="324"/>
      <c r="EL283" s="324"/>
      <c r="EM283" s="324"/>
      <c r="EN283" s="324"/>
      <c r="EO283" s="324"/>
      <c r="EP283" s="324"/>
      <c r="EQ283" s="324"/>
      <c r="ER283" s="324"/>
      <c r="ES283" s="324"/>
      <c r="ET283" s="324"/>
      <c r="EU283" s="324"/>
      <c r="EV283" s="324"/>
      <c r="EW283" s="324"/>
      <c r="EX283" s="324"/>
      <c r="EY283" s="324"/>
      <c r="EZ283" s="324"/>
      <c r="FA283" s="324"/>
      <c r="FB283" s="324"/>
      <c r="FC283" s="324"/>
      <c r="FD283" s="324"/>
      <c r="FE283" s="324"/>
      <c r="FF283" s="324"/>
      <c r="FG283" s="324"/>
      <c r="FH283" s="324"/>
      <c r="FI283" s="324"/>
      <c r="FJ283" s="324"/>
      <c r="FK283" s="324"/>
      <c r="FL283" s="324"/>
      <c r="FM283" s="324"/>
      <c r="FN283" s="324"/>
      <c r="FO283" s="324"/>
      <c r="FP283" s="324"/>
      <c r="FQ283" s="324"/>
      <c r="FR283" s="324"/>
      <c r="FS283" s="324"/>
      <c r="FT283" s="324"/>
      <c r="FU283" s="324"/>
      <c r="FV283" s="324"/>
      <c r="FW283" s="324"/>
      <c r="FX283" s="324"/>
      <c r="FY283" s="324"/>
      <c r="FZ283" s="324"/>
      <c r="GA283" s="324"/>
      <c r="GB283" s="324"/>
      <c r="GC283" s="324"/>
      <c r="GD283" s="324"/>
      <c r="GE283" s="324"/>
      <c r="GF283" s="324"/>
      <c r="GG283" s="324"/>
      <c r="GH283" s="324"/>
      <c r="GI283" s="324"/>
      <c r="GJ283" s="330"/>
      <c r="GK283" s="321"/>
      <c r="GL283" s="324"/>
      <c r="GM283" s="324"/>
      <c r="GN283" s="290" cm="1">
        <f t="array" ref="GN283">IF(OR(BK283:GM283='Annex.1　DeclarationDesired'!$F$27),ROW(),"")</f>
        <v>283</v>
      </c>
    </row>
    <row r="284" spans="1:196" s="290" customFormat="1" ht="20.85" customHeight="1">
      <c r="A284" s="333" t="s">
        <v>2013</v>
      </c>
      <c r="B284" s="334" t="s">
        <v>1978</v>
      </c>
      <c r="C284" s="334" t="s">
        <v>254</v>
      </c>
      <c r="D284" s="334" t="s">
        <v>2014</v>
      </c>
      <c r="E284" s="334"/>
      <c r="F284" s="334"/>
      <c r="G284" s="335" t="s">
        <v>1980</v>
      </c>
      <c r="H284" s="337" t="s">
        <v>421</v>
      </c>
      <c r="I284" s="337" t="s">
        <v>1980</v>
      </c>
      <c r="J284" s="337" t="s">
        <v>400</v>
      </c>
      <c r="K284" s="337"/>
      <c r="L284" s="338"/>
      <c r="M284" s="339" t="s">
        <v>888</v>
      </c>
      <c r="N284" s="327" t="s">
        <v>461</v>
      </c>
      <c r="O284" s="338" t="s">
        <v>889</v>
      </c>
      <c r="P284" s="339"/>
      <c r="Q284" s="287"/>
      <c r="R284" s="287"/>
      <c r="S284" s="287"/>
      <c r="T284" s="287"/>
      <c r="U284" s="287"/>
      <c r="V284" s="287"/>
      <c r="W284" s="287"/>
      <c r="X284" s="287"/>
      <c r="Y284" s="287"/>
      <c r="Z284" s="287"/>
      <c r="AA284" s="287"/>
      <c r="AB284" s="287"/>
      <c r="AC284" s="287"/>
      <c r="AD284" s="287"/>
      <c r="AE284" s="287"/>
      <c r="AF284" s="287"/>
      <c r="AG284" s="287"/>
      <c r="AH284" s="287"/>
      <c r="AI284" s="287"/>
      <c r="AJ284" s="287"/>
      <c r="AK284" s="287"/>
      <c r="AL284" s="287"/>
      <c r="AM284" s="287"/>
      <c r="AN284" s="287"/>
      <c r="AO284" s="287"/>
      <c r="AP284" s="287"/>
      <c r="AQ284" s="287"/>
      <c r="AR284" s="287"/>
      <c r="AS284" s="287"/>
      <c r="AT284" s="287"/>
      <c r="AU284" s="287"/>
      <c r="AV284" s="287"/>
      <c r="AW284" s="287"/>
      <c r="AX284" s="287"/>
      <c r="AY284" s="287"/>
      <c r="AZ284" s="287"/>
      <c r="BA284" s="287"/>
      <c r="BB284" s="287"/>
      <c r="BC284" s="287"/>
      <c r="BD284" s="287"/>
      <c r="BE284" s="287"/>
      <c r="BF284" s="287"/>
      <c r="BG284" s="287"/>
      <c r="BH284" s="287"/>
      <c r="BI284" s="287"/>
      <c r="BJ284" s="327" t="s">
        <v>2015</v>
      </c>
      <c r="BK284" s="286">
        <v>18010</v>
      </c>
      <c r="BL284" s="288">
        <v>18020</v>
      </c>
      <c r="BM284" s="287">
        <v>18030</v>
      </c>
      <c r="BN284" s="287">
        <v>20010</v>
      </c>
      <c r="BO284" s="287">
        <v>20020</v>
      </c>
      <c r="BP284" s="287"/>
      <c r="BQ284" s="287"/>
      <c r="BR284" s="287"/>
      <c r="BS284" s="287"/>
      <c r="BT284" s="287"/>
      <c r="BU284" s="287"/>
      <c r="BV284" s="287"/>
      <c r="BW284" s="287"/>
      <c r="BX284" s="287"/>
      <c r="BY284" s="287"/>
      <c r="BZ284" s="287"/>
      <c r="CA284" s="287"/>
      <c r="CB284" s="287"/>
      <c r="CC284" s="287"/>
      <c r="CD284" s="287"/>
      <c r="CE284" s="287"/>
      <c r="CF284" s="287"/>
      <c r="CG284" s="287"/>
      <c r="CH284" s="287"/>
      <c r="CI284" s="287"/>
      <c r="CJ284" s="287"/>
      <c r="CK284" s="287"/>
      <c r="CL284" s="287"/>
      <c r="CM284" s="287"/>
      <c r="CN284" s="287"/>
      <c r="CO284" s="287"/>
      <c r="CP284" s="287"/>
      <c r="CQ284" s="287"/>
      <c r="CR284" s="287"/>
      <c r="CS284" s="287"/>
      <c r="CT284" s="287"/>
      <c r="CU284" s="287"/>
      <c r="CV284" s="287"/>
      <c r="CW284" s="287"/>
      <c r="CX284" s="287"/>
      <c r="CY284" s="287"/>
      <c r="CZ284" s="289"/>
      <c r="DA284" s="287"/>
      <c r="DB284" s="287"/>
      <c r="DC284" s="287"/>
      <c r="DD284" s="287"/>
      <c r="DE284" s="287"/>
      <c r="DF284" s="287"/>
      <c r="DG284" s="287"/>
      <c r="DH284" s="287"/>
      <c r="DI284" s="287"/>
      <c r="DJ284" s="287"/>
      <c r="DK284" s="287"/>
      <c r="DL284" s="287"/>
      <c r="DM284" s="287"/>
      <c r="DN284" s="287"/>
      <c r="DO284" s="287"/>
      <c r="DP284" s="287"/>
      <c r="DQ284" s="287"/>
      <c r="DR284" s="287"/>
      <c r="DS284" s="287"/>
      <c r="DT284" s="287"/>
      <c r="DU284" s="287"/>
      <c r="DV284" s="287"/>
      <c r="DW284" s="321"/>
      <c r="DX284" s="321"/>
      <c r="DY284" s="324"/>
      <c r="DZ284" s="324"/>
      <c r="EA284" s="324"/>
      <c r="EB284" s="324"/>
      <c r="EC284" s="324"/>
      <c r="ED284" s="324"/>
      <c r="EE284" s="324"/>
      <c r="EF284" s="324"/>
      <c r="EG284" s="324"/>
      <c r="EH284" s="324"/>
      <c r="EI284" s="324"/>
      <c r="EJ284" s="324"/>
      <c r="EK284" s="324"/>
      <c r="EL284" s="324"/>
      <c r="EM284" s="324"/>
      <c r="EN284" s="324"/>
      <c r="EO284" s="324"/>
      <c r="EP284" s="324"/>
      <c r="EQ284" s="324"/>
      <c r="ER284" s="324"/>
      <c r="ES284" s="324"/>
      <c r="ET284" s="324"/>
      <c r="EU284" s="324"/>
      <c r="EV284" s="324"/>
      <c r="EW284" s="324"/>
      <c r="EX284" s="324"/>
      <c r="EY284" s="324"/>
      <c r="EZ284" s="324"/>
      <c r="FA284" s="324"/>
      <c r="FB284" s="324"/>
      <c r="FC284" s="324"/>
      <c r="FD284" s="324"/>
      <c r="FE284" s="324"/>
      <c r="FF284" s="324"/>
      <c r="FG284" s="324"/>
      <c r="FH284" s="324"/>
      <c r="FI284" s="324"/>
      <c r="FJ284" s="324"/>
      <c r="FK284" s="324"/>
      <c r="FL284" s="324"/>
      <c r="FM284" s="324"/>
      <c r="FN284" s="324"/>
      <c r="FO284" s="324"/>
      <c r="FP284" s="324"/>
      <c r="FQ284" s="324"/>
      <c r="FR284" s="324"/>
      <c r="FS284" s="324"/>
      <c r="FT284" s="324"/>
      <c r="FU284" s="324"/>
      <c r="FV284" s="324"/>
      <c r="FW284" s="324"/>
      <c r="FX284" s="324"/>
      <c r="FY284" s="324"/>
      <c r="FZ284" s="324"/>
      <c r="GA284" s="324"/>
      <c r="GB284" s="324"/>
      <c r="GC284" s="324"/>
      <c r="GD284" s="324"/>
      <c r="GE284" s="324"/>
      <c r="GF284" s="324"/>
      <c r="GG284" s="324"/>
      <c r="GH284" s="324"/>
      <c r="GI284" s="324"/>
      <c r="GJ284" s="330"/>
      <c r="GK284" s="321"/>
      <c r="GL284" s="324"/>
      <c r="GM284" s="324"/>
      <c r="GN284" s="290" cm="1">
        <f t="array" ref="GN284">IF(OR(BK284:GM284='Annex.1　DeclarationDesired'!$F$27),ROW(),"")</f>
        <v>284</v>
      </c>
    </row>
    <row r="285" spans="1:196" s="290" customFormat="1" ht="20.85" customHeight="1">
      <c r="A285" s="333" t="s">
        <v>2016</v>
      </c>
      <c r="B285" s="334" t="s">
        <v>1978</v>
      </c>
      <c r="C285" s="334" t="s">
        <v>254</v>
      </c>
      <c r="D285" s="334" t="s">
        <v>2017</v>
      </c>
      <c r="E285" s="334"/>
      <c r="F285" s="334"/>
      <c r="G285" s="335" t="s">
        <v>1980</v>
      </c>
      <c r="H285" s="337" t="s">
        <v>421</v>
      </c>
      <c r="I285" s="337" t="s">
        <v>1980</v>
      </c>
      <c r="J285" s="337" t="s">
        <v>400</v>
      </c>
      <c r="K285" s="337"/>
      <c r="L285" s="338"/>
      <c r="M285" s="339" t="s">
        <v>2018</v>
      </c>
      <c r="N285" s="327" t="s">
        <v>461</v>
      </c>
      <c r="O285" s="338" t="s">
        <v>635</v>
      </c>
      <c r="P285" s="339"/>
      <c r="Q285" s="287"/>
      <c r="R285" s="287"/>
      <c r="S285" s="287"/>
      <c r="T285" s="287"/>
      <c r="U285" s="287"/>
      <c r="V285" s="287"/>
      <c r="W285" s="287"/>
      <c r="X285" s="287"/>
      <c r="Y285" s="287"/>
      <c r="Z285" s="287"/>
      <c r="AA285" s="287"/>
      <c r="AB285" s="287"/>
      <c r="AC285" s="287"/>
      <c r="AD285" s="287"/>
      <c r="AE285" s="287"/>
      <c r="AF285" s="287"/>
      <c r="AG285" s="287"/>
      <c r="AH285" s="287"/>
      <c r="AI285" s="287"/>
      <c r="AJ285" s="287"/>
      <c r="AK285" s="287"/>
      <c r="AL285" s="287"/>
      <c r="AM285" s="287"/>
      <c r="AN285" s="287"/>
      <c r="AO285" s="287"/>
      <c r="AP285" s="287"/>
      <c r="AQ285" s="287"/>
      <c r="AR285" s="287"/>
      <c r="AS285" s="287"/>
      <c r="AT285" s="287"/>
      <c r="AU285" s="287"/>
      <c r="AV285" s="287"/>
      <c r="AW285" s="287"/>
      <c r="AX285" s="287"/>
      <c r="AY285" s="287"/>
      <c r="AZ285" s="287"/>
      <c r="BA285" s="287"/>
      <c r="BB285" s="287"/>
      <c r="BC285" s="287"/>
      <c r="BD285" s="287"/>
      <c r="BE285" s="287"/>
      <c r="BF285" s="287"/>
      <c r="BG285" s="287"/>
      <c r="BH285" s="287"/>
      <c r="BI285" s="287"/>
      <c r="BJ285" s="327" t="s">
        <v>2019</v>
      </c>
      <c r="BK285" s="286">
        <v>18020</v>
      </c>
      <c r="BL285" s="288">
        <v>19010</v>
      </c>
      <c r="BM285" s="287">
        <v>19020</v>
      </c>
      <c r="BN285" s="287">
        <v>18040</v>
      </c>
      <c r="BO285" s="287"/>
      <c r="BP285" s="287"/>
      <c r="BQ285" s="287"/>
      <c r="BR285" s="287"/>
      <c r="BS285" s="287"/>
      <c r="BT285" s="287"/>
      <c r="BU285" s="287"/>
      <c r="BV285" s="287"/>
      <c r="BW285" s="287"/>
      <c r="BX285" s="287"/>
      <c r="BY285" s="287"/>
      <c r="BZ285" s="287"/>
      <c r="CA285" s="287"/>
      <c r="CB285" s="287"/>
      <c r="CC285" s="287"/>
      <c r="CD285" s="287"/>
      <c r="CE285" s="287"/>
      <c r="CF285" s="287"/>
      <c r="CG285" s="287"/>
      <c r="CH285" s="287"/>
      <c r="CI285" s="287"/>
      <c r="CJ285" s="287"/>
      <c r="CK285" s="287"/>
      <c r="CL285" s="287"/>
      <c r="CM285" s="287"/>
      <c r="CN285" s="287"/>
      <c r="CO285" s="287"/>
      <c r="CP285" s="287"/>
      <c r="CQ285" s="287"/>
      <c r="CR285" s="287"/>
      <c r="CS285" s="287"/>
      <c r="CT285" s="287"/>
      <c r="CU285" s="287"/>
      <c r="CV285" s="287"/>
      <c r="CW285" s="287"/>
      <c r="CX285" s="287"/>
      <c r="CY285" s="287"/>
      <c r="CZ285" s="289"/>
      <c r="DA285" s="287"/>
      <c r="DB285" s="287"/>
      <c r="DC285" s="287"/>
      <c r="DD285" s="287"/>
      <c r="DE285" s="287"/>
      <c r="DF285" s="287"/>
      <c r="DG285" s="287"/>
      <c r="DH285" s="287"/>
      <c r="DI285" s="287"/>
      <c r="DJ285" s="287"/>
      <c r="DK285" s="287"/>
      <c r="DL285" s="287"/>
      <c r="DM285" s="287"/>
      <c r="DN285" s="287"/>
      <c r="DO285" s="287"/>
      <c r="DP285" s="287"/>
      <c r="DQ285" s="287"/>
      <c r="DR285" s="287"/>
      <c r="DS285" s="287"/>
      <c r="DT285" s="287"/>
      <c r="DU285" s="287"/>
      <c r="DV285" s="287"/>
      <c r="DW285" s="321"/>
      <c r="DX285" s="321"/>
      <c r="DY285" s="324"/>
      <c r="DZ285" s="324"/>
      <c r="EA285" s="324"/>
      <c r="EB285" s="324"/>
      <c r="EC285" s="324"/>
      <c r="ED285" s="324"/>
      <c r="EE285" s="324"/>
      <c r="EF285" s="324"/>
      <c r="EG285" s="324"/>
      <c r="EH285" s="324"/>
      <c r="EI285" s="324"/>
      <c r="EJ285" s="324"/>
      <c r="EK285" s="324"/>
      <c r="EL285" s="324"/>
      <c r="EM285" s="324"/>
      <c r="EN285" s="324"/>
      <c r="EO285" s="324"/>
      <c r="EP285" s="324"/>
      <c r="EQ285" s="324"/>
      <c r="ER285" s="324"/>
      <c r="ES285" s="324"/>
      <c r="ET285" s="324"/>
      <c r="EU285" s="324"/>
      <c r="EV285" s="324"/>
      <c r="EW285" s="324"/>
      <c r="EX285" s="324"/>
      <c r="EY285" s="324"/>
      <c r="EZ285" s="324"/>
      <c r="FA285" s="324"/>
      <c r="FB285" s="324"/>
      <c r="FC285" s="324"/>
      <c r="FD285" s="324"/>
      <c r="FE285" s="324"/>
      <c r="FF285" s="324"/>
      <c r="FG285" s="324"/>
      <c r="FH285" s="324"/>
      <c r="FI285" s="324"/>
      <c r="FJ285" s="324"/>
      <c r="FK285" s="324"/>
      <c r="FL285" s="324"/>
      <c r="FM285" s="324"/>
      <c r="FN285" s="324"/>
      <c r="FO285" s="324"/>
      <c r="FP285" s="324"/>
      <c r="FQ285" s="324"/>
      <c r="FR285" s="324"/>
      <c r="FS285" s="324"/>
      <c r="FT285" s="324"/>
      <c r="FU285" s="324"/>
      <c r="FV285" s="324"/>
      <c r="FW285" s="324"/>
      <c r="FX285" s="324"/>
      <c r="FY285" s="324"/>
      <c r="FZ285" s="324"/>
      <c r="GA285" s="324"/>
      <c r="GB285" s="324"/>
      <c r="GC285" s="324"/>
      <c r="GD285" s="324"/>
      <c r="GE285" s="324"/>
      <c r="GF285" s="324"/>
      <c r="GG285" s="324"/>
      <c r="GH285" s="324"/>
      <c r="GI285" s="324"/>
      <c r="GJ285" s="330"/>
      <c r="GK285" s="321"/>
      <c r="GL285" s="324"/>
      <c r="GM285" s="324"/>
      <c r="GN285" s="290" cm="1">
        <f t="array" ref="GN285">IF(OR(BK285:GM285='Annex.1　DeclarationDesired'!$F$27),ROW(),"")</f>
        <v>285</v>
      </c>
    </row>
    <row r="286" spans="1:196" s="290" customFormat="1" ht="20.85" customHeight="1">
      <c r="A286" s="333" t="s">
        <v>2020</v>
      </c>
      <c r="B286" s="334" t="s">
        <v>1978</v>
      </c>
      <c r="C286" s="334" t="s">
        <v>254</v>
      </c>
      <c r="D286" s="334" t="s">
        <v>2021</v>
      </c>
      <c r="E286" s="334"/>
      <c r="F286" s="334"/>
      <c r="G286" s="335" t="s">
        <v>1980</v>
      </c>
      <c r="H286" s="337" t="s">
        <v>421</v>
      </c>
      <c r="I286" s="337" t="s">
        <v>1980</v>
      </c>
      <c r="J286" s="337" t="s">
        <v>400</v>
      </c>
      <c r="K286" s="337"/>
      <c r="L286" s="338"/>
      <c r="M286" s="339" t="s">
        <v>2022</v>
      </c>
      <c r="N286" s="327" t="s">
        <v>889</v>
      </c>
      <c r="O286" s="338" t="s">
        <v>489</v>
      </c>
      <c r="P286" s="339" t="s">
        <v>475</v>
      </c>
      <c r="Q286" s="287" t="s">
        <v>803</v>
      </c>
      <c r="R286" s="287" t="s">
        <v>804</v>
      </c>
      <c r="S286" s="287"/>
      <c r="T286" s="287"/>
      <c r="U286" s="287"/>
      <c r="V286" s="287"/>
      <c r="W286" s="287"/>
      <c r="X286" s="287"/>
      <c r="Y286" s="287"/>
      <c r="Z286" s="287"/>
      <c r="AA286" s="287"/>
      <c r="AB286" s="287"/>
      <c r="AC286" s="287"/>
      <c r="AD286" s="287"/>
      <c r="AE286" s="287"/>
      <c r="AF286" s="287"/>
      <c r="AG286" s="287"/>
      <c r="AH286" s="287"/>
      <c r="AI286" s="287"/>
      <c r="AJ286" s="287"/>
      <c r="AK286" s="287"/>
      <c r="AL286" s="287"/>
      <c r="AM286" s="287"/>
      <c r="AN286" s="287"/>
      <c r="AO286" s="287"/>
      <c r="AP286" s="287"/>
      <c r="AQ286" s="287"/>
      <c r="AR286" s="287"/>
      <c r="AS286" s="287"/>
      <c r="AT286" s="287"/>
      <c r="AU286" s="287"/>
      <c r="AV286" s="287"/>
      <c r="AW286" s="287"/>
      <c r="AX286" s="287"/>
      <c r="AY286" s="287"/>
      <c r="AZ286" s="287"/>
      <c r="BA286" s="287"/>
      <c r="BB286" s="287"/>
      <c r="BC286" s="287"/>
      <c r="BD286" s="287"/>
      <c r="BE286" s="287"/>
      <c r="BF286" s="287"/>
      <c r="BG286" s="287"/>
      <c r="BH286" s="287"/>
      <c r="BI286" s="287"/>
      <c r="BJ286" s="327"/>
      <c r="BK286" s="286"/>
      <c r="BL286" s="288"/>
      <c r="BM286" s="287"/>
      <c r="BN286" s="287"/>
      <c r="BO286" s="287"/>
      <c r="BP286" s="287"/>
      <c r="BQ286" s="287"/>
      <c r="BR286" s="287"/>
      <c r="BS286" s="287"/>
      <c r="BT286" s="287"/>
      <c r="BU286" s="287"/>
      <c r="BV286" s="287"/>
      <c r="BW286" s="287"/>
      <c r="BX286" s="287"/>
      <c r="BY286" s="287"/>
      <c r="BZ286" s="287"/>
      <c r="CA286" s="287"/>
      <c r="CB286" s="287"/>
      <c r="CC286" s="287"/>
      <c r="CD286" s="287"/>
      <c r="CE286" s="287"/>
      <c r="CF286" s="287"/>
      <c r="CG286" s="287"/>
      <c r="CH286" s="287"/>
      <c r="CI286" s="287"/>
      <c r="CJ286" s="287"/>
      <c r="CK286" s="287"/>
      <c r="CL286" s="287"/>
      <c r="CM286" s="287"/>
      <c r="CN286" s="287"/>
      <c r="CO286" s="287"/>
      <c r="CP286" s="287"/>
      <c r="CQ286" s="287"/>
      <c r="CR286" s="287"/>
      <c r="CS286" s="287"/>
      <c r="CT286" s="287"/>
      <c r="CU286" s="287"/>
      <c r="CV286" s="287"/>
      <c r="CW286" s="287"/>
      <c r="CX286" s="287"/>
      <c r="CY286" s="287"/>
      <c r="CZ286" s="289"/>
      <c r="DA286" s="287"/>
      <c r="DB286" s="287"/>
      <c r="DC286" s="287"/>
      <c r="DD286" s="287"/>
      <c r="DE286" s="287"/>
      <c r="DF286" s="287"/>
      <c r="DG286" s="287"/>
      <c r="DH286" s="287"/>
      <c r="DI286" s="287"/>
      <c r="DJ286" s="287"/>
      <c r="DK286" s="287"/>
      <c r="DL286" s="287"/>
      <c r="DM286" s="287"/>
      <c r="DN286" s="287"/>
      <c r="DO286" s="287"/>
      <c r="DP286" s="287"/>
      <c r="DQ286" s="287"/>
      <c r="DR286" s="287"/>
      <c r="DS286" s="287"/>
      <c r="DT286" s="287"/>
      <c r="DU286" s="287"/>
      <c r="DV286" s="287"/>
      <c r="DW286" s="321"/>
      <c r="DX286" s="321"/>
      <c r="DY286" s="324"/>
      <c r="DZ286" s="324"/>
      <c r="EA286" s="324"/>
      <c r="EB286" s="324"/>
      <c r="EC286" s="324"/>
      <c r="ED286" s="324"/>
      <c r="EE286" s="324"/>
      <c r="EF286" s="324"/>
      <c r="EG286" s="324"/>
      <c r="EH286" s="324"/>
      <c r="EI286" s="324"/>
      <c r="EJ286" s="324"/>
      <c r="EK286" s="324"/>
      <c r="EL286" s="324"/>
      <c r="EM286" s="324"/>
      <c r="EN286" s="324"/>
      <c r="EO286" s="324"/>
      <c r="EP286" s="324"/>
      <c r="EQ286" s="324"/>
      <c r="ER286" s="324"/>
      <c r="ES286" s="324"/>
      <c r="ET286" s="324"/>
      <c r="EU286" s="324"/>
      <c r="EV286" s="324"/>
      <c r="EW286" s="324"/>
      <c r="EX286" s="324"/>
      <c r="EY286" s="324"/>
      <c r="EZ286" s="324"/>
      <c r="FA286" s="324"/>
      <c r="FB286" s="324"/>
      <c r="FC286" s="324"/>
      <c r="FD286" s="324"/>
      <c r="FE286" s="324"/>
      <c r="FF286" s="324"/>
      <c r="FG286" s="324"/>
      <c r="FH286" s="324"/>
      <c r="FI286" s="324"/>
      <c r="FJ286" s="324"/>
      <c r="FK286" s="324"/>
      <c r="FL286" s="324"/>
      <c r="FM286" s="324"/>
      <c r="FN286" s="324"/>
      <c r="FO286" s="324"/>
      <c r="FP286" s="324"/>
      <c r="FQ286" s="324"/>
      <c r="FR286" s="324"/>
      <c r="FS286" s="324"/>
      <c r="FT286" s="324"/>
      <c r="FU286" s="324"/>
      <c r="FV286" s="324"/>
      <c r="FW286" s="324"/>
      <c r="FX286" s="324"/>
      <c r="FY286" s="324"/>
      <c r="FZ286" s="324"/>
      <c r="GA286" s="324"/>
      <c r="GB286" s="324"/>
      <c r="GC286" s="324"/>
      <c r="GD286" s="324"/>
      <c r="GE286" s="324"/>
      <c r="GF286" s="324"/>
      <c r="GG286" s="324"/>
      <c r="GH286" s="324"/>
      <c r="GI286" s="324"/>
      <c r="GJ286" s="330"/>
      <c r="GK286" s="321"/>
      <c r="GL286" s="324"/>
      <c r="GM286" s="324"/>
      <c r="GN286" s="290" cm="1">
        <f t="array" ref="GN286">IF(OR(BK286:GM286='Annex.1　DeclarationDesired'!$F$27),ROW(),"")</f>
        <v>286</v>
      </c>
    </row>
    <row r="287" spans="1:196" s="290" customFormat="1" ht="20.85" customHeight="1">
      <c r="A287" s="333" t="s">
        <v>2023</v>
      </c>
      <c r="B287" s="334" t="s">
        <v>1978</v>
      </c>
      <c r="C287" s="334" t="s">
        <v>254</v>
      </c>
      <c r="D287" s="334" t="s">
        <v>2024</v>
      </c>
      <c r="E287" s="334"/>
      <c r="F287" s="334"/>
      <c r="G287" s="335" t="s">
        <v>1980</v>
      </c>
      <c r="H287" s="337" t="s">
        <v>421</v>
      </c>
      <c r="I287" s="337" t="s">
        <v>1980</v>
      </c>
      <c r="J287" s="337" t="s">
        <v>400</v>
      </c>
      <c r="K287" s="337"/>
      <c r="L287" s="338"/>
      <c r="M287" s="339" t="s">
        <v>2022</v>
      </c>
      <c r="N287" s="327" t="s">
        <v>889</v>
      </c>
      <c r="O287" s="338" t="s">
        <v>489</v>
      </c>
      <c r="P287" s="339" t="s">
        <v>475</v>
      </c>
      <c r="Q287" s="287" t="s">
        <v>803</v>
      </c>
      <c r="R287" s="287" t="s">
        <v>804</v>
      </c>
      <c r="S287" s="287"/>
      <c r="T287" s="287"/>
      <c r="U287" s="287"/>
      <c r="V287" s="287"/>
      <c r="W287" s="287"/>
      <c r="X287" s="287"/>
      <c r="Y287" s="287"/>
      <c r="Z287" s="287"/>
      <c r="AA287" s="287"/>
      <c r="AB287" s="287"/>
      <c r="AC287" s="287"/>
      <c r="AD287" s="287"/>
      <c r="AE287" s="287"/>
      <c r="AF287" s="287"/>
      <c r="AG287" s="287"/>
      <c r="AH287" s="287"/>
      <c r="AI287" s="287"/>
      <c r="AJ287" s="287"/>
      <c r="AK287" s="287"/>
      <c r="AL287" s="287"/>
      <c r="AM287" s="287"/>
      <c r="AN287" s="287"/>
      <c r="AO287" s="287"/>
      <c r="AP287" s="287"/>
      <c r="AQ287" s="287"/>
      <c r="AR287" s="287"/>
      <c r="AS287" s="287"/>
      <c r="AT287" s="287"/>
      <c r="AU287" s="287"/>
      <c r="AV287" s="287"/>
      <c r="AW287" s="287"/>
      <c r="AX287" s="287"/>
      <c r="AY287" s="287"/>
      <c r="AZ287" s="287"/>
      <c r="BA287" s="287"/>
      <c r="BB287" s="287"/>
      <c r="BC287" s="287"/>
      <c r="BD287" s="287"/>
      <c r="BE287" s="287"/>
      <c r="BF287" s="287"/>
      <c r="BG287" s="287"/>
      <c r="BH287" s="287"/>
      <c r="BI287" s="287"/>
      <c r="BJ287" s="327"/>
      <c r="BK287" s="286"/>
      <c r="BL287" s="288"/>
      <c r="BM287" s="287"/>
      <c r="BN287" s="287"/>
      <c r="BO287" s="287"/>
      <c r="BP287" s="287"/>
      <c r="BQ287" s="287"/>
      <c r="BR287" s="287"/>
      <c r="BS287" s="287"/>
      <c r="BT287" s="287"/>
      <c r="BU287" s="287"/>
      <c r="BV287" s="287"/>
      <c r="BW287" s="287"/>
      <c r="BX287" s="287"/>
      <c r="BY287" s="287"/>
      <c r="BZ287" s="287"/>
      <c r="CA287" s="287"/>
      <c r="CB287" s="287"/>
      <c r="CC287" s="287"/>
      <c r="CD287" s="287"/>
      <c r="CE287" s="287"/>
      <c r="CF287" s="287"/>
      <c r="CG287" s="287"/>
      <c r="CH287" s="287"/>
      <c r="CI287" s="287"/>
      <c r="CJ287" s="287"/>
      <c r="CK287" s="287"/>
      <c r="CL287" s="287"/>
      <c r="CM287" s="287"/>
      <c r="CN287" s="287"/>
      <c r="CO287" s="287"/>
      <c r="CP287" s="287"/>
      <c r="CQ287" s="287"/>
      <c r="CR287" s="287"/>
      <c r="CS287" s="287"/>
      <c r="CT287" s="287"/>
      <c r="CU287" s="287"/>
      <c r="CV287" s="287"/>
      <c r="CW287" s="287"/>
      <c r="CX287" s="287"/>
      <c r="CY287" s="287"/>
      <c r="CZ287" s="289"/>
      <c r="DA287" s="287"/>
      <c r="DB287" s="287"/>
      <c r="DC287" s="287"/>
      <c r="DD287" s="287"/>
      <c r="DE287" s="287"/>
      <c r="DF287" s="287"/>
      <c r="DG287" s="287"/>
      <c r="DH287" s="287"/>
      <c r="DI287" s="287"/>
      <c r="DJ287" s="287"/>
      <c r="DK287" s="287"/>
      <c r="DL287" s="287"/>
      <c r="DM287" s="287"/>
      <c r="DN287" s="287"/>
      <c r="DO287" s="287"/>
      <c r="DP287" s="287"/>
      <c r="DQ287" s="287"/>
      <c r="DR287" s="287"/>
      <c r="DS287" s="287"/>
      <c r="DT287" s="287"/>
      <c r="DU287" s="287"/>
      <c r="DV287" s="287"/>
      <c r="DW287" s="321"/>
      <c r="DX287" s="321"/>
      <c r="DY287" s="324"/>
      <c r="DZ287" s="324"/>
      <c r="EA287" s="324"/>
      <c r="EB287" s="324"/>
      <c r="EC287" s="324"/>
      <c r="ED287" s="324"/>
      <c r="EE287" s="324"/>
      <c r="EF287" s="324"/>
      <c r="EG287" s="324"/>
      <c r="EH287" s="324"/>
      <c r="EI287" s="324"/>
      <c r="EJ287" s="324"/>
      <c r="EK287" s="324"/>
      <c r="EL287" s="324"/>
      <c r="EM287" s="324"/>
      <c r="EN287" s="324"/>
      <c r="EO287" s="324"/>
      <c r="EP287" s="324"/>
      <c r="EQ287" s="324"/>
      <c r="ER287" s="324"/>
      <c r="ES287" s="324"/>
      <c r="ET287" s="324"/>
      <c r="EU287" s="324"/>
      <c r="EV287" s="324"/>
      <c r="EW287" s="324"/>
      <c r="EX287" s="324"/>
      <c r="EY287" s="324"/>
      <c r="EZ287" s="324"/>
      <c r="FA287" s="324"/>
      <c r="FB287" s="324"/>
      <c r="FC287" s="324"/>
      <c r="FD287" s="324"/>
      <c r="FE287" s="324"/>
      <c r="FF287" s="324"/>
      <c r="FG287" s="324"/>
      <c r="FH287" s="324"/>
      <c r="FI287" s="324"/>
      <c r="FJ287" s="324"/>
      <c r="FK287" s="324"/>
      <c r="FL287" s="324"/>
      <c r="FM287" s="324"/>
      <c r="FN287" s="324"/>
      <c r="FO287" s="324"/>
      <c r="FP287" s="324"/>
      <c r="FQ287" s="324"/>
      <c r="FR287" s="324"/>
      <c r="FS287" s="324"/>
      <c r="FT287" s="324"/>
      <c r="FU287" s="324"/>
      <c r="FV287" s="324"/>
      <c r="FW287" s="324"/>
      <c r="FX287" s="324"/>
      <c r="FY287" s="324"/>
      <c r="FZ287" s="324"/>
      <c r="GA287" s="324"/>
      <c r="GB287" s="324"/>
      <c r="GC287" s="324"/>
      <c r="GD287" s="324"/>
      <c r="GE287" s="324"/>
      <c r="GF287" s="324"/>
      <c r="GG287" s="324"/>
      <c r="GH287" s="324"/>
      <c r="GI287" s="324"/>
      <c r="GJ287" s="330"/>
      <c r="GK287" s="321"/>
      <c r="GL287" s="324"/>
      <c r="GM287" s="324"/>
      <c r="GN287" s="290" cm="1">
        <f t="array" ref="GN287">IF(OR(BK287:GM287='Annex.1　DeclarationDesired'!$F$27),ROW(),"")</f>
        <v>287</v>
      </c>
    </row>
    <row r="288" spans="1:196" s="290" customFormat="1" ht="20.85" customHeight="1">
      <c r="A288" s="333" t="s">
        <v>2025</v>
      </c>
      <c r="B288" s="334" t="s">
        <v>1978</v>
      </c>
      <c r="C288" s="334" t="s">
        <v>254</v>
      </c>
      <c r="D288" s="334" t="s">
        <v>2026</v>
      </c>
      <c r="E288" s="334"/>
      <c r="F288" s="334"/>
      <c r="G288" s="335" t="s">
        <v>1980</v>
      </c>
      <c r="H288" s="337" t="s">
        <v>421</v>
      </c>
      <c r="I288" s="337" t="s">
        <v>1980</v>
      </c>
      <c r="J288" s="337" t="s">
        <v>400</v>
      </c>
      <c r="K288" s="337"/>
      <c r="L288" s="338"/>
      <c r="M288" s="339" t="s">
        <v>2027</v>
      </c>
      <c r="N288" s="327" t="s">
        <v>608</v>
      </c>
      <c r="O288" s="338" t="s">
        <v>883</v>
      </c>
      <c r="P288" s="339" t="s">
        <v>405</v>
      </c>
      <c r="Q288" s="287" t="s">
        <v>454</v>
      </c>
      <c r="R288" s="287"/>
      <c r="S288" s="287"/>
      <c r="T288" s="287"/>
      <c r="U288" s="287"/>
      <c r="V288" s="287"/>
      <c r="W288" s="287"/>
      <c r="X288" s="287"/>
      <c r="Y288" s="287"/>
      <c r="Z288" s="287"/>
      <c r="AA288" s="287"/>
      <c r="AB288" s="287"/>
      <c r="AC288" s="287"/>
      <c r="AD288" s="287"/>
      <c r="AE288" s="287"/>
      <c r="AF288" s="287"/>
      <c r="AG288" s="287"/>
      <c r="AH288" s="287"/>
      <c r="AI288" s="287"/>
      <c r="AJ288" s="287"/>
      <c r="AK288" s="287"/>
      <c r="AL288" s="287"/>
      <c r="AM288" s="287"/>
      <c r="AN288" s="287"/>
      <c r="AO288" s="287"/>
      <c r="AP288" s="287"/>
      <c r="AQ288" s="287"/>
      <c r="AR288" s="287"/>
      <c r="AS288" s="287"/>
      <c r="AT288" s="287"/>
      <c r="AU288" s="287"/>
      <c r="AV288" s="287"/>
      <c r="AW288" s="287"/>
      <c r="AX288" s="287"/>
      <c r="AY288" s="287"/>
      <c r="AZ288" s="287"/>
      <c r="BA288" s="287"/>
      <c r="BB288" s="287"/>
      <c r="BC288" s="287"/>
      <c r="BD288" s="287"/>
      <c r="BE288" s="287"/>
      <c r="BF288" s="287"/>
      <c r="BG288" s="287"/>
      <c r="BH288" s="287"/>
      <c r="BI288" s="287"/>
      <c r="BJ288" s="327"/>
      <c r="BK288" s="286"/>
      <c r="BL288" s="288"/>
      <c r="BM288" s="287"/>
      <c r="BN288" s="287"/>
      <c r="BO288" s="287"/>
      <c r="BP288" s="287"/>
      <c r="BQ288" s="287"/>
      <c r="BR288" s="287"/>
      <c r="BS288" s="287"/>
      <c r="BT288" s="287"/>
      <c r="BU288" s="287"/>
      <c r="BV288" s="287"/>
      <c r="BW288" s="287"/>
      <c r="BX288" s="287"/>
      <c r="BY288" s="287"/>
      <c r="BZ288" s="287"/>
      <c r="CA288" s="287"/>
      <c r="CB288" s="287"/>
      <c r="CC288" s="287"/>
      <c r="CD288" s="287"/>
      <c r="CE288" s="287"/>
      <c r="CF288" s="287"/>
      <c r="CG288" s="287"/>
      <c r="CH288" s="287"/>
      <c r="CI288" s="287"/>
      <c r="CJ288" s="287"/>
      <c r="CK288" s="287"/>
      <c r="CL288" s="287"/>
      <c r="CM288" s="287"/>
      <c r="CN288" s="287"/>
      <c r="CO288" s="287"/>
      <c r="CP288" s="287"/>
      <c r="CQ288" s="287"/>
      <c r="CR288" s="287"/>
      <c r="CS288" s="287"/>
      <c r="CT288" s="287"/>
      <c r="CU288" s="287"/>
      <c r="CV288" s="287"/>
      <c r="CW288" s="287"/>
      <c r="CX288" s="287"/>
      <c r="CY288" s="287"/>
      <c r="CZ288" s="289"/>
      <c r="DA288" s="287"/>
      <c r="DB288" s="287"/>
      <c r="DC288" s="287"/>
      <c r="DD288" s="287"/>
      <c r="DE288" s="287"/>
      <c r="DF288" s="287"/>
      <c r="DG288" s="287"/>
      <c r="DH288" s="287"/>
      <c r="DI288" s="287"/>
      <c r="DJ288" s="287"/>
      <c r="DK288" s="287"/>
      <c r="DL288" s="287"/>
      <c r="DM288" s="287"/>
      <c r="DN288" s="287"/>
      <c r="DO288" s="287"/>
      <c r="DP288" s="287"/>
      <c r="DQ288" s="287"/>
      <c r="DR288" s="287"/>
      <c r="DS288" s="287"/>
      <c r="DT288" s="287"/>
      <c r="DU288" s="287"/>
      <c r="DV288" s="287"/>
      <c r="DW288" s="321"/>
      <c r="DX288" s="321"/>
      <c r="DY288" s="324"/>
      <c r="DZ288" s="324"/>
      <c r="EA288" s="324"/>
      <c r="EB288" s="324"/>
      <c r="EC288" s="324"/>
      <c r="ED288" s="324"/>
      <c r="EE288" s="324"/>
      <c r="EF288" s="324"/>
      <c r="EG288" s="324"/>
      <c r="EH288" s="324"/>
      <c r="EI288" s="324"/>
      <c r="EJ288" s="324"/>
      <c r="EK288" s="324"/>
      <c r="EL288" s="324"/>
      <c r="EM288" s="324"/>
      <c r="EN288" s="324"/>
      <c r="EO288" s="324"/>
      <c r="EP288" s="324"/>
      <c r="EQ288" s="324"/>
      <c r="ER288" s="324"/>
      <c r="ES288" s="324"/>
      <c r="ET288" s="324"/>
      <c r="EU288" s="324"/>
      <c r="EV288" s="324"/>
      <c r="EW288" s="324"/>
      <c r="EX288" s="324"/>
      <c r="EY288" s="324"/>
      <c r="EZ288" s="324"/>
      <c r="FA288" s="324"/>
      <c r="FB288" s="324"/>
      <c r="FC288" s="324"/>
      <c r="FD288" s="324"/>
      <c r="FE288" s="324"/>
      <c r="FF288" s="324"/>
      <c r="FG288" s="324"/>
      <c r="FH288" s="324"/>
      <c r="FI288" s="324"/>
      <c r="FJ288" s="324"/>
      <c r="FK288" s="324"/>
      <c r="FL288" s="324"/>
      <c r="FM288" s="324"/>
      <c r="FN288" s="324"/>
      <c r="FO288" s="324"/>
      <c r="FP288" s="324"/>
      <c r="FQ288" s="324"/>
      <c r="FR288" s="324"/>
      <c r="FS288" s="324"/>
      <c r="FT288" s="324"/>
      <c r="FU288" s="324"/>
      <c r="FV288" s="324"/>
      <c r="FW288" s="324"/>
      <c r="FX288" s="324"/>
      <c r="FY288" s="324"/>
      <c r="FZ288" s="324"/>
      <c r="GA288" s="324"/>
      <c r="GB288" s="324"/>
      <c r="GC288" s="324"/>
      <c r="GD288" s="324"/>
      <c r="GE288" s="324"/>
      <c r="GF288" s="324"/>
      <c r="GG288" s="324"/>
      <c r="GH288" s="324"/>
      <c r="GI288" s="324"/>
      <c r="GJ288" s="330"/>
      <c r="GK288" s="321"/>
      <c r="GL288" s="324"/>
      <c r="GM288" s="324"/>
      <c r="GN288" s="290" cm="1">
        <f t="array" ref="GN288">IF(OR(BK288:GM288='Annex.1　DeclarationDesired'!$F$27),ROW(),"")</f>
        <v>288</v>
      </c>
    </row>
    <row r="289" spans="1:196" s="290" customFormat="1" ht="20.85" customHeight="1">
      <c r="A289" s="333" t="s">
        <v>2028</v>
      </c>
      <c r="B289" s="334" t="s">
        <v>1978</v>
      </c>
      <c r="C289" s="334" t="s">
        <v>254</v>
      </c>
      <c r="D289" s="334" t="s">
        <v>2029</v>
      </c>
      <c r="E289" s="334"/>
      <c r="F289" s="334"/>
      <c r="G289" s="335" t="s">
        <v>1980</v>
      </c>
      <c r="H289" s="337" t="s">
        <v>421</v>
      </c>
      <c r="I289" s="337" t="s">
        <v>1980</v>
      </c>
      <c r="J289" s="337" t="s">
        <v>400</v>
      </c>
      <c r="K289" s="337"/>
      <c r="L289" s="338"/>
      <c r="M289" s="339" t="s">
        <v>2030</v>
      </c>
      <c r="N289" s="327" t="s">
        <v>461</v>
      </c>
      <c r="O289" s="338" t="s">
        <v>626</v>
      </c>
      <c r="P289" s="339" t="s">
        <v>628</v>
      </c>
      <c r="Q289" s="287" t="s">
        <v>629</v>
      </c>
      <c r="R289" s="287" t="s">
        <v>882</v>
      </c>
      <c r="S289" s="287" t="s">
        <v>2031</v>
      </c>
      <c r="T289" s="287" t="s">
        <v>1006</v>
      </c>
      <c r="U289" s="287"/>
      <c r="V289" s="287"/>
      <c r="W289" s="287"/>
      <c r="X289" s="287"/>
      <c r="Y289" s="287"/>
      <c r="Z289" s="287"/>
      <c r="AA289" s="287"/>
      <c r="AB289" s="287"/>
      <c r="AC289" s="287"/>
      <c r="AD289" s="287"/>
      <c r="AE289" s="287"/>
      <c r="AF289" s="287"/>
      <c r="AG289" s="287"/>
      <c r="AH289" s="287"/>
      <c r="AI289" s="287"/>
      <c r="AJ289" s="287"/>
      <c r="AK289" s="287"/>
      <c r="AL289" s="287"/>
      <c r="AM289" s="287"/>
      <c r="AN289" s="287"/>
      <c r="AO289" s="287"/>
      <c r="AP289" s="287"/>
      <c r="AQ289" s="287"/>
      <c r="AR289" s="287"/>
      <c r="AS289" s="287"/>
      <c r="AT289" s="287"/>
      <c r="AU289" s="287"/>
      <c r="AV289" s="287"/>
      <c r="AW289" s="287"/>
      <c r="AX289" s="287"/>
      <c r="AY289" s="287"/>
      <c r="AZ289" s="287"/>
      <c r="BA289" s="287"/>
      <c r="BB289" s="287"/>
      <c r="BC289" s="287"/>
      <c r="BD289" s="287"/>
      <c r="BE289" s="287"/>
      <c r="BF289" s="287"/>
      <c r="BG289" s="287"/>
      <c r="BH289" s="287"/>
      <c r="BI289" s="287"/>
      <c r="BJ289" s="327"/>
      <c r="BK289" s="286"/>
      <c r="BL289" s="288"/>
      <c r="BM289" s="287"/>
      <c r="BN289" s="287"/>
      <c r="BO289" s="287"/>
      <c r="BP289" s="287"/>
      <c r="BQ289" s="287"/>
      <c r="BR289" s="287"/>
      <c r="BS289" s="287"/>
      <c r="BT289" s="287"/>
      <c r="BU289" s="287"/>
      <c r="BV289" s="287"/>
      <c r="BW289" s="287"/>
      <c r="BX289" s="287"/>
      <c r="BY289" s="287"/>
      <c r="BZ289" s="287"/>
      <c r="CA289" s="287"/>
      <c r="CB289" s="287"/>
      <c r="CC289" s="287"/>
      <c r="CD289" s="287"/>
      <c r="CE289" s="287"/>
      <c r="CF289" s="287"/>
      <c r="CG289" s="287"/>
      <c r="CH289" s="287"/>
      <c r="CI289" s="287"/>
      <c r="CJ289" s="287"/>
      <c r="CK289" s="287"/>
      <c r="CL289" s="287"/>
      <c r="CM289" s="287"/>
      <c r="CN289" s="287"/>
      <c r="CO289" s="287"/>
      <c r="CP289" s="287"/>
      <c r="CQ289" s="287"/>
      <c r="CR289" s="287"/>
      <c r="CS289" s="287"/>
      <c r="CT289" s="287"/>
      <c r="CU289" s="287"/>
      <c r="CV289" s="287"/>
      <c r="CW289" s="287"/>
      <c r="CX289" s="287"/>
      <c r="CY289" s="287"/>
      <c r="CZ289" s="289"/>
      <c r="DA289" s="287"/>
      <c r="DB289" s="287"/>
      <c r="DC289" s="287"/>
      <c r="DD289" s="287"/>
      <c r="DE289" s="287"/>
      <c r="DF289" s="287"/>
      <c r="DG289" s="287"/>
      <c r="DH289" s="287"/>
      <c r="DI289" s="287"/>
      <c r="DJ289" s="287"/>
      <c r="DK289" s="287"/>
      <c r="DL289" s="287"/>
      <c r="DM289" s="287"/>
      <c r="DN289" s="287"/>
      <c r="DO289" s="287"/>
      <c r="DP289" s="287"/>
      <c r="DQ289" s="287"/>
      <c r="DR289" s="287"/>
      <c r="DS289" s="287"/>
      <c r="DT289" s="287"/>
      <c r="DU289" s="287"/>
      <c r="DV289" s="287"/>
      <c r="DW289" s="321"/>
      <c r="DX289" s="321"/>
      <c r="DY289" s="324"/>
      <c r="DZ289" s="324"/>
      <c r="EA289" s="324"/>
      <c r="EB289" s="324"/>
      <c r="EC289" s="324"/>
      <c r="ED289" s="324"/>
      <c r="EE289" s="324"/>
      <c r="EF289" s="324"/>
      <c r="EG289" s="324"/>
      <c r="EH289" s="324"/>
      <c r="EI289" s="324"/>
      <c r="EJ289" s="324"/>
      <c r="EK289" s="324"/>
      <c r="EL289" s="324"/>
      <c r="EM289" s="324"/>
      <c r="EN289" s="324"/>
      <c r="EO289" s="324"/>
      <c r="EP289" s="324"/>
      <c r="EQ289" s="324"/>
      <c r="ER289" s="324"/>
      <c r="ES289" s="324"/>
      <c r="ET289" s="324"/>
      <c r="EU289" s="324"/>
      <c r="EV289" s="324"/>
      <c r="EW289" s="324"/>
      <c r="EX289" s="324"/>
      <c r="EY289" s="324"/>
      <c r="EZ289" s="324"/>
      <c r="FA289" s="324"/>
      <c r="FB289" s="324"/>
      <c r="FC289" s="324"/>
      <c r="FD289" s="324"/>
      <c r="FE289" s="324"/>
      <c r="FF289" s="324"/>
      <c r="FG289" s="324"/>
      <c r="FH289" s="324"/>
      <c r="FI289" s="324"/>
      <c r="FJ289" s="324"/>
      <c r="FK289" s="324"/>
      <c r="FL289" s="324"/>
      <c r="FM289" s="324"/>
      <c r="FN289" s="324"/>
      <c r="FO289" s="324"/>
      <c r="FP289" s="324"/>
      <c r="FQ289" s="324"/>
      <c r="FR289" s="324"/>
      <c r="FS289" s="324"/>
      <c r="FT289" s="324"/>
      <c r="FU289" s="324"/>
      <c r="FV289" s="324"/>
      <c r="FW289" s="324"/>
      <c r="FX289" s="324"/>
      <c r="FY289" s="324"/>
      <c r="FZ289" s="324"/>
      <c r="GA289" s="324"/>
      <c r="GB289" s="324"/>
      <c r="GC289" s="324"/>
      <c r="GD289" s="324"/>
      <c r="GE289" s="324"/>
      <c r="GF289" s="324"/>
      <c r="GG289" s="324"/>
      <c r="GH289" s="324"/>
      <c r="GI289" s="324"/>
      <c r="GJ289" s="330"/>
      <c r="GK289" s="321"/>
      <c r="GL289" s="324"/>
      <c r="GM289" s="324"/>
      <c r="GN289" s="290" cm="1">
        <f t="array" ref="GN289">IF(OR(BK289:GM289='Annex.1　DeclarationDesired'!$F$27),ROW(),"")</f>
        <v>289</v>
      </c>
    </row>
    <row r="290" spans="1:196" s="290" customFormat="1" ht="20.85" customHeight="1">
      <c r="A290" s="333" t="s">
        <v>2032</v>
      </c>
      <c r="B290" s="334" t="s">
        <v>1978</v>
      </c>
      <c r="C290" s="334" t="s">
        <v>254</v>
      </c>
      <c r="D290" s="334" t="s">
        <v>2033</v>
      </c>
      <c r="E290" s="334"/>
      <c r="F290" s="334"/>
      <c r="G290" s="335" t="s">
        <v>1980</v>
      </c>
      <c r="H290" s="337" t="s">
        <v>421</v>
      </c>
      <c r="I290" s="337" t="s">
        <v>1980</v>
      </c>
      <c r="J290" s="337" t="s">
        <v>400</v>
      </c>
      <c r="K290" s="337"/>
      <c r="L290" s="338"/>
      <c r="M290" s="339" t="s">
        <v>2027</v>
      </c>
      <c r="N290" s="327" t="s">
        <v>608</v>
      </c>
      <c r="O290" s="338" t="s">
        <v>883</v>
      </c>
      <c r="P290" s="339" t="s">
        <v>405</v>
      </c>
      <c r="Q290" s="287" t="s">
        <v>454</v>
      </c>
      <c r="R290" s="287"/>
      <c r="S290" s="287"/>
      <c r="T290" s="287"/>
      <c r="U290" s="287"/>
      <c r="V290" s="287"/>
      <c r="W290" s="287"/>
      <c r="X290" s="287"/>
      <c r="Y290" s="287"/>
      <c r="Z290" s="287"/>
      <c r="AA290" s="287"/>
      <c r="AB290" s="287"/>
      <c r="AC290" s="287"/>
      <c r="AD290" s="287"/>
      <c r="AE290" s="287"/>
      <c r="AF290" s="287"/>
      <c r="AG290" s="287"/>
      <c r="AH290" s="287"/>
      <c r="AI290" s="287"/>
      <c r="AJ290" s="287"/>
      <c r="AK290" s="287"/>
      <c r="AL290" s="287"/>
      <c r="AM290" s="287"/>
      <c r="AN290" s="287"/>
      <c r="AO290" s="287"/>
      <c r="AP290" s="287"/>
      <c r="AQ290" s="287"/>
      <c r="AR290" s="287"/>
      <c r="AS290" s="287"/>
      <c r="AT290" s="287"/>
      <c r="AU290" s="287"/>
      <c r="AV290" s="287"/>
      <c r="AW290" s="287"/>
      <c r="AX290" s="287"/>
      <c r="AY290" s="287"/>
      <c r="AZ290" s="287"/>
      <c r="BA290" s="287"/>
      <c r="BB290" s="287"/>
      <c r="BC290" s="287"/>
      <c r="BD290" s="287"/>
      <c r="BE290" s="287"/>
      <c r="BF290" s="287"/>
      <c r="BG290" s="287"/>
      <c r="BH290" s="287"/>
      <c r="BI290" s="287"/>
      <c r="BJ290" s="327"/>
      <c r="BK290" s="286"/>
      <c r="BL290" s="288"/>
      <c r="BM290" s="287"/>
      <c r="BN290" s="287"/>
      <c r="BO290" s="287"/>
      <c r="BP290" s="287"/>
      <c r="BQ290" s="287"/>
      <c r="BR290" s="287"/>
      <c r="BS290" s="287"/>
      <c r="BT290" s="287"/>
      <c r="BU290" s="287"/>
      <c r="BV290" s="287"/>
      <c r="BW290" s="287"/>
      <c r="BX290" s="287"/>
      <c r="BY290" s="287"/>
      <c r="BZ290" s="287"/>
      <c r="CA290" s="287"/>
      <c r="CB290" s="287"/>
      <c r="CC290" s="287"/>
      <c r="CD290" s="287"/>
      <c r="CE290" s="287"/>
      <c r="CF290" s="287"/>
      <c r="CG290" s="287"/>
      <c r="CH290" s="287"/>
      <c r="CI290" s="287"/>
      <c r="CJ290" s="287"/>
      <c r="CK290" s="287"/>
      <c r="CL290" s="287"/>
      <c r="CM290" s="287"/>
      <c r="CN290" s="287"/>
      <c r="CO290" s="287"/>
      <c r="CP290" s="287"/>
      <c r="CQ290" s="287"/>
      <c r="CR290" s="287"/>
      <c r="CS290" s="287"/>
      <c r="CT290" s="287"/>
      <c r="CU290" s="287"/>
      <c r="CV290" s="287"/>
      <c r="CW290" s="287"/>
      <c r="CX290" s="287"/>
      <c r="CY290" s="287"/>
      <c r="CZ290" s="289"/>
      <c r="DA290" s="287"/>
      <c r="DB290" s="287"/>
      <c r="DC290" s="287"/>
      <c r="DD290" s="287"/>
      <c r="DE290" s="287"/>
      <c r="DF290" s="287"/>
      <c r="DG290" s="287"/>
      <c r="DH290" s="287"/>
      <c r="DI290" s="287"/>
      <c r="DJ290" s="287"/>
      <c r="DK290" s="287"/>
      <c r="DL290" s="287"/>
      <c r="DM290" s="287"/>
      <c r="DN290" s="287"/>
      <c r="DO290" s="287"/>
      <c r="DP290" s="287"/>
      <c r="DQ290" s="287"/>
      <c r="DR290" s="287"/>
      <c r="DS290" s="287"/>
      <c r="DT290" s="287"/>
      <c r="DU290" s="287"/>
      <c r="DV290" s="287"/>
      <c r="DW290" s="321"/>
      <c r="DX290" s="321"/>
      <c r="DY290" s="324"/>
      <c r="DZ290" s="324"/>
      <c r="EA290" s="324"/>
      <c r="EB290" s="324"/>
      <c r="EC290" s="324"/>
      <c r="ED290" s="324"/>
      <c r="EE290" s="324"/>
      <c r="EF290" s="324"/>
      <c r="EG290" s="324"/>
      <c r="EH290" s="324"/>
      <c r="EI290" s="324"/>
      <c r="EJ290" s="324"/>
      <c r="EK290" s="324"/>
      <c r="EL290" s="324"/>
      <c r="EM290" s="324"/>
      <c r="EN290" s="324"/>
      <c r="EO290" s="324"/>
      <c r="EP290" s="324"/>
      <c r="EQ290" s="324"/>
      <c r="ER290" s="324"/>
      <c r="ES290" s="324"/>
      <c r="ET290" s="324"/>
      <c r="EU290" s="324"/>
      <c r="EV290" s="324"/>
      <c r="EW290" s="324"/>
      <c r="EX290" s="324"/>
      <c r="EY290" s="324"/>
      <c r="EZ290" s="324"/>
      <c r="FA290" s="324"/>
      <c r="FB290" s="324"/>
      <c r="FC290" s="324"/>
      <c r="FD290" s="324"/>
      <c r="FE290" s="324"/>
      <c r="FF290" s="324"/>
      <c r="FG290" s="324"/>
      <c r="FH290" s="324"/>
      <c r="FI290" s="324"/>
      <c r="FJ290" s="324"/>
      <c r="FK290" s="324"/>
      <c r="FL290" s="324"/>
      <c r="FM290" s="324"/>
      <c r="FN290" s="324"/>
      <c r="FO290" s="324"/>
      <c r="FP290" s="324"/>
      <c r="FQ290" s="324"/>
      <c r="FR290" s="324"/>
      <c r="FS290" s="324"/>
      <c r="FT290" s="324"/>
      <c r="FU290" s="324"/>
      <c r="FV290" s="324"/>
      <c r="FW290" s="324"/>
      <c r="FX290" s="324"/>
      <c r="FY290" s="324"/>
      <c r="FZ290" s="324"/>
      <c r="GA290" s="324"/>
      <c r="GB290" s="324"/>
      <c r="GC290" s="324"/>
      <c r="GD290" s="324"/>
      <c r="GE290" s="324"/>
      <c r="GF290" s="324"/>
      <c r="GG290" s="324"/>
      <c r="GH290" s="324"/>
      <c r="GI290" s="324"/>
      <c r="GJ290" s="330"/>
      <c r="GK290" s="321"/>
      <c r="GL290" s="324"/>
      <c r="GM290" s="324"/>
      <c r="GN290" s="290" cm="1">
        <f t="array" ref="GN290">IF(OR(BK290:GM290='Annex.1　DeclarationDesired'!$F$27),ROW(),"")</f>
        <v>290</v>
      </c>
    </row>
    <row r="291" spans="1:196" s="290" customFormat="1" ht="20.85" customHeight="1">
      <c r="A291" s="333" t="s">
        <v>2034</v>
      </c>
      <c r="B291" s="334" t="s">
        <v>1978</v>
      </c>
      <c r="C291" s="334" t="s">
        <v>254</v>
      </c>
      <c r="D291" s="334" t="s">
        <v>2035</v>
      </c>
      <c r="E291" s="334"/>
      <c r="F291" s="334"/>
      <c r="G291" s="335" t="s">
        <v>1980</v>
      </c>
      <c r="H291" s="337" t="s">
        <v>421</v>
      </c>
      <c r="I291" s="337" t="s">
        <v>1980</v>
      </c>
      <c r="J291" s="337" t="s">
        <v>400</v>
      </c>
      <c r="K291" s="337"/>
      <c r="L291" s="338"/>
      <c r="M291" s="339" t="s">
        <v>2036</v>
      </c>
      <c r="N291" s="327" t="s">
        <v>438</v>
      </c>
      <c r="O291" s="338" t="s">
        <v>509</v>
      </c>
      <c r="P291" s="339" t="s">
        <v>889</v>
      </c>
      <c r="Q291" s="287" t="s">
        <v>489</v>
      </c>
      <c r="R291" s="287" t="s">
        <v>452</v>
      </c>
      <c r="S291" s="287" t="s">
        <v>453</v>
      </c>
      <c r="T291" s="287" t="s">
        <v>608</v>
      </c>
      <c r="U291" s="287" t="s">
        <v>610</v>
      </c>
      <c r="V291" s="287" t="s">
        <v>475</v>
      </c>
      <c r="W291" s="287" t="s">
        <v>803</v>
      </c>
      <c r="X291" s="287" t="s">
        <v>804</v>
      </c>
      <c r="Y291" s="287" t="s">
        <v>429</v>
      </c>
      <c r="Z291" s="287"/>
      <c r="AA291" s="287"/>
      <c r="AB291" s="287"/>
      <c r="AC291" s="287"/>
      <c r="AD291" s="287"/>
      <c r="AE291" s="287"/>
      <c r="AF291" s="287"/>
      <c r="AG291" s="287"/>
      <c r="AH291" s="287"/>
      <c r="AI291" s="287"/>
      <c r="AJ291" s="287"/>
      <c r="AK291" s="287"/>
      <c r="AL291" s="287"/>
      <c r="AM291" s="287"/>
      <c r="AN291" s="287"/>
      <c r="AO291" s="287"/>
      <c r="AP291" s="287"/>
      <c r="AQ291" s="287"/>
      <c r="AR291" s="287"/>
      <c r="AS291" s="287"/>
      <c r="AT291" s="287"/>
      <c r="AU291" s="287"/>
      <c r="AV291" s="287"/>
      <c r="AW291" s="287"/>
      <c r="AX291" s="287"/>
      <c r="AY291" s="287"/>
      <c r="AZ291" s="287"/>
      <c r="BA291" s="287"/>
      <c r="BB291" s="287"/>
      <c r="BC291" s="287"/>
      <c r="BD291" s="287"/>
      <c r="BE291" s="287"/>
      <c r="BF291" s="287"/>
      <c r="BG291" s="287"/>
      <c r="BH291" s="287"/>
      <c r="BI291" s="287"/>
      <c r="BJ291" s="327" t="s">
        <v>2037</v>
      </c>
      <c r="BK291" s="286">
        <v>13020</v>
      </c>
      <c r="BL291" s="288">
        <v>15020</v>
      </c>
      <c r="BM291" s="287">
        <v>20010</v>
      </c>
      <c r="BN291" s="287">
        <v>20020</v>
      </c>
      <c r="BO291" s="287">
        <v>21020</v>
      </c>
      <c r="BP291" s="287">
        <v>21050</v>
      </c>
      <c r="BQ291" s="287">
        <v>26020</v>
      </c>
      <c r="BR291" s="287">
        <v>26030</v>
      </c>
      <c r="BS291" s="287">
        <v>26050</v>
      </c>
      <c r="BT291" s="287">
        <v>26060</v>
      </c>
      <c r="BU291" s="287">
        <v>27010</v>
      </c>
      <c r="BV291" s="287">
        <v>27020</v>
      </c>
      <c r="BW291" s="287">
        <v>28030</v>
      </c>
      <c r="BX291" s="287">
        <v>28040</v>
      </c>
      <c r="BY291" s="287">
        <v>28050</v>
      </c>
      <c r="BZ291" s="287">
        <v>30010</v>
      </c>
      <c r="CA291" s="287">
        <v>60020</v>
      </c>
      <c r="CB291" s="287">
        <v>60030</v>
      </c>
      <c r="CC291" s="287">
        <v>60040</v>
      </c>
      <c r="CD291" s="287">
        <v>60050</v>
      </c>
      <c r="CE291" s="287">
        <v>60060</v>
      </c>
      <c r="CF291" s="287">
        <v>60090</v>
      </c>
      <c r="CG291" s="287">
        <v>60100</v>
      </c>
      <c r="CH291" s="287">
        <v>61010</v>
      </c>
      <c r="CI291" s="287">
        <v>61020</v>
      </c>
      <c r="CJ291" s="287">
        <v>61030</v>
      </c>
      <c r="CK291" s="287">
        <v>61040</v>
      </c>
      <c r="CL291" s="287">
        <v>61050</v>
      </c>
      <c r="CM291" s="287">
        <v>61060</v>
      </c>
      <c r="CN291" s="287" t="s">
        <v>900</v>
      </c>
      <c r="CO291" s="287">
        <v>62010</v>
      </c>
      <c r="CP291" s="287">
        <v>62020</v>
      </c>
      <c r="CQ291" s="287">
        <v>62040</v>
      </c>
      <c r="CR291" s="287">
        <v>63010</v>
      </c>
      <c r="CS291" s="287"/>
      <c r="CT291" s="287"/>
      <c r="CU291" s="287"/>
      <c r="CV291" s="287"/>
      <c r="CW291" s="287"/>
      <c r="CX291" s="287"/>
      <c r="CY291" s="287"/>
      <c r="CZ291" s="289"/>
      <c r="DA291" s="287"/>
      <c r="DB291" s="287"/>
      <c r="DC291" s="287"/>
      <c r="DD291" s="287"/>
      <c r="DE291" s="287"/>
      <c r="DF291" s="287"/>
      <c r="DG291" s="287"/>
      <c r="DH291" s="287"/>
      <c r="DI291" s="287"/>
      <c r="DJ291" s="287"/>
      <c r="DK291" s="287"/>
      <c r="DL291" s="287"/>
      <c r="DM291" s="287"/>
      <c r="DN291" s="287"/>
      <c r="DO291" s="287"/>
      <c r="DP291" s="287"/>
      <c r="DQ291" s="287"/>
      <c r="DR291" s="287"/>
      <c r="DS291" s="287"/>
      <c r="DT291" s="287"/>
      <c r="DU291" s="287"/>
      <c r="DV291" s="287"/>
      <c r="DW291" s="321"/>
      <c r="DX291" s="321"/>
      <c r="DY291" s="324"/>
      <c r="DZ291" s="324"/>
      <c r="EA291" s="324"/>
      <c r="EB291" s="324"/>
      <c r="EC291" s="324"/>
      <c r="ED291" s="324"/>
      <c r="EE291" s="324"/>
      <c r="EF291" s="324"/>
      <c r="EG291" s="324"/>
      <c r="EH291" s="324"/>
      <c r="EI291" s="324"/>
      <c r="EJ291" s="324"/>
      <c r="EK291" s="324"/>
      <c r="EL291" s="324"/>
      <c r="EM291" s="324"/>
      <c r="EN291" s="324"/>
      <c r="EO291" s="324"/>
      <c r="EP291" s="324"/>
      <c r="EQ291" s="324"/>
      <c r="ER291" s="324"/>
      <c r="ES291" s="324"/>
      <c r="ET291" s="324"/>
      <c r="EU291" s="324"/>
      <c r="EV291" s="324"/>
      <c r="EW291" s="324"/>
      <c r="EX291" s="324"/>
      <c r="EY291" s="324"/>
      <c r="EZ291" s="324"/>
      <c r="FA291" s="324"/>
      <c r="FB291" s="324"/>
      <c r="FC291" s="324"/>
      <c r="FD291" s="324"/>
      <c r="FE291" s="324"/>
      <c r="FF291" s="324"/>
      <c r="FG291" s="324"/>
      <c r="FH291" s="324"/>
      <c r="FI291" s="324"/>
      <c r="FJ291" s="324"/>
      <c r="FK291" s="324"/>
      <c r="FL291" s="324"/>
      <c r="FM291" s="324"/>
      <c r="FN291" s="324"/>
      <c r="FO291" s="324"/>
      <c r="FP291" s="324"/>
      <c r="FQ291" s="324"/>
      <c r="FR291" s="324"/>
      <c r="FS291" s="324"/>
      <c r="FT291" s="324"/>
      <c r="FU291" s="324"/>
      <c r="FV291" s="324"/>
      <c r="FW291" s="324"/>
      <c r="FX291" s="324"/>
      <c r="FY291" s="324"/>
      <c r="FZ291" s="324"/>
      <c r="GA291" s="324"/>
      <c r="GB291" s="324"/>
      <c r="GC291" s="324"/>
      <c r="GD291" s="324"/>
      <c r="GE291" s="324"/>
      <c r="GF291" s="324"/>
      <c r="GG291" s="324"/>
      <c r="GH291" s="324"/>
      <c r="GI291" s="324"/>
      <c r="GJ291" s="330"/>
      <c r="GK291" s="321"/>
      <c r="GL291" s="324"/>
      <c r="GM291" s="324"/>
      <c r="GN291" s="290" cm="1">
        <f t="array" ref="GN291">IF(OR(BK291:GM291='Annex.1　DeclarationDesired'!$F$27),ROW(),"")</f>
        <v>291</v>
      </c>
    </row>
    <row r="292" spans="1:196" s="290" customFormat="1" ht="20.85" customHeight="1">
      <c r="A292" s="333" t="s">
        <v>2038</v>
      </c>
      <c r="B292" s="334" t="s">
        <v>1978</v>
      </c>
      <c r="C292" s="334" t="s">
        <v>254</v>
      </c>
      <c r="D292" s="334" t="s">
        <v>2039</v>
      </c>
      <c r="E292" s="334"/>
      <c r="F292" s="334"/>
      <c r="G292" s="335" t="s">
        <v>1980</v>
      </c>
      <c r="H292" s="337" t="s">
        <v>421</v>
      </c>
      <c r="I292" s="337" t="s">
        <v>1980</v>
      </c>
      <c r="J292" s="337" t="s">
        <v>400</v>
      </c>
      <c r="K292" s="337"/>
      <c r="L292" s="338"/>
      <c r="M292" s="339" t="s">
        <v>2040</v>
      </c>
      <c r="N292" s="327" t="s">
        <v>496</v>
      </c>
      <c r="O292" s="338" t="s">
        <v>497</v>
      </c>
      <c r="P292" s="339" t="s">
        <v>889</v>
      </c>
      <c r="Q292" s="287" t="s">
        <v>489</v>
      </c>
      <c r="R292" s="287" t="s">
        <v>475</v>
      </c>
      <c r="S292" s="287" t="s">
        <v>803</v>
      </c>
      <c r="T292" s="287" t="s">
        <v>804</v>
      </c>
      <c r="U292" s="287" t="s">
        <v>2041</v>
      </c>
      <c r="V292" s="287"/>
      <c r="W292" s="287"/>
      <c r="X292" s="287"/>
      <c r="Y292" s="287"/>
      <c r="Z292" s="287"/>
      <c r="AA292" s="287"/>
      <c r="AB292" s="287"/>
      <c r="AC292" s="287"/>
      <c r="AD292" s="287"/>
      <c r="AE292" s="287"/>
      <c r="AF292" s="287"/>
      <c r="AG292" s="287"/>
      <c r="AH292" s="287"/>
      <c r="AI292" s="287"/>
      <c r="AJ292" s="287"/>
      <c r="AK292" s="287"/>
      <c r="AL292" s="287"/>
      <c r="AM292" s="287"/>
      <c r="AN292" s="287"/>
      <c r="AO292" s="287"/>
      <c r="AP292" s="287"/>
      <c r="AQ292" s="287"/>
      <c r="AR292" s="287"/>
      <c r="AS292" s="287"/>
      <c r="AT292" s="287"/>
      <c r="AU292" s="287"/>
      <c r="AV292" s="287"/>
      <c r="AW292" s="287"/>
      <c r="AX292" s="287"/>
      <c r="AY292" s="287"/>
      <c r="AZ292" s="287"/>
      <c r="BA292" s="287"/>
      <c r="BB292" s="287"/>
      <c r="BC292" s="287"/>
      <c r="BD292" s="287"/>
      <c r="BE292" s="287"/>
      <c r="BF292" s="287"/>
      <c r="BG292" s="287"/>
      <c r="BH292" s="287"/>
      <c r="BI292" s="287"/>
      <c r="BJ292" s="327" t="s">
        <v>2042</v>
      </c>
      <c r="BK292" s="286">
        <v>11010</v>
      </c>
      <c r="BL292" s="288">
        <v>11020</v>
      </c>
      <c r="BM292" s="287">
        <v>12010</v>
      </c>
      <c r="BN292" s="287">
        <v>12020</v>
      </c>
      <c r="BO292" s="287">
        <v>12030</v>
      </c>
      <c r="BP292" s="287">
        <v>12040</v>
      </c>
      <c r="BQ292" s="287">
        <v>20020</v>
      </c>
      <c r="BR292" s="287">
        <v>21020</v>
      </c>
      <c r="BS292" s="287">
        <v>60010</v>
      </c>
      <c r="BT292" s="287">
        <v>60020</v>
      </c>
      <c r="BU292" s="287">
        <v>60030</v>
      </c>
      <c r="BV292" s="287">
        <v>60040</v>
      </c>
      <c r="BW292" s="287">
        <v>60050</v>
      </c>
      <c r="BX292" s="287">
        <v>60060</v>
      </c>
      <c r="BY292" s="287">
        <v>60070</v>
      </c>
      <c r="BZ292" s="287">
        <v>60080</v>
      </c>
      <c r="CA292" s="287">
        <v>60090</v>
      </c>
      <c r="CB292" s="287">
        <v>60100</v>
      </c>
      <c r="CC292" s="287">
        <v>61010</v>
      </c>
      <c r="CD292" s="287">
        <v>61020</v>
      </c>
      <c r="CE292" s="287">
        <v>61030</v>
      </c>
      <c r="CF292" s="287">
        <v>61040</v>
      </c>
      <c r="CG292" s="287">
        <v>61050</v>
      </c>
      <c r="CH292" s="287">
        <v>61060</v>
      </c>
      <c r="CI292" s="287" t="s">
        <v>900</v>
      </c>
      <c r="CJ292" s="287">
        <v>62010</v>
      </c>
      <c r="CK292" s="287">
        <v>62020</v>
      </c>
      <c r="CL292" s="287">
        <v>62030</v>
      </c>
      <c r="CM292" s="287">
        <v>62040</v>
      </c>
      <c r="CN292" s="287" t="s">
        <v>1155</v>
      </c>
      <c r="CO292" s="287">
        <v>90110</v>
      </c>
      <c r="CP292" s="287">
        <v>90130</v>
      </c>
      <c r="CQ292" s="287">
        <v>90140</v>
      </c>
      <c r="CR292" s="287">
        <v>90150</v>
      </c>
      <c r="CS292" s="287"/>
      <c r="CT292" s="287"/>
      <c r="CU292" s="287"/>
      <c r="CV292" s="287"/>
      <c r="CW292" s="287"/>
      <c r="CX292" s="287"/>
      <c r="CY292" s="287"/>
      <c r="CZ292" s="289"/>
      <c r="DA292" s="287"/>
      <c r="DB292" s="287"/>
      <c r="DC292" s="287"/>
      <c r="DD292" s="287"/>
      <c r="DE292" s="287"/>
      <c r="DF292" s="287"/>
      <c r="DG292" s="287"/>
      <c r="DH292" s="287"/>
      <c r="DI292" s="287"/>
      <c r="DJ292" s="287"/>
      <c r="DK292" s="287"/>
      <c r="DL292" s="287"/>
      <c r="DM292" s="287"/>
      <c r="DN292" s="287"/>
      <c r="DO292" s="287"/>
      <c r="DP292" s="287"/>
      <c r="DQ292" s="287"/>
      <c r="DR292" s="287"/>
      <c r="DS292" s="287"/>
      <c r="DT292" s="287"/>
      <c r="DU292" s="287"/>
      <c r="DV292" s="287"/>
      <c r="DW292" s="321"/>
      <c r="DX292" s="321"/>
      <c r="DY292" s="324"/>
      <c r="DZ292" s="324"/>
      <c r="EA292" s="324"/>
      <c r="EB292" s="324"/>
      <c r="EC292" s="324"/>
      <c r="ED292" s="324"/>
      <c r="EE292" s="324"/>
      <c r="EF292" s="324"/>
      <c r="EG292" s="324"/>
      <c r="EH292" s="324"/>
      <c r="EI292" s="324"/>
      <c r="EJ292" s="324"/>
      <c r="EK292" s="324"/>
      <c r="EL292" s="324"/>
      <c r="EM292" s="324"/>
      <c r="EN292" s="324"/>
      <c r="EO292" s="324"/>
      <c r="EP292" s="324"/>
      <c r="EQ292" s="324"/>
      <c r="ER292" s="324"/>
      <c r="ES292" s="324"/>
      <c r="ET292" s="324"/>
      <c r="EU292" s="324"/>
      <c r="EV292" s="324"/>
      <c r="EW292" s="324"/>
      <c r="EX292" s="324"/>
      <c r="EY292" s="324"/>
      <c r="EZ292" s="324"/>
      <c r="FA292" s="324"/>
      <c r="FB292" s="324"/>
      <c r="FC292" s="324"/>
      <c r="FD292" s="324"/>
      <c r="FE292" s="324"/>
      <c r="FF292" s="324"/>
      <c r="FG292" s="324"/>
      <c r="FH292" s="324"/>
      <c r="FI292" s="324"/>
      <c r="FJ292" s="324"/>
      <c r="FK292" s="324"/>
      <c r="FL292" s="324"/>
      <c r="FM292" s="324"/>
      <c r="FN292" s="324"/>
      <c r="FO292" s="324"/>
      <c r="FP292" s="324"/>
      <c r="FQ292" s="324"/>
      <c r="FR292" s="324"/>
      <c r="FS292" s="324"/>
      <c r="FT292" s="324"/>
      <c r="FU292" s="324"/>
      <c r="FV292" s="324"/>
      <c r="FW292" s="324"/>
      <c r="FX292" s="324"/>
      <c r="FY292" s="324"/>
      <c r="FZ292" s="324"/>
      <c r="GA292" s="324"/>
      <c r="GB292" s="324"/>
      <c r="GC292" s="324"/>
      <c r="GD292" s="324"/>
      <c r="GE292" s="324"/>
      <c r="GF292" s="324"/>
      <c r="GG292" s="324"/>
      <c r="GH292" s="324"/>
      <c r="GI292" s="324"/>
      <c r="GJ292" s="330"/>
      <c r="GK292" s="321"/>
      <c r="GL292" s="324"/>
      <c r="GM292" s="324"/>
      <c r="GN292" s="290" cm="1">
        <f t="array" ref="GN292">IF(OR(BK292:GM292='Annex.1　DeclarationDesired'!$F$27),ROW(),"")</f>
        <v>292</v>
      </c>
    </row>
    <row r="293" spans="1:196" s="290" customFormat="1" ht="20.85" customHeight="1">
      <c r="A293" s="333" t="s">
        <v>2043</v>
      </c>
      <c r="B293" s="334" t="s">
        <v>1978</v>
      </c>
      <c r="C293" s="334" t="s">
        <v>254</v>
      </c>
      <c r="D293" s="334" t="s">
        <v>2044</v>
      </c>
      <c r="E293" s="334"/>
      <c r="F293" s="334"/>
      <c r="G293" s="335" t="s">
        <v>1980</v>
      </c>
      <c r="H293" s="337" t="s">
        <v>420</v>
      </c>
      <c r="I293" s="337"/>
      <c r="J293" s="337" t="s">
        <v>421</v>
      </c>
      <c r="K293" s="337" t="s">
        <v>1980</v>
      </c>
      <c r="L293" s="338"/>
      <c r="M293" s="339" t="s">
        <v>2005</v>
      </c>
      <c r="N293" s="327" t="s">
        <v>404</v>
      </c>
      <c r="O293" s="338" t="s">
        <v>1006</v>
      </c>
      <c r="P293" s="339"/>
      <c r="Q293" s="287"/>
      <c r="R293" s="287"/>
      <c r="S293" s="287"/>
      <c r="T293" s="287"/>
      <c r="U293" s="287"/>
      <c r="V293" s="287"/>
      <c r="W293" s="287"/>
      <c r="X293" s="287"/>
      <c r="Y293" s="287"/>
      <c r="Z293" s="287"/>
      <c r="AA293" s="287"/>
      <c r="AB293" s="287"/>
      <c r="AC293" s="287"/>
      <c r="AD293" s="287"/>
      <c r="AE293" s="287"/>
      <c r="AF293" s="287"/>
      <c r="AG293" s="287"/>
      <c r="AH293" s="287"/>
      <c r="AI293" s="287"/>
      <c r="AJ293" s="287"/>
      <c r="AK293" s="287"/>
      <c r="AL293" s="287"/>
      <c r="AM293" s="287"/>
      <c r="AN293" s="287"/>
      <c r="AO293" s="287"/>
      <c r="AP293" s="287"/>
      <c r="AQ293" s="287"/>
      <c r="AR293" s="287"/>
      <c r="AS293" s="287"/>
      <c r="AT293" s="287"/>
      <c r="AU293" s="287"/>
      <c r="AV293" s="287"/>
      <c r="AW293" s="287"/>
      <c r="AX293" s="287"/>
      <c r="AY293" s="287"/>
      <c r="AZ293" s="287"/>
      <c r="BA293" s="287"/>
      <c r="BB293" s="287"/>
      <c r="BC293" s="287"/>
      <c r="BD293" s="287"/>
      <c r="BE293" s="287"/>
      <c r="BF293" s="287"/>
      <c r="BG293" s="287"/>
      <c r="BH293" s="287"/>
      <c r="BI293" s="287"/>
      <c r="BJ293" s="327" t="s">
        <v>2006</v>
      </c>
      <c r="BK293" s="286">
        <v>22010</v>
      </c>
      <c r="BL293" s="288">
        <v>22020</v>
      </c>
      <c r="BM293" s="287">
        <v>22030</v>
      </c>
      <c r="BN293" s="287">
        <v>22040</v>
      </c>
      <c r="BO293" s="287">
        <v>22050</v>
      </c>
      <c r="BP293" s="287">
        <v>22060</v>
      </c>
      <c r="BQ293" s="287">
        <v>31020</v>
      </c>
      <c r="BR293" s="287"/>
      <c r="BS293" s="287"/>
      <c r="BT293" s="287"/>
      <c r="BU293" s="287"/>
      <c r="BV293" s="287"/>
      <c r="BW293" s="287"/>
      <c r="BX293" s="287"/>
      <c r="BY293" s="287"/>
      <c r="BZ293" s="287"/>
      <c r="CA293" s="287"/>
      <c r="CB293" s="287"/>
      <c r="CC293" s="287"/>
      <c r="CD293" s="287"/>
      <c r="CE293" s="287"/>
      <c r="CF293" s="287"/>
      <c r="CG293" s="287"/>
      <c r="CH293" s="287"/>
      <c r="CI293" s="287"/>
      <c r="CJ293" s="287"/>
      <c r="CK293" s="287"/>
      <c r="CL293" s="287"/>
      <c r="CM293" s="287"/>
      <c r="CN293" s="287"/>
      <c r="CO293" s="287"/>
      <c r="CP293" s="287"/>
      <c r="CQ293" s="287"/>
      <c r="CR293" s="287"/>
      <c r="CS293" s="287"/>
      <c r="CT293" s="287"/>
      <c r="CU293" s="287"/>
      <c r="CV293" s="287"/>
      <c r="CW293" s="287"/>
      <c r="CX293" s="287"/>
      <c r="CY293" s="287"/>
      <c r="CZ293" s="289"/>
      <c r="DA293" s="287"/>
      <c r="DB293" s="287"/>
      <c r="DC293" s="287"/>
      <c r="DD293" s="287"/>
      <c r="DE293" s="287"/>
      <c r="DF293" s="287"/>
      <c r="DG293" s="287"/>
      <c r="DH293" s="287"/>
      <c r="DI293" s="287"/>
      <c r="DJ293" s="287"/>
      <c r="DK293" s="287"/>
      <c r="DL293" s="287"/>
      <c r="DM293" s="287"/>
      <c r="DN293" s="287"/>
      <c r="DO293" s="287"/>
      <c r="DP293" s="287"/>
      <c r="DQ293" s="287"/>
      <c r="DR293" s="287"/>
      <c r="DS293" s="287"/>
      <c r="DT293" s="287"/>
      <c r="DU293" s="287"/>
      <c r="DV293" s="287"/>
      <c r="DW293" s="321"/>
      <c r="DX293" s="321"/>
      <c r="DY293" s="324"/>
      <c r="DZ293" s="324"/>
      <c r="EA293" s="324"/>
      <c r="EB293" s="324"/>
      <c r="EC293" s="324"/>
      <c r="ED293" s="324"/>
      <c r="EE293" s="324"/>
      <c r="EF293" s="324"/>
      <c r="EG293" s="324"/>
      <c r="EH293" s="324"/>
      <c r="EI293" s="324"/>
      <c r="EJ293" s="324"/>
      <c r="EK293" s="324"/>
      <c r="EL293" s="324"/>
      <c r="EM293" s="324"/>
      <c r="EN293" s="324"/>
      <c r="EO293" s="324"/>
      <c r="EP293" s="324"/>
      <c r="EQ293" s="324"/>
      <c r="ER293" s="324"/>
      <c r="ES293" s="324"/>
      <c r="ET293" s="324"/>
      <c r="EU293" s="324"/>
      <c r="EV293" s="324"/>
      <c r="EW293" s="324"/>
      <c r="EX293" s="324"/>
      <c r="EY293" s="324"/>
      <c r="EZ293" s="324"/>
      <c r="FA293" s="324"/>
      <c r="FB293" s="324"/>
      <c r="FC293" s="324"/>
      <c r="FD293" s="324"/>
      <c r="FE293" s="324"/>
      <c r="FF293" s="324"/>
      <c r="FG293" s="324"/>
      <c r="FH293" s="324"/>
      <c r="FI293" s="324"/>
      <c r="FJ293" s="324"/>
      <c r="FK293" s="324"/>
      <c r="FL293" s="324"/>
      <c r="FM293" s="324"/>
      <c r="FN293" s="324"/>
      <c r="FO293" s="324"/>
      <c r="FP293" s="324"/>
      <c r="FQ293" s="324"/>
      <c r="FR293" s="324"/>
      <c r="FS293" s="324"/>
      <c r="FT293" s="324"/>
      <c r="FU293" s="324"/>
      <c r="FV293" s="324"/>
      <c r="FW293" s="324"/>
      <c r="FX293" s="324"/>
      <c r="FY293" s="324"/>
      <c r="FZ293" s="324"/>
      <c r="GA293" s="324"/>
      <c r="GB293" s="324"/>
      <c r="GC293" s="324"/>
      <c r="GD293" s="324"/>
      <c r="GE293" s="324"/>
      <c r="GF293" s="324"/>
      <c r="GG293" s="324"/>
      <c r="GH293" s="324"/>
      <c r="GI293" s="324"/>
      <c r="GJ293" s="330"/>
      <c r="GK293" s="321"/>
      <c r="GL293" s="324"/>
      <c r="GM293" s="324"/>
      <c r="GN293" s="290" cm="1">
        <f t="array" ref="GN293">IF(OR(BK293:GM293='Annex.1　DeclarationDesired'!$F$27),ROW(),"")</f>
        <v>293</v>
      </c>
    </row>
    <row r="294" spans="1:196" s="290" customFormat="1" ht="20.85" customHeight="1">
      <c r="A294" s="333" t="s">
        <v>2045</v>
      </c>
      <c r="B294" s="334" t="s">
        <v>1978</v>
      </c>
      <c r="C294" s="334" t="s">
        <v>254</v>
      </c>
      <c r="D294" s="334" t="s">
        <v>2046</v>
      </c>
      <c r="E294" s="334"/>
      <c r="F294" s="334"/>
      <c r="G294" s="335" t="s">
        <v>1980</v>
      </c>
      <c r="H294" s="337" t="s">
        <v>420</v>
      </c>
      <c r="I294" s="337"/>
      <c r="J294" s="337" t="s">
        <v>421</v>
      </c>
      <c r="K294" s="337" t="s">
        <v>1980</v>
      </c>
      <c r="L294" s="338"/>
      <c r="M294" s="339" t="s">
        <v>404</v>
      </c>
      <c r="N294" s="327" t="s">
        <v>404</v>
      </c>
      <c r="O294" s="338"/>
      <c r="P294" s="339"/>
      <c r="Q294" s="287"/>
      <c r="R294" s="287"/>
      <c r="S294" s="287"/>
      <c r="T294" s="287"/>
      <c r="U294" s="287"/>
      <c r="V294" s="287"/>
      <c r="W294" s="287"/>
      <c r="X294" s="287"/>
      <c r="Y294" s="287"/>
      <c r="Z294" s="287"/>
      <c r="AA294" s="287"/>
      <c r="AB294" s="287"/>
      <c r="AC294" s="287"/>
      <c r="AD294" s="287"/>
      <c r="AE294" s="287"/>
      <c r="AF294" s="287"/>
      <c r="AG294" s="287"/>
      <c r="AH294" s="287"/>
      <c r="AI294" s="287"/>
      <c r="AJ294" s="287"/>
      <c r="AK294" s="287"/>
      <c r="AL294" s="287"/>
      <c r="AM294" s="287"/>
      <c r="AN294" s="287"/>
      <c r="AO294" s="287"/>
      <c r="AP294" s="287"/>
      <c r="AQ294" s="287"/>
      <c r="AR294" s="287"/>
      <c r="AS294" s="287"/>
      <c r="AT294" s="287"/>
      <c r="AU294" s="287"/>
      <c r="AV294" s="287"/>
      <c r="AW294" s="287"/>
      <c r="AX294" s="287"/>
      <c r="AY294" s="287"/>
      <c r="AZ294" s="287"/>
      <c r="BA294" s="287"/>
      <c r="BB294" s="287"/>
      <c r="BC294" s="287"/>
      <c r="BD294" s="287"/>
      <c r="BE294" s="287"/>
      <c r="BF294" s="287"/>
      <c r="BG294" s="287"/>
      <c r="BH294" s="287"/>
      <c r="BI294" s="287"/>
      <c r="BJ294" s="327" t="s">
        <v>468</v>
      </c>
      <c r="BK294" s="286">
        <v>22010</v>
      </c>
      <c r="BL294" s="288">
        <v>22020</v>
      </c>
      <c r="BM294" s="287">
        <v>22030</v>
      </c>
      <c r="BN294" s="287">
        <v>22040</v>
      </c>
      <c r="BO294" s="287">
        <v>22050</v>
      </c>
      <c r="BP294" s="287">
        <v>22060</v>
      </c>
      <c r="BQ294" s="287"/>
      <c r="BR294" s="287"/>
      <c r="BS294" s="287"/>
      <c r="BT294" s="287"/>
      <c r="BU294" s="287"/>
      <c r="BV294" s="287"/>
      <c r="BW294" s="287"/>
      <c r="BX294" s="287"/>
      <c r="BY294" s="287"/>
      <c r="BZ294" s="287"/>
      <c r="CA294" s="287"/>
      <c r="CB294" s="287"/>
      <c r="CC294" s="287"/>
      <c r="CD294" s="287"/>
      <c r="CE294" s="287"/>
      <c r="CF294" s="287"/>
      <c r="CG294" s="287"/>
      <c r="CH294" s="287"/>
      <c r="CI294" s="287"/>
      <c r="CJ294" s="287"/>
      <c r="CK294" s="287"/>
      <c r="CL294" s="287"/>
      <c r="CM294" s="287"/>
      <c r="CN294" s="287"/>
      <c r="CO294" s="287"/>
      <c r="CP294" s="287"/>
      <c r="CQ294" s="287"/>
      <c r="CR294" s="287"/>
      <c r="CS294" s="287"/>
      <c r="CT294" s="287"/>
      <c r="CU294" s="287"/>
      <c r="CV294" s="287"/>
      <c r="CW294" s="287"/>
      <c r="CX294" s="287"/>
      <c r="CY294" s="287"/>
      <c r="CZ294" s="289"/>
      <c r="DA294" s="287"/>
      <c r="DB294" s="287"/>
      <c r="DC294" s="287"/>
      <c r="DD294" s="287"/>
      <c r="DE294" s="287"/>
      <c r="DF294" s="287"/>
      <c r="DG294" s="287"/>
      <c r="DH294" s="287"/>
      <c r="DI294" s="287"/>
      <c r="DJ294" s="287"/>
      <c r="DK294" s="287"/>
      <c r="DL294" s="287"/>
      <c r="DM294" s="287"/>
      <c r="DN294" s="287"/>
      <c r="DO294" s="287"/>
      <c r="DP294" s="287"/>
      <c r="DQ294" s="287"/>
      <c r="DR294" s="287"/>
      <c r="DS294" s="287"/>
      <c r="DT294" s="287"/>
      <c r="DU294" s="287"/>
      <c r="DV294" s="287"/>
      <c r="DW294" s="321"/>
      <c r="DX294" s="321"/>
      <c r="DY294" s="324"/>
      <c r="DZ294" s="324"/>
      <c r="EA294" s="324"/>
      <c r="EB294" s="324"/>
      <c r="EC294" s="324"/>
      <c r="ED294" s="324"/>
      <c r="EE294" s="324"/>
      <c r="EF294" s="324"/>
      <c r="EG294" s="324"/>
      <c r="EH294" s="324"/>
      <c r="EI294" s="324"/>
      <c r="EJ294" s="324"/>
      <c r="EK294" s="324"/>
      <c r="EL294" s="324"/>
      <c r="EM294" s="324"/>
      <c r="EN294" s="324"/>
      <c r="EO294" s="324"/>
      <c r="EP294" s="324"/>
      <c r="EQ294" s="324"/>
      <c r="ER294" s="324"/>
      <c r="ES294" s="324"/>
      <c r="ET294" s="324"/>
      <c r="EU294" s="324"/>
      <c r="EV294" s="324"/>
      <c r="EW294" s="324"/>
      <c r="EX294" s="324"/>
      <c r="EY294" s="324"/>
      <c r="EZ294" s="324"/>
      <c r="FA294" s="324"/>
      <c r="FB294" s="324"/>
      <c r="FC294" s="324"/>
      <c r="FD294" s="324"/>
      <c r="FE294" s="324"/>
      <c r="FF294" s="324"/>
      <c r="FG294" s="324"/>
      <c r="FH294" s="324"/>
      <c r="FI294" s="324"/>
      <c r="FJ294" s="324"/>
      <c r="FK294" s="324"/>
      <c r="FL294" s="324"/>
      <c r="FM294" s="324"/>
      <c r="FN294" s="324"/>
      <c r="FO294" s="324"/>
      <c r="FP294" s="324"/>
      <c r="FQ294" s="324"/>
      <c r="FR294" s="324"/>
      <c r="FS294" s="324"/>
      <c r="FT294" s="324"/>
      <c r="FU294" s="324"/>
      <c r="FV294" s="324"/>
      <c r="FW294" s="324"/>
      <c r="FX294" s="324"/>
      <c r="FY294" s="324"/>
      <c r="FZ294" s="324"/>
      <c r="GA294" s="324"/>
      <c r="GB294" s="324"/>
      <c r="GC294" s="324"/>
      <c r="GD294" s="324"/>
      <c r="GE294" s="324"/>
      <c r="GF294" s="324"/>
      <c r="GG294" s="324"/>
      <c r="GH294" s="324"/>
      <c r="GI294" s="324"/>
      <c r="GJ294" s="330"/>
      <c r="GK294" s="321"/>
      <c r="GL294" s="324"/>
      <c r="GM294" s="324"/>
      <c r="GN294" s="290" cm="1">
        <f t="array" ref="GN294">IF(OR(BK294:GM294='Annex.1　DeclarationDesired'!$F$27),ROW(),"")</f>
        <v>294</v>
      </c>
    </row>
    <row r="295" spans="1:196" s="290" customFormat="1" ht="20.85" customHeight="1">
      <c r="A295" s="333" t="s">
        <v>2047</v>
      </c>
      <c r="B295" s="334" t="s">
        <v>1978</v>
      </c>
      <c r="C295" s="334" t="s">
        <v>254</v>
      </c>
      <c r="D295" s="334" t="s">
        <v>2048</v>
      </c>
      <c r="E295" s="334"/>
      <c r="F295" s="334"/>
      <c r="G295" s="335" t="s">
        <v>1980</v>
      </c>
      <c r="H295" s="337" t="s">
        <v>420</v>
      </c>
      <c r="I295" s="337"/>
      <c r="J295" s="337" t="s">
        <v>421</v>
      </c>
      <c r="K295" s="337" t="s">
        <v>1980</v>
      </c>
      <c r="L295" s="338"/>
      <c r="M295" s="339" t="s">
        <v>517</v>
      </c>
      <c r="N295" s="327" t="s">
        <v>517</v>
      </c>
      <c r="O295" s="338"/>
      <c r="P295" s="339"/>
      <c r="Q295" s="287"/>
      <c r="R295" s="287"/>
      <c r="S295" s="287"/>
      <c r="T295" s="287"/>
      <c r="U295" s="287"/>
      <c r="V295" s="287"/>
      <c r="W295" s="287"/>
      <c r="X295" s="287"/>
      <c r="Y295" s="287"/>
      <c r="Z295" s="287"/>
      <c r="AA295" s="287"/>
      <c r="AB295" s="287"/>
      <c r="AC295" s="287"/>
      <c r="AD295" s="287"/>
      <c r="AE295" s="287"/>
      <c r="AF295" s="287"/>
      <c r="AG295" s="287"/>
      <c r="AH295" s="287"/>
      <c r="AI295" s="287"/>
      <c r="AJ295" s="287"/>
      <c r="AK295" s="287"/>
      <c r="AL295" s="287"/>
      <c r="AM295" s="287"/>
      <c r="AN295" s="287"/>
      <c r="AO295" s="287"/>
      <c r="AP295" s="287"/>
      <c r="AQ295" s="287"/>
      <c r="AR295" s="287"/>
      <c r="AS295" s="287"/>
      <c r="AT295" s="287"/>
      <c r="AU295" s="287"/>
      <c r="AV295" s="287"/>
      <c r="AW295" s="287"/>
      <c r="AX295" s="287"/>
      <c r="AY295" s="287"/>
      <c r="AZ295" s="287"/>
      <c r="BA295" s="287"/>
      <c r="BB295" s="287"/>
      <c r="BC295" s="287"/>
      <c r="BD295" s="287"/>
      <c r="BE295" s="287"/>
      <c r="BF295" s="287"/>
      <c r="BG295" s="287"/>
      <c r="BH295" s="287"/>
      <c r="BI295" s="287"/>
      <c r="BJ295" s="327" t="s">
        <v>2049</v>
      </c>
      <c r="BK295" s="286">
        <v>23020</v>
      </c>
      <c r="BL295" s="288">
        <v>23030</v>
      </c>
      <c r="BM295" s="287">
        <v>23040</v>
      </c>
      <c r="BN295" s="287" t="s">
        <v>2012</v>
      </c>
      <c r="BO295" s="287"/>
      <c r="BP295" s="287"/>
      <c r="BQ295" s="287"/>
      <c r="BR295" s="287"/>
      <c r="BS295" s="287"/>
      <c r="BT295" s="287"/>
      <c r="BU295" s="287"/>
      <c r="BV295" s="287"/>
      <c r="BW295" s="287"/>
      <c r="BX295" s="287"/>
      <c r="BY295" s="287"/>
      <c r="BZ295" s="287"/>
      <c r="CA295" s="287"/>
      <c r="CB295" s="287"/>
      <c r="CC295" s="287"/>
      <c r="CD295" s="287"/>
      <c r="CE295" s="287"/>
      <c r="CF295" s="287"/>
      <c r="CG295" s="287"/>
      <c r="CH295" s="287"/>
      <c r="CI295" s="287"/>
      <c r="CJ295" s="287"/>
      <c r="CK295" s="287"/>
      <c r="CL295" s="287"/>
      <c r="CM295" s="287"/>
      <c r="CN295" s="287"/>
      <c r="CO295" s="287"/>
      <c r="CP295" s="287"/>
      <c r="CQ295" s="287"/>
      <c r="CR295" s="287"/>
      <c r="CS295" s="287"/>
      <c r="CT295" s="287"/>
      <c r="CU295" s="287"/>
      <c r="CV295" s="287"/>
      <c r="CW295" s="287"/>
      <c r="CX295" s="287"/>
      <c r="CY295" s="287"/>
      <c r="CZ295" s="289"/>
      <c r="DA295" s="287"/>
      <c r="DB295" s="287"/>
      <c r="DC295" s="287"/>
      <c r="DD295" s="287"/>
      <c r="DE295" s="287"/>
      <c r="DF295" s="287"/>
      <c r="DG295" s="287"/>
      <c r="DH295" s="287"/>
      <c r="DI295" s="287"/>
      <c r="DJ295" s="287"/>
      <c r="DK295" s="287"/>
      <c r="DL295" s="287"/>
      <c r="DM295" s="287"/>
      <c r="DN295" s="287"/>
      <c r="DO295" s="287"/>
      <c r="DP295" s="287"/>
      <c r="DQ295" s="287"/>
      <c r="DR295" s="287"/>
      <c r="DS295" s="287"/>
      <c r="DT295" s="287"/>
      <c r="DU295" s="287"/>
      <c r="DV295" s="287"/>
      <c r="DW295" s="321"/>
      <c r="DX295" s="321"/>
      <c r="DY295" s="324"/>
      <c r="DZ295" s="324"/>
      <c r="EA295" s="324"/>
      <c r="EB295" s="324"/>
      <c r="EC295" s="324"/>
      <c r="ED295" s="324"/>
      <c r="EE295" s="324"/>
      <c r="EF295" s="324"/>
      <c r="EG295" s="324"/>
      <c r="EH295" s="324"/>
      <c r="EI295" s="324"/>
      <c r="EJ295" s="324"/>
      <c r="EK295" s="324"/>
      <c r="EL295" s="324"/>
      <c r="EM295" s="324"/>
      <c r="EN295" s="324"/>
      <c r="EO295" s="324"/>
      <c r="EP295" s="324"/>
      <c r="EQ295" s="324"/>
      <c r="ER295" s="324"/>
      <c r="ES295" s="324"/>
      <c r="ET295" s="324"/>
      <c r="EU295" s="324"/>
      <c r="EV295" s="324"/>
      <c r="EW295" s="324"/>
      <c r="EX295" s="324"/>
      <c r="EY295" s="324"/>
      <c r="EZ295" s="324"/>
      <c r="FA295" s="324"/>
      <c r="FB295" s="324"/>
      <c r="FC295" s="324"/>
      <c r="FD295" s="324"/>
      <c r="FE295" s="324"/>
      <c r="FF295" s="324"/>
      <c r="FG295" s="324"/>
      <c r="FH295" s="324"/>
      <c r="FI295" s="324"/>
      <c r="FJ295" s="324"/>
      <c r="FK295" s="324"/>
      <c r="FL295" s="324"/>
      <c r="FM295" s="324"/>
      <c r="FN295" s="324"/>
      <c r="FO295" s="324"/>
      <c r="FP295" s="324"/>
      <c r="FQ295" s="324"/>
      <c r="FR295" s="324"/>
      <c r="FS295" s="324"/>
      <c r="FT295" s="324"/>
      <c r="FU295" s="324"/>
      <c r="FV295" s="324"/>
      <c r="FW295" s="324"/>
      <c r="FX295" s="324"/>
      <c r="FY295" s="324"/>
      <c r="FZ295" s="324"/>
      <c r="GA295" s="324"/>
      <c r="GB295" s="324"/>
      <c r="GC295" s="324"/>
      <c r="GD295" s="324"/>
      <c r="GE295" s="324"/>
      <c r="GF295" s="324"/>
      <c r="GG295" s="324"/>
      <c r="GH295" s="324"/>
      <c r="GI295" s="324"/>
      <c r="GJ295" s="330"/>
      <c r="GK295" s="321"/>
      <c r="GL295" s="324"/>
      <c r="GM295" s="324"/>
      <c r="GN295" s="290" cm="1">
        <f t="array" ref="GN295">IF(OR(BK295:GM295='Annex.1　DeclarationDesired'!$F$27),ROW(),"")</f>
        <v>295</v>
      </c>
    </row>
    <row r="296" spans="1:196" s="290" customFormat="1" ht="20.85" customHeight="1">
      <c r="A296" s="333" t="s">
        <v>2050</v>
      </c>
      <c r="B296" s="334" t="s">
        <v>1978</v>
      </c>
      <c r="C296" s="334" t="s">
        <v>254</v>
      </c>
      <c r="D296" s="334" t="s">
        <v>2051</v>
      </c>
      <c r="E296" s="334"/>
      <c r="F296" s="334"/>
      <c r="G296" s="335" t="s">
        <v>1980</v>
      </c>
      <c r="H296" s="337" t="s">
        <v>420</v>
      </c>
      <c r="I296" s="337"/>
      <c r="J296" s="337" t="s">
        <v>421</v>
      </c>
      <c r="K296" s="337" t="s">
        <v>1980</v>
      </c>
      <c r="L296" s="338"/>
      <c r="M296" s="339" t="s">
        <v>517</v>
      </c>
      <c r="N296" s="327" t="s">
        <v>517</v>
      </c>
      <c r="O296" s="338"/>
      <c r="P296" s="339"/>
      <c r="Q296" s="287"/>
      <c r="R296" s="287"/>
      <c r="S296" s="287"/>
      <c r="T296" s="287"/>
      <c r="U296" s="287"/>
      <c r="V296" s="287"/>
      <c r="W296" s="287"/>
      <c r="X296" s="287"/>
      <c r="Y296" s="287"/>
      <c r="Z296" s="287"/>
      <c r="AA296" s="287"/>
      <c r="AB296" s="287"/>
      <c r="AC296" s="287"/>
      <c r="AD296" s="287"/>
      <c r="AE296" s="287"/>
      <c r="AF296" s="287"/>
      <c r="AG296" s="287"/>
      <c r="AH296" s="287"/>
      <c r="AI296" s="287"/>
      <c r="AJ296" s="287"/>
      <c r="AK296" s="287"/>
      <c r="AL296" s="287"/>
      <c r="AM296" s="287"/>
      <c r="AN296" s="287"/>
      <c r="AO296" s="287"/>
      <c r="AP296" s="287"/>
      <c r="AQ296" s="287"/>
      <c r="AR296" s="287"/>
      <c r="AS296" s="287"/>
      <c r="AT296" s="287"/>
      <c r="AU296" s="287"/>
      <c r="AV296" s="287"/>
      <c r="AW296" s="287"/>
      <c r="AX296" s="287"/>
      <c r="AY296" s="287"/>
      <c r="AZ296" s="287"/>
      <c r="BA296" s="287"/>
      <c r="BB296" s="287"/>
      <c r="BC296" s="287"/>
      <c r="BD296" s="287"/>
      <c r="BE296" s="287"/>
      <c r="BF296" s="287"/>
      <c r="BG296" s="287"/>
      <c r="BH296" s="287"/>
      <c r="BI296" s="287"/>
      <c r="BJ296" s="327" t="s">
        <v>1239</v>
      </c>
      <c r="BK296" s="286">
        <v>23010</v>
      </c>
      <c r="BL296" s="288"/>
      <c r="BM296" s="287"/>
      <c r="BN296" s="287"/>
      <c r="BO296" s="287"/>
      <c r="BP296" s="287"/>
      <c r="BQ296" s="287"/>
      <c r="BR296" s="287"/>
      <c r="BS296" s="287"/>
      <c r="BT296" s="287"/>
      <c r="BU296" s="287"/>
      <c r="BV296" s="287"/>
      <c r="BW296" s="287"/>
      <c r="BX296" s="287"/>
      <c r="BY296" s="287"/>
      <c r="BZ296" s="287"/>
      <c r="CA296" s="287"/>
      <c r="CB296" s="287"/>
      <c r="CC296" s="287"/>
      <c r="CD296" s="287"/>
      <c r="CE296" s="287"/>
      <c r="CF296" s="287"/>
      <c r="CG296" s="287"/>
      <c r="CH296" s="287"/>
      <c r="CI296" s="287"/>
      <c r="CJ296" s="287"/>
      <c r="CK296" s="287"/>
      <c r="CL296" s="287"/>
      <c r="CM296" s="287"/>
      <c r="CN296" s="287"/>
      <c r="CO296" s="287"/>
      <c r="CP296" s="287"/>
      <c r="CQ296" s="287"/>
      <c r="CR296" s="287"/>
      <c r="CS296" s="287"/>
      <c r="CT296" s="287"/>
      <c r="CU296" s="287"/>
      <c r="CV296" s="287"/>
      <c r="CW296" s="287"/>
      <c r="CX296" s="287"/>
      <c r="CY296" s="287"/>
      <c r="CZ296" s="289"/>
      <c r="DA296" s="287"/>
      <c r="DB296" s="287"/>
      <c r="DC296" s="287"/>
      <c r="DD296" s="287"/>
      <c r="DE296" s="287"/>
      <c r="DF296" s="287"/>
      <c r="DG296" s="287"/>
      <c r="DH296" s="287"/>
      <c r="DI296" s="287"/>
      <c r="DJ296" s="287"/>
      <c r="DK296" s="287"/>
      <c r="DL296" s="287"/>
      <c r="DM296" s="287"/>
      <c r="DN296" s="287"/>
      <c r="DO296" s="287"/>
      <c r="DP296" s="287"/>
      <c r="DQ296" s="287"/>
      <c r="DR296" s="287"/>
      <c r="DS296" s="287"/>
      <c r="DT296" s="287"/>
      <c r="DU296" s="287"/>
      <c r="DV296" s="287"/>
      <c r="DW296" s="321"/>
      <c r="DX296" s="321"/>
      <c r="DY296" s="324"/>
      <c r="DZ296" s="324"/>
      <c r="EA296" s="324"/>
      <c r="EB296" s="324"/>
      <c r="EC296" s="324"/>
      <c r="ED296" s="324"/>
      <c r="EE296" s="324"/>
      <c r="EF296" s="324"/>
      <c r="EG296" s="324"/>
      <c r="EH296" s="324"/>
      <c r="EI296" s="324"/>
      <c r="EJ296" s="324"/>
      <c r="EK296" s="324"/>
      <c r="EL296" s="324"/>
      <c r="EM296" s="324"/>
      <c r="EN296" s="324"/>
      <c r="EO296" s="324"/>
      <c r="EP296" s="324"/>
      <c r="EQ296" s="324"/>
      <c r="ER296" s="324"/>
      <c r="ES296" s="324"/>
      <c r="ET296" s="324"/>
      <c r="EU296" s="324"/>
      <c r="EV296" s="324"/>
      <c r="EW296" s="324"/>
      <c r="EX296" s="324"/>
      <c r="EY296" s="324"/>
      <c r="EZ296" s="324"/>
      <c r="FA296" s="324"/>
      <c r="FB296" s="324"/>
      <c r="FC296" s="324"/>
      <c r="FD296" s="324"/>
      <c r="FE296" s="324"/>
      <c r="FF296" s="324"/>
      <c r="FG296" s="324"/>
      <c r="FH296" s="324"/>
      <c r="FI296" s="324"/>
      <c r="FJ296" s="324"/>
      <c r="FK296" s="324"/>
      <c r="FL296" s="324"/>
      <c r="FM296" s="324"/>
      <c r="FN296" s="324"/>
      <c r="FO296" s="324"/>
      <c r="FP296" s="324"/>
      <c r="FQ296" s="324"/>
      <c r="FR296" s="324"/>
      <c r="FS296" s="324"/>
      <c r="FT296" s="324"/>
      <c r="FU296" s="324"/>
      <c r="FV296" s="324"/>
      <c r="FW296" s="324"/>
      <c r="FX296" s="324"/>
      <c r="FY296" s="324"/>
      <c r="FZ296" s="324"/>
      <c r="GA296" s="324"/>
      <c r="GB296" s="324"/>
      <c r="GC296" s="324"/>
      <c r="GD296" s="324"/>
      <c r="GE296" s="324"/>
      <c r="GF296" s="324"/>
      <c r="GG296" s="324"/>
      <c r="GH296" s="324"/>
      <c r="GI296" s="324"/>
      <c r="GJ296" s="330"/>
      <c r="GK296" s="321"/>
      <c r="GL296" s="324"/>
      <c r="GM296" s="324"/>
      <c r="GN296" s="290" cm="1">
        <f t="array" ref="GN296">IF(OR(BK296:GM296='Annex.1　DeclarationDesired'!$F$27),ROW(),"")</f>
        <v>296</v>
      </c>
    </row>
    <row r="297" spans="1:196" s="290" customFormat="1" ht="20.85" customHeight="1">
      <c r="A297" s="333" t="s">
        <v>2052</v>
      </c>
      <c r="B297" s="334" t="s">
        <v>1978</v>
      </c>
      <c r="C297" s="334" t="s">
        <v>254</v>
      </c>
      <c r="D297" s="334" t="s">
        <v>2053</v>
      </c>
      <c r="E297" s="334"/>
      <c r="F297" s="334"/>
      <c r="G297" s="335" t="s">
        <v>1980</v>
      </c>
      <c r="H297" s="337" t="s">
        <v>420</v>
      </c>
      <c r="I297" s="337"/>
      <c r="J297" s="337" t="s">
        <v>421</v>
      </c>
      <c r="K297" s="337" t="s">
        <v>1980</v>
      </c>
      <c r="L297" s="338"/>
      <c r="M297" s="339" t="s">
        <v>2018</v>
      </c>
      <c r="N297" s="327" t="s">
        <v>461</v>
      </c>
      <c r="O297" s="338" t="s">
        <v>635</v>
      </c>
      <c r="P297" s="339"/>
      <c r="Q297" s="287"/>
      <c r="R297" s="287"/>
      <c r="S297" s="287"/>
      <c r="T297" s="287"/>
      <c r="U297" s="287"/>
      <c r="V297" s="287"/>
      <c r="W297" s="287"/>
      <c r="X297" s="287"/>
      <c r="Y297" s="287"/>
      <c r="Z297" s="287"/>
      <c r="AA297" s="287"/>
      <c r="AB297" s="287"/>
      <c r="AC297" s="287"/>
      <c r="AD297" s="287"/>
      <c r="AE297" s="287"/>
      <c r="AF297" s="287"/>
      <c r="AG297" s="287"/>
      <c r="AH297" s="287"/>
      <c r="AI297" s="287"/>
      <c r="AJ297" s="287"/>
      <c r="AK297" s="287"/>
      <c r="AL297" s="287"/>
      <c r="AM297" s="287"/>
      <c r="AN297" s="287"/>
      <c r="AO297" s="287"/>
      <c r="AP297" s="287"/>
      <c r="AQ297" s="287"/>
      <c r="AR297" s="287"/>
      <c r="AS297" s="287"/>
      <c r="AT297" s="287"/>
      <c r="AU297" s="287"/>
      <c r="AV297" s="287"/>
      <c r="AW297" s="287"/>
      <c r="AX297" s="287"/>
      <c r="AY297" s="287"/>
      <c r="AZ297" s="287"/>
      <c r="BA297" s="287"/>
      <c r="BB297" s="287"/>
      <c r="BC297" s="287"/>
      <c r="BD297" s="287"/>
      <c r="BE297" s="287"/>
      <c r="BF297" s="287"/>
      <c r="BG297" s="287"/>
      <c r="BH297" s="287"/>
      <c r="BI297" s="287"/>
      <c r="BJ297" s="327" t="s">
        <v>2019</v>
      </c>
      <c r="BK297" s="286">
        <v>18020</v>
      </c>
      <c r="BL297" s="288">
        <v>19010</v>
      </c>
      <c r="BM297" s="287">
        <v>19020</v>
      </c>
      <c r="BN297" s="287">
        <v>18040</v>
      </c>
      <c r="BO297" s="287"/>
      <c r="BP297" s="287"/>
      <c r="BQ297" s="287"/>
      <c r="BR297" s="287"/>
      <c r="BS297" s="287"/>
      <c r="BT297" s="287"/>
      <c r="BU297" s="287"/>
      <c r="BV297" s="287"/>
      <c r="BW297" s="287"/>
      <c r="BX297" s="287"/>
      <c r="BY297" s="287"/>
      <c r="BZ297" s="287"/>
      <c r="CA297" s="287"/>
      <c r="CB297" s="287"/>
      <c r="CC297" s="287"/>
      <c r="CD297" s="287"/>
      <c r="CE297" s="287"/>
      <c r="CF297" s="287"/>
      <c r="CG297" s="287"/>
      <c r="CH297" s="287"/>
      <c r="CI297" s="287"/>
      <c r="CJ297" s="287"/>
      <c r="CK297" s="287"/>
      <c r="CL297" s="287"/>
      <c r="CM297" s="287"/>
      <c r="CN297" s="287"/>
      <c r="CO297" s="287"/>
      <c r="CP297" s="287"/>
      <c r="CQ297" s="287"/>
      <c r="CR297" s="287"/>
      <c r="CS297" s="287"/>
      <c r="CT297" s="287"/>
      <c r="CU297" s="287"/>
      <c r="CV297" s="287"/>
      <c r="CW297" s="287"/>
      <c r="CX297" s="287"/>
      <c r="CY297" s="287"/>
      <c r="CZ297" s="289"/>
      <c r="DA297" s="287"/>
      <c r="DB297" s="287"/>
      <c r="DC297" s="287"/>
      <c r="DD297" s="287"/>
      <c r="DE297" s="287"/>
      <c r="DF297" s="287"/>
      <c r="DG297" s="287"/>
      <c r="DH297" s="287"/>
      <c r="DI297" s="287"/>
      <c r="DJ297" s="287"/>
      <c r="DK297" s="287"/>
      <c r="DL297" s="287"/>
      <c r="DM297" s="287"/>
      <c r="DN297" s="287"/>
      <c r="DO297" s="287"/>
      <c r="DP297" s="287"/>
      <c r="DQ297" s="287"/>
      <c r="DR297" s="287"/>
      <c r="DS297" s="287"/>
      <c r="DT297" s="287"/>
      <c r="DU297" s="287"/>
      <c r="DV297" s="287"/>
      <c r="DW297" s="321"/>
      <c r="DX297" s="321"/>
      <c r="DY297" s="324"/>
      <c r="DZ297" s="324"/>
      <c r="EA297" s="324"/>
      <c r="EB297" s="324"/>
      <c r="EC297" s="324"/>
      <c r="ED297" s="324"/>
      <c r="EE297" s="324"/>
      <c r="EF297" s="324"/>
      <c r="EG297" s="324"/>
      <c r="EH297" s="324"/>
      <c r="EI297" s="324"/>
      <c r="EJ297" s="324"/>
      <c r="EK297" s="324"/>
      <c r="EL297" s="324"/>
      <c r="EM297" s="324"/>
      <c r="EN297" s="324"/>
      <c r="EO297" s="324"/>
      <c r="EP297" s="324"/>
      <c r="EQ297" s="324"/>
      <c r="ER297" s="324"/>
      <c r="ES297" s="324"/>
      <c r="ET297" s="324"/>
      <c r="EU297" s="324"/>
      <c r="EV297" s="324"/>
      <c r="EW297" s="324"/>
      <c r="EX297" s="324"/>
      <c r="EY297" s="324"/>
      <c r="EZ297" s="324"/>
      <c r="FA297" s="324"/>
      <c r="FB297" s="324"/>
      <c r="FC297" s="324"/>
      <c r="FD297" s="324"/>
      <c r="FE297" s="324"/>
      <c r="FF297" s="324"/>
      <c r="FG297" s="324"/>
      <c r="FH297" s="324"/>
      <c r="FI297" s="324"/>
      <c r="FJ297" s="324"/>
      <c r="FK297" s="324"/>
      <c r="FL297" s="324"/>
      <c r="FM297" s="324"/>
      <c r="FN297" s="324"/>
      <c r="FO297" s="324"/>
      <c r="FP297" s="324"/>
      <c r="FQ297" s="324"/>
      <c r="FR297" s="324"/>
      <c r="FS297" s="324"/>
      <c r="FT297" s="324"/>
      <c r="FU297" s="324"/>
      <c r="FV297" s="324"/>
      <c r="FW297" s="324"/>
      <c r="FX297" s="324"/>
      <c r="FY297" s="324"/>
      <c r="FZ297" s="324"/>
      <c r="GA297" s="324"/>
      <c r="GB297" s="324"/>
      <c r="GC297" s="324"/>
      <c r="GD297" s="324"/>
      <c r="GE297" s="324"/>
      <c r="GF297" s="324"/>
      <c r="GG297" s="324"/>
      <c r="GH297" s="324"/>
      <c r="GI297" s="324"/>
      <c r="GJ297" s="330"/>
      <c r="GK297" s="321"/>
      <c r="GL297" s="324"/>
      <c r="GM297" s="324"/>
      <c r="GN297" s="290" cm="1">
        <f t="array" ref="GN297">IF(OR(BK297:GM297='Annex.1　DeclarationDesired'!$F$27),ROW(),"")</f>
        <v>297</v>
      </c>
    </row>
    <row r="298" spans="1:196" s="290" customFormat="1" ht="20.85" customHeight="1">
      <c r="A298" s="333" t="s">
        <v>2054</v>
      </c>
      <c r="B298" s="334" t="s">
        <v>1978</v>
      </c>
      <c r="C298" s="334" t="s">
        <v>254</v>
      </c>
      <c r="D298" s="334" t="s">
        <v>2055</v>
      </c>
      <c r="E298" s="334"/>
      <c r="F298" s="334"/>
      <c r="G298" s="335" t="s">
        <v>1980</v>
      </c>
      <c r="H298" s="337" t="s">
        <v>420</v>
      </c>
      <c r="I298" s="337"/>
      <c r="J298" s="337" t="s">
        <v>421</v>
      </c>
      <c r="K298" s="337" t="s">
        <v>1980</v>
      </c>
      <c r="L298" s="338"/>
      <c r="M298" s="339" t="s">
        <v>888</v>
      </c>
      <c r="N298" s="327" t="s">
        <v>461</v>
      </c>
      <c r="O298" s="338" t="s">
        <v>889</v>
      </c>
      <c r="P298" s="339"/>
      <c r="Q298" s="287"/>
      <c r="R298" s="287"/>
      <c r="S298" s="287"/>
      <c r="T298" s="287"/>
      <c r="U298" s="287"/>
      <c r="V298" s="287"/>
      <c r="W298" s="287"/>
      <c r="X298" s="287"/>
      <c r="Y298" s="287"/>
      <c r="Z298" s="287"/>
      <c r="AA298" s="287"/>
      <c r="AB298" s="287"/>
      <c r="AC298" s="287"/>
      <c r="AD298" s="287"/>
      <c r="AE298" s="287"/>
      <c r="AF298" s="287"/>
      <c r="AG298" s="287"/>
      <c r="AH298" s="287"/>
      <c r="AI298" s="287"/>
      <c r="AJ298" s="287"/>
      <c r="AK298" s="287"/>
      <c r="AL298" s="287"/>
      <c r="AM298" s="287"/>
      <c r="AN298" s="287"/>
      <c r="AO298" s="287"/>
      <c r="AP298" s="287"/>
      <c r="AQ298" s="287"/>
      <c r="AR298" s="287"/>
      <c r="AS298" s="287"/>
      <c r="AT298" s="287"/>
      <c r="AU298" s="287"/>
      <c r="AV298" s="287"/>
      <c r="AW298" s="287"/>
      <c r="AX298" s="287"/>
      <c r="AY298" s="287"/>
      <c r="AZ298" s="287"/>
      <c r="BA298" s="287"/>
      <c r="BB298" s="287"/>
      <c r="BC298" s="287"/>
      <c r="BD298" s="287"/>
      <c r="BE298" s="287"/>
      <c r="BF298" s="287"/>
      <c r="BG298" s="287"/>
      <c r="BH298" s="287"/>
      <c r="BI298" s="287"/>
      <c r="BJ298" s="327" t="s">
        <v>2015</v>
      </c>
      <c r="BK298" s="286">
        <v>18010</v>
      </c>
      <c r="BL298" s="288">
        <v>18020</v>
      </c>
      <c r="BM298" s="287">
        <v>18030</v>
      </c>
      <c r="BN298" s="287">
        <v>20010</v>
      </c>
      <c r="BO298" s="287">
        <v>20020</v>
      </c>
      <c r="BP298" s="287"/>
      <c r="BQ298" s="287"/>
      <c r="BR298" s="287"/>
      <c r="BS298" s="287"/>
      <c r="BT298" s="287"/>
      <c r="BU298" s="287"/>
      <c r="BV298" s="287"/>
      <c r="BW298" s="287"/>
      <c r="BX298" s="287"/>
      <c r="BY298" s="287"/>
      <c r="BZ298" s="287"/>
      <c r="CA298" s="287"/>
      <c r="CB298" s="287"/>
      <c r="CC298" s="287"/>
      <c r="CD298" s="287"/>
      <c r="CE298" s="287"/>
      <c r="CF298" s="287"/>
      <c r="CG298" s="287"/>
      <c r="CH298" s="287"/>
      <c r="CI298" s="287"/>
      <c r="CJ298" s="287"/>
      <c r="CK298" s="287"/>
      <c r="CL298" s="287"/>
      <c r="CM298" s="287"/>
      <c r="CN298" s="287"/>
      <c r="CO298" s="287"/>
      <c r="CP298" s="287"/>
      <c r="CQ298" s="287"/>
      <c r="CR298" s="287"/>
      <c r="CS298" s="287"/>
      <c r="CT298" s="287"/>
      <c r="CU298" s="287"/>
      <c r="CV298" s="287"/>
      <c r="CW298" s="287"/>
      <c r="CX298" s="287"/>
      <c r="CY298" s="287"/>
      <c r="CZ298" s="289"/>
      <c r="DA298" s="287"/>
      <c r="DB298" s="287"/>
      <c r="DC298" s="287"/>
      <c r="DD298" s="287"/>
      <c r="DE298" s="287"/>
      <c r="DF298" s="287"/>
      <c r="DG298" s="287"/>
      <c r="DH298" s="287"/>
      <c r="DI298" s="287"/>
      <c r="DJ298" s="287"/>
      <c r="DK298" s="287"/>
      <c r="DL298" s="287"/>
      <c r="DM298" s="287"/>
      <c r="DN298" s="287"/>
      <c r="DO298" s="287"/>
      <c r="DP298" s="287"/>
      <c r="DQ298" s="287"/>
      <c r="DR298" s="287"/>
      <c r="DS298" s="287"/>
      <c r="DT298" s="287"/>
      <c r="DU298" s="287"/>
      <c r="DV298" s="287"/>
      <c r="DW298" s="321"/>
      <c r="DX298" s="321"/>
      <c r="DY298" s="324"/>
      <c r="DZ298" s="324"/>
      <c r="EA298" s="324"/>
      <c r="EB298" s="324"/>
      <c r="EC298" s="324"/>
      <c r="ED298" s="324"/>
      <c r="EE298" s="324"/>
      <c r="EF298" s="324"/>
      <c r="EG298" s="324"/>
      <c r="EH298" s="324"/>
      <c r="EI298" s="324"/>
      <c r="EJ298" s="324"/>
      <c r="EK298" s="324"/>
      <c r="EL298" s="324"/>
      <c r="EM298" s="324"/>
      <c r="EN298" s="324"/>
      <c r="EO298" s="324"/>
      <c r="EP298" s="324"/>
      <c r="EQ298" s="324"/>
      <c r="ER298" s="324"/>
      <c r="ES298" s="324"/>
      <c r="ET298" s="324"/>
      <c r="EU298" s="324"/>
      <c r="EV298" s="324"/>
      <c r="EW298" s="324"/>
      <c r="EX298" s="324"/>
      <c r="EY298" s="324"/>
      <c r="EZ298" s="324"/>
      <c r="FA298" s="324"/>
      <c r="FB298" s="324"/>
      <c r="FC298" s="324"/>
      <c r="FD298" s="324"/>
      <c r="FE298" s="324"/>
      <c r="FF298" s="324"/>
      <c r="FG298" s="324"/>
      <c r="FH298" s="324"/>
      <c r="FI298" s="324"/>
      <c r="FJ298" s="324"/>
      <c r="FK298" s="324"/>
      <c r="FL298" s="324"/>
      <c r="FM298" s="324"/>
      <c r="FN298" s="324"/>
      <c r="FO298" s="324"/>
      <c r="FP298" s="324"/>
      <c r="FQ298" s="324"/>
      <c r="FR298" s="324"/>
      <c r="FS298" s="324"/>
      <c r="FT298" s="324"/>
      <c r="FU298" s="324"/>
      <c r="FV298" s="324"/>
      <c r="FW298" s="324"/>
      <c r="FX298" s="324"/>
      <c r="FY298" s="324"/>
      <c r="FZ298" s="324"/>
      <c r="GA298" s="324"/>
      <c r="GB298" s="324"/>
      <c r="GC298" s="324"/>
      <c r="GD298" s="324"/>
      <c r="GE298" s="324"/>
      <c r="GF298" s="324"/>
      <c r="GG298" s="324"/>
      <c r="GH298" s="324"/>
      <c r="GI298" s="324"/>
      <c r="GJ298" s="330"/>
      <c r="GK298" s="321"/>
      <c r="GL298" s="324"/>
      <c r="GM298" s="324"/>
      <c r="GN298" s="290" cm="1">
        <f t="array" ref="GN298">IF(OR(BK298:GM298='Annex.1　DeclarationDesired'!$F$27),ROW(),"")</f>
        <v>298</v>
      </c>
    </row>
    <row r="299" spans="1:196" s="290" customFormat="1" ht="20.85" customHeight="1">
      <c r="A299" s="333" t="s">
        <v>2056</v>
      </c>
      <c r="B299" s="334" t="s">
        <v>1978</v>
      </c>
      <c r="C299" s="334" t="s">
        <v>254</v>
      </c>
      <c r="D299" s="334" t="s">
        <v>2057</v>
      </c>
      <c r="E299" s="334"/>
      <c r="F299" s="334"/>
      <c r="G299" s="335" t="s">
        <v>1980</v>
      </c>
      <c r="H299" s="337" t="s">
        <v>420</v>
      </c>
      <c r="I299" s="337"/>
      <c r="J299" s="337" t="s">
        <v>421</v>
      </c>
      <c r="K299" s="337" t="s">
        <v>1980</v>
      </c>
      <c r="L299" s="338"/>
      <c r="M299" s="339" t="s">
        <v>2022</v>
      </c>
      <c r="N299" s="327" t="s">
        <v>889</v>
      </c>
      <c r="O299" s="338" t="s">
        <v>489</v>
      </c>
      <c r="P299" s="339" t="s">
        <v>475</v>
      </c>
      <c r="Q299" s="287" t="s">
        <v>803</v>
      </c>
      <c r="R299" s="287" t="s">
        <v>804</v>
      </c>
      <c r="S299" s="287"/>
      <c r="T299" s="287"/>
      <c r="U299" s="287"/>
      <c r="V299" s="287"/>
      <c r="W299" s="287"/>
      <c r="X299" s="287"/>
      <c r="Y299" s="287"/>
      <c r="Z299" s="287"/>
      <c r="AA299" s="287"/>
      <c r="AB299" s="287"/>
      <c r="AC299" s="287"/>
      <c r="AD299" s="287"/>
      <c r="AE299" s="287"/>
      <c r="AF299" s="287"/>
      <c r="AG299" s="287"/>
      <c r="AH299" s="287"/>
      <c r="AI299" s="287"/>
      <c r="AJ299" s="287"/>
      <c r="AK299" s="287"/>
      <c r="AL299" s="287"/>
      <c r="AM299" s="287"/>
      <c r="AN299" s="287"/>
      <c r="AO299" s="287"/>
      <c r="AP299" s="287"/>
      <c r="AQ299" s="287"/>
      <c r="AR299" s="287"/>
      <c r="AS299" s="287"/>
      <c r="AT299" s="287"/>
      <c r="AU299" s="287"/>
      <c r="AV299" s="287"/>
      <c r="AW299" s="287"/>
      <c r="AX299" s="287"/>
      <c r="AY299" s="287"/>
      <c r="AZ299" s="287"/>
      <c r="BA299" s="287"/>
      <c r="BB299" s="287"/>
      <c r="BC299" s="287"/>
      <c r="BD299" s="287"/>
      <c r="BE299" s="287"/>
      <c r="BF299" s="287"/>
      <c r="BG299" s="287"/>
      <c r="BH299" s="287"/>
      <c r="BI299" s="287"/>
      <c r="BJ299" s="327"/>
      <c r="BK299" s="286"/>
      <c r="BL299" s="288"/>
      <c r="BM299" s="287"/>
      <c r="BN299" s="287"/>
      <c r="BO299" s="287"/>
      <c r="BP299" s="287"/>
      <c r="BQ299" s="287"/>
      <c r="BR299" s="287"/>
      <c r="BS299" s="287"/>
      <c r="BT299" s="287"/>
      <c r="BU299" s="287"/>
      <c r="BV299" s="287"/>
      <c r="BW299" s="287"/>
      <c r="BX299" s="287"/>
      <c r="BY299" s="287"/>
      <c r="BZ299" s="287"/>
      <c r="CA299" s="287"/>
      <c r="CB299" s="287"/>
      <c r="CC299" s="287"/>
      <c r="CD299" s="287"/>
      <c r="CE299" s="287"/>
      <c r="CF299" s="287"/>
      <c r="CG299" s="287"/>
      <c r="CH299" s="287"/>
      <c r="CI299" s="287"/>
      <c r="CJ299" s="287"/>
      <c r="CK299" s="287"/>
      <c r="CL299" s="287"/>
      <c r="CM299" s="287"/>
      <c r="CN299" s="287"/>
      <c r="CO299" s="287"/>
      <c r="CP299" s="287"/>
      <c r="CQ299" s="287"/>
      <c r="CR299" s="287"/>
      <c r="CS299" s="287"/>
      <c r="CT299" s="287"/>
      <c r="CU299" s="287"/>
      <c r="CV299" s="287"/>
      <c r="CW299" s="287"/>
      <c r="CX299" s="287"/>
      <c r="CY299" s="287"/>
      <c r="CZ299" s="289"/>
      <c r="DA299" s="287"/>
      <c r="DB299" s="287"/>
      <c r="DC299" s="287"/>
      <c r="DD299" s="287"/>
      <c r="DE299" s="287"/>
      <c r="DF299" s="287"/>
      <c r="DG299" s="287"/>
      <c r="DH299" s="287"/>
      <c r="DI299" s="287"/>
      <c r="DJ299" s="287"/>
      <c r="DK299" s="287"/>
      <c r="DL299" s="287"/>
      <c r="DM299" s="287"/>
      <c r="DN299" s="287"/>
      <c r="DO299" s="287"/>
      <c r="DP299" s="287"/>
      <c r="DQ299" s="287"/>
      <c r="DR299" s="287"/>
      <c r="DS299" s="287"/>
      <c r="DT299" s="287"/>
      <c r="DU299" s="287"/>
      <c r="DV299" s="287"/>
      <c r="DW299" s="321"/>
      <c r="DX299" s="321"/>
      <c r="DY299" s="324"/>
      <c r="DZ299" s="324"/>
      <c r="EA299" s="324"/>
      <c r="EB299" s="324"/>
      <c r="EC299" s="324"/>
      <c r="ED299" s="324"/>
      <c r="EE299" s="324"/>
      <c r="EF299" s="324"/>
      <c r="EG299" s="324"/>
      <c r="EH299" s="324"/>
      <c r="EI299" s="324"/>
      <c r="EJ299" s="324"/>
      <c r="EK299" s="324"/>
      <c r="EL299" s="324"/>
      <c r="EM299" s="324"/>
      <c r="EN299" s="324"/>
      <c r="EO299" s="324"/>
      <c r="EP299" s="324"/>
      <c r="EQ299" s="324"/>
      <c r="ER299" s="324"/>
      <c r="ES299" s="324"/>
      <c r="ET299" s="324"/>
      <c r="EU299" s="324"/>
      <c r="EV299" s="324"/>
      <c r="EW299" s="324"/>
      <c r="EX299" s="324"/>
      <c r="EY299" s="324"/>
      <c r="EZ299" s="324"/>
      <c r="FA299" s="324"/>
      <c r="FB299" s="324"/>
      <c r="FC299" s="324"/>
      <c r="FD299" s="324"/>
      <c r="FE299" s="324"/>
      <c r="FF299" s="324"/>
      <c r="FG299" s="324"/>
      <c r="FH299" s="324"/>
      <c r="FI299" s="324"/>
      <c r="FJ299" s="324"/>
      <c r="FK299" s="324"/>
      <c r="FL299" s="324"/>
      <c r="FM299" s="324"/>
      <c r="FN299" s="324"/>
      <c r="FO299" s="324"/>
      <c r="FP299" s="324"/>
      <c r="FQ299" s="324"/>
      <c r="FR299" s="324"/>
      <c r="FS299" s="324"/>
      <c r="FT299" s="324"/>
      <c r="FU299" s="324"/>
      <c r="FV299" s="324"/>
      <c r="FW299" s="324"/>
      <c r="FX299" s="324"/>
      <c r="FY299" s="324"/>
      <c r="FZ299" s="324"/>
      <c r="GA299" s="324"/>
      <c r="GB299" s="324"/>
      <c r="GC299" s="324"/>
      <c r="GD299" s="324"/>
      <c r="GE299" s="324"/>
      <c r="GF299" s="324"/>
      <c r="GG299" s="324"/>
      <c r="GH299" s="324"/>
      <c r="GI299" s="324"/>
      <c r="GJ299" s="330"/>
      <c r="GK299" s="321"/>
      <c r="GL299" s="324"/>
      <c r="GM299" s="324"/>
      <c r="GN299" s="290" cm="1">
        <f t="array" ref="GN299">IF(OR(BK299:GM299='Annex.1　DeclarationDesired'!$F$27),ROW(),"")</f>
        <v>299</v>
      </c>
    </row>
    <row r="300" spans="1:196" s="290" customFormat="1" ht="20.85" customHeight="1">
      <c r="A300" s="333" t="s">
        <v>2058</v>
      </c>
      <c r="B300" s="334" t="s">
        <v>1978</v>
      </c>
      <c r="C300" s="334" t="s">
        <v>254</v>
      </c>
      <c r="D300" s="334" t="s">
        <v>2059</v>
      </c>
      <c r="E300" s="334"/>
      <c r="F300" s="334"/>
      <c r="G300" s="335" t="s">
        <v>1980</v>
      </c>
      <c r="H300" s="337" t="s">
        <v>420</v>
      </c>
      <c r="I300" s="337"/>
      <c r="J300" s="337" t="s">
        <v>421</v>
      </c>
      <c r="K300" s="337" t="s">
        <v>1980</v>
      </c>
      <c r="L300" s="338"/>
      <c r="M300" s="339" t="s">
        <v>2022</v>
      </c>
      <c r="N300" s="327" t="s">
        <v>889</v>
      </c>
      <c r="O300" s="338" t="s">
        <v>489</v>
      </c>
      <c r="P300" s="339" t="s">
        <v>475</v>
      </c>
      <c r="Q300" s="287" t="s">
        <v>803</v>
      </c>
      <c r="R300" s="287" t="s">
        <v>804</v>
      </c>
      <c r="S300" s="287"/>
      <c r="T300" s="287"/>
      <c r="U300" s="287"/>
      <c r="V300" s="287"/>
      <c r="W300" s="287"/>
      <c r="X300" s="287"/>
      <c r="Y300" s="287"/>
      <c r="Z300" s="287"/>
      <c r="AA300" s="287"/>
      <c r="AB300" s="287"/>
      <c r="AC300" s="287"/>
      <c r="AD300" s="287"/>
      <c r="AE300" s="287"/>
      <c r="AF300" s="287"/>
      <c r="AG300" s="287"/>
      <c r="AH300" s="287"/>
      <c r="AI300" s="287"/>
      <c r="AJ300" s="287"/>
      <c r="AK300" s="287"/>
      <c r="AL300" s="287"/>
      <c r="AM300" s="287"/>
      <c r="AN300" s="287"/>
      <c r="AO300" s="287"/>
      <c r="AP300" s="287"/>
      <c r="AQ300" s="287"/>
      <c r="AR300" s="287"/>
      <c r="AS300" s="287"/>
      <c r="AT300" s="287"/>
      <c r="AU300" s="287"/>
      <c r="AV300" s="287"/>
      <c r="AW300" s="287"/>
      <c r="AX300" s="287"/>
      <c r="AY300" s="287"/>
      <c r="AZ300" s="287"/>
      <c r="BA300" s="287"/>
      <c r="BB300" s="287"/>
      <c r="BC300" s="287"/>
      <c r="BD300" s="287"/>
      <c r="BE300" s="287"/>
      <c r="BF300" s="287"/>
      <c r="BG300" s="287"/>
      <c r="BH300" s="287"/>
      <c r="BI300" s="287"/>
      <c r="BJ300" s="327"/>
      <c r="BK300" s="286"/>
      <c r="BL300" s="288"/>
      <c r="BM300" s="287"/>
      <c r="BN300" s="287"/>
      <c r="BO300" s="287"/>
      <c r="BP300" s="287"/>
      <c r="BQ300" s="287"/>
      <c r="BR300" s="287"/>
      <c r="BS300" s="287"/>
      <c r="BT300" s="287"/>
      <c r="BU300" s="287"/>
      <c r="BV300" s="287"/>
      <c r="BW300" s="287"/>
      <c r="BX300" s="287"/>
      <c r="BY300" s="287"/>
      <c r="BZ300" s="287"/>
      <c r="CA300" s="287"/>
      <c r="CB300" s="287"/>
      <c r="CC300" s="287"/>
      <c r="CD300" s="287"/>
      <c r="CE300" s="287"/>
      <c r="CF300" s="287"/>
      <c r="CG300" s="287"/>
      <c r="CH300" s="287"/>
      <c r="CI300" s="287"/>
      <c r="CJ300" s="287"/>
      <c r="CK300" s="287"/>
      <c r="CL300" s="287"/>
      <c r="CM300" s="287"/>
      <c r="CN300" s="287"/>
      <c r="CO300" s="287"/>
      <c r="CP300" s="287"/>
      <c r="CQ300" s="287"/>
      <c r="CR300" s="287"/>
      <c r="CS300" s="287"/>
      <c r="CT300" s="287"/>
      <c r="CU300" s="287"/>
      <c r="CV300" s="287"/>
      <c r="CW300" s="287"/>
      <c r="CX300" s="287"/>
      <c r="CY300" s="287"/>
      <c r="CZ300" s="289"/>
      <c r="DA300" s="287"/>
      <c r="DB300" s="287"/>
      <c r="DC300" s="287"/>
      <c r="DD300" s="287"/>
      <c r="DE300" s="287"/>
      <c r="DF300" s="287"/>
      <c r="DG300" s="287"/>
      <c r="DH300" s="287"/>
      <c r="DI300" s="287"/>
      <c r="DJ300" s="287"/>
      <c r="DK300" s="287"/>
      <c r="DL300" s="287"/>
      <c r="DM300" s="287"/>
      <c r="DN300" s="287"/>
      <c r="DO300" s="287"/>
      <c r="DP300" s="287"/>
      <c r="DQ300" s="287"/>
      <c r="DR300" s="287"/>
      <c r="DS300" s="287"/>
      <c r="DT300" s="287"/>
      <c r="DU300" s="287"/>
      <c r="DV300" s="287"/>
      <c r="DW300" s="321"/>
      <c r="DX300" s="321"/>
      <c r="DY300" s="324"/>
      <c r="DZ300" s="324"/>
      <c r="EA300" s="324"/>
      <c r="EB300" s="324"/>
      <c r="EC300" s="324"/>
      <c r="ED300" s="324"/>
      <c r="EE300" s="324"/>
      <c r="EF300" s="324"/>
      <c r="EG300" s="324"/>
      <c r="EH300" s="324"/>
      <c r="EI300" s="324"/>
      <c r="EJ300" s="324"/>
      <c r="EK300" s="324"/>
      <c r="EL300" s="324"/>
      <c r="EM300" s="324"/>
      <c r="EN300" s="324"/>
      <c r="EO300" s="324"/>
      <c r="EP300" s="324"/>
      <c r="EQ300" s="324"/>
      <c r="ER300" s="324"/>
      <c r="ES300" s="324"/>
      <c r="ET300" s="324"/>
      <c r="EU300" s="324"/>
      <c r="EV300" s="324"/>
      <c r="EW300" s="324"/>
      <c r="EX300" s="324"/>
      <c r="EY300" s="324"/>
      <c r="EZ300" s="324"/>
      <c r="FA300" s="324"/>
      <c r="FB300" s="324"/>
      <c r="FC300" s="324"/>
      <c r="FD300" s="324"/>
      <c r="FE300" s="324"/>
      <c r="FF300" s="324"/>
      <c r="FG300" s="324"/>
      <c r="FH300" s="324"/>
      <c r="FI300" s="324"/>
      <c r="FJ300" s="324"/>
      <c r="FK300" s="324"/>
      <c r="FL300" s="324"/>
      <c r="FM300" s="324"/>
      <c r="FN300" s="324"/>
      <c r="FO300" s="324"/>
      <c r="FP300" s="324"/>
      <c r="FQ300" s="324"/>
      <c r="FR300" s="324"/>
      <c r="FS300" s="324"/>
      <c r="FT300" s="324"/>
      <c r="FU300" s="324"/>
      <c r="FV300" s="324"/>
      <c r="FW300" s="324"/>
      <c r="FX300" s="324"/>
      <c r="FY300" s="324"/>
      <c r="FZ300" s="324"/>
      <c r="GA300" s="324"/>
      <c r="GB300" s="324"/>
      <c r="GC300" s="324"/>
      <c r="GD300" s="324"/>
      <c r="GE300" s="324"/>
      <c r="GF300" s="324"/>
      <c r="GG300" s="324"/>
      <c r="GH300" s="324"/>
      <c r="GI300" s="324"/>
      <c r="GJ300" s="330"/>
      <c r="GK300" s="321"/>
      <c r="GL300" s="324"/>
      <c r="GM300" s="324"/>
      <c r="GN300" s="290" cm="1">
        <f t="array" ref="GN300">IF(OR(BK300:GM300='Annex.1　DeclarationDesired'!$F$27),ROW(),"")</f>
        <v>300</v>
      </c>
    </row>
    <row r="301" spans="1:196" s="290" customFormat="1" ht="20.85" customHeight="1">
      <c r="A301" s="333" t="s">
        <v>2060</v>
      </c>
      <c r="B301" s="334" t="s">
        <v>1978</v>
      </c>
      <c r="C301" s="334" t="s">
        <v>254</v>
      </c>
      <c r="D301" s="334" t="s">
        <v>2061</v>
      </c>
      <c r="E301" s="334"/>
      <c r="F301" s="334"/>
      <c r="G301" s="335" t="s">
        <v>1980</v>
      </c>
      <c r="H301" s="337" t="s">
        <v>420</v>
      </c>
      <c r="I301" s="337"/>
      <c r="J301" s="337" t="s">
        <v>421</v>
      </c>
      <c r="K301" s="337" t="s">
        <v>1980</v>
      </c>
      <c r="L301" s="338"/>
      <c r="M301" s="339" t="s">
        <v>2027</v>
      </c>
      <c r="N301" s="327" t="s">
        <v>608</v>
      </c>
      <c r="O301" s="338" t="s">
        <v>883</v>
      </c>
      <c r="P301" s="339" t="s">
        <v>405</v>
      </c>
      <c r="Q301" s="287" t="s">
        <v>454</v>
      </c>
      <c r="R301" s="287"/>
      <c r="S301" s="287"/>
      <c r="T301" s="287"/>
      <c r="U301" s="287"/>
      <c r="V301" s="287"/>
      <c r="W301" s="287"/>
      <c r="X301" s="287"/>
      <c r="Y301" s="287"/>
      <c r="Z301" s="287"/>
      <c r="AA301" s="287"/>
      <c r="AB301" s="287"/>
      <c r="AC301" s="287"/>
      <c r="AD301" s="287"/>
      <c r="AE301" s="287"/>
      <c r="AF301" s="287"/>
      <c r="AG301" s="287"/>
      <c r="AH301" s="287"/>
      <c r="AI301" s="287"/>
      <c r="AJ301" s="287"/>
      <c r="AK301" s="287"/>
      <c r="AL301" s="287"/>
      <c r="AM301" s="287"/>
      <c r="AN301" s="287"/>
      <c r="AO301" s="287"/>
      <c r="AP301" s="287"/>
      <c r="AQ301" s="287"/>
      <c r="AR301" s="287"/>
      <c r="AS301" s="287"/>
      <c r="AT301" s="287"/>
      <c r="AU301" s="287"/>
      <c r="AV301" s="287"/>
      <c r="AW301" s="287"/>
      <c r="AX301" s="287"/>
      <c r="AY301" s="287"/>
      <c r="AZ301" s="287"/>
      <c r="BA301" s="287"/>
      <c r="BB301" s="287"/>
      <c r="BC301" s="287"/>
      <c r="BD301" s="287"/>
      <c r="BE301" s="287"/>
      <c r="BF301" s="287"/>
      <c r="BG301" s="287"/>
      <c r="BH301" s="287"/>
      <c r="BI301" s="287"/>
      <c r="BJ301" s="327"/>
      <c r="BK301" s="286"/>
      <c r="BL301" s="288"/>
      <c r="BM301" s="287"/>
      <c r="BN301" s="287"/>
      <c r="BO301" s="287"/>
      <c r="BP301" s="287"/>
      <c r="BQ301" s="287"/>
      <c r="BR301" s="287"/>
      <c r="BS301" s="287"/>
      <c r="BT301" s="287"/>
      <c r="BU301" s="287"/>
      <c r="BV301" s="287"/>
      <c r="BW301" s="287"/>
      <c r="BX301" s="287"/>
      <c r="BY301" s="287"/>
      <c r="BZ301" s="287"/>
      <c r="CA301" s="287"/>
      <c r="CB301" s="287"/>
      <c r="CC301" s="287"/>
      <c r="CD301" s="287"/>
      <c r="CE301" s="287"/>
      <c r="CF301" s="287"/>
      <c r="CG301" s="287"/>
      <c r="CH301" s="287"/>
      <c r="CI301" s="287"/>
      <c r="CJ301" s="287"/>
      <c r="CK301" s="287"/>
      <c r="CL301" s="287"/>
      <c r="CM301" s="287"/>
      <c r="CN301" s="287"/>
      <c r="CO301" s="287"/>
      <c r="CP301" s="287"/>
      <c r="CQ301" s="287"/>
      <c r="CR301" s="287"/>
      <c r="CS301" s="287"/>
      <c r="CT301" s="287"/>
      <c r="CU301" s="287"/>
      <c r="CV301" s="287"/>
      <c r="CW301" s="287"/>
      <c r="CX301" s="287"/>
      <c r="CY301" s="287"/>
      <c r="CZ301" s="289"/>
      <c r="DA301" s="287"/>
      <c r="DB301" s="287"/>
      <c r="DC301" s="287"/>
      <c r="DD301" s="287"/>
      <c r="DE301" s="287"/>
      <c r="DF301" s="287"/>
      <c r="DG301" s="287"/>
      <c r="DH301" s="287"/>
      <c r="DI301" s="287"/>
      <c r="DJ301" s="287"/>
      <c r="DK301" s="287"/>
      <c r="DL301" s="287"/>
      <c r="DM301" s="287"/>
      <c r="DN301" s="287"/>
      <c r="DO301" s="287"/>
      <c r="DP301" s="287"/>
      <c r="DQ301" s="287"/>
      <c r="DR301" s="287"/>
      <c r="DS301" s="287"/>
      <c r="DT301" s="287"/>
      <c r="DU301" s="287"/>
      <c r="DV301" s="287"/>
      <c r="DW301" s="321"/>
      <c r="DX301" s="321"/>
      <c r="DY301" s="324"/>
      <c r="DZ301" s="324"/>
      <c r="EA301" s="324"/>
      <c r="EB301" s="324"/>
      <c r="EC301" s="324"/>
      <c r="ED301" s="324"/>
      <c r="EE301" s="324"/>
      <c r="EF301" s="324"/>
      <c r="EG301" s="324"/>
      <c r="EH301" s="324"/>
      <c r="EI301" s="324"/>
      <c r="EJ301" s="324"/>
      <c r="EK301" s="324"/>
      <c r="EL301" s="324"/>
      <c r="EM301" s="324"/>
      <c r="EN301" s="324"/>
      <c r="EO301" s="324"/>
      <c r="EP301" s="324"/>
      <c r="EQ301" s="324"/>
      <c r="ER301" s="324"/>
      <c r="ES301" s="324"/>
      <c r="ET301" s="324"/>
      <c r="EU301" s="324"/>
      <c r="EV301" s="324"/>
      <c r="EW301" s="324"/>
      <c r="EX301" s="324"/>
      <c r="EY301" s="324"/>
      <c r="EZ301" s="324"/>
      <c r="FA301" s="324"/>
      <c r="FB301" s="324"/>
      <c r="FC301" s="324"/>
      <c r="FD301" s="324"/>
      <c r="FE301" s="324"/>
      <c r="FF301" s="324"/>
      <c r="FG301" s="324"/>
      <c r="FH301" s="324"/>
      <c r="FI301" s="324"/>
      <c r="FJ301" s="324"/>
      <c r="FK301" s="324"/>
      <c r="FL301" s="324"/>
      <c r="FM301" s="324"/>
      <c r="FN301" s="324"/>
      <c r="FO301" s="324"/>
      <c r="FP301" s="324"/>
      <c r="FQ301" s="324"/>
      <c r="FR301" s="324"/>
      <c r="FS301" s="324"/>
      <c r="FT301" s="324"/>
      <c r="FU301" s="324"/>
      <c r="FV301" s="324"/>
      <c r="FW301" s="324"/>
      <c r="FX301" s="324"/>
      <c r="FY301" s="324"/>
      <c r="FZ301" s="324"/>
      <c r="GA301" s="324"/>
      <c r="GB301" s="324"/>
      <c r="GC301" s="324"/>
      <c r="GD301" s="324"/>
      <c r="GE301" s="324"/>
      <c r="GF301" s="324"/>
      <c r="GG301" s="324"/>
      <c r="GH301" s="324"/>
      <c r="GI301" s="324"/>
      <c r="GJ301" s="330"/>
      <c r="GK301" s="321"/>
      <c r="GL301" s="324"/>
      <c r="GM301" s="324"/>
      <c r="GN301" s="290" cm="1">
        <f t="array" ref="GN301">IF(OR(BK301:GM301='Annex.1　DeclarationDesired'!$F$27),ROW(),"")</f>
        <v>301</v>
      </c>
    </row>
    <row r="302" spans="1:196" s="290" customFormat="1" ht="20.85" customHeight="1">
      <c r="A302" s="333" t="s">
        <v>2062</v>
      </c>
      <c r="B302" s="334" t="s">
        <v>1978</v>
      </c>
      <c r="C302" s="334" t="s">
        <v>254</v>
      </c>
      <c r="D302" s="334" t="s">
        <v>2063</v>
      </c>
      <c r="E302" s="334"/>
      <c r="F302" s="334"/>
      <c r="G302" s="335" t="s">
        <v>1980</v>
      </c>
      <c r="H302" s="337" t="s">
        <v>420</v>
      </c>
      <c r="I302" s="337"/>
      <c r="J302" s="337" t="s">
        <v>421</v>
      </c>
      <c r="K302" s="337" t="s">
        <v>1980</v>
      </c>
      <c r="L302" s="338"/>
      <c r="M302" s="339" t="s">
        <v>2030</v>
      </c>
      <c r="N302" s="327" t="s">
        <v>461</v>
      </c>
      <c r="O302" s="338" t="s">
        <v>626</v>
      </c>
      <c r="P302" s="339" t="s">
        <v>628</v>
      </c>
      <c r="Q302" s="287" t="s">
        <v>629</v>
      </c>
      <c r="R302" s="287" t="s">
        <v>882</v>
      </c>
      <c r="S302" s="287" t="s">
        <v>2031</v>
      </c>
      <c r="T302" s="287" t="s">
        <v>1006</v>
      </c>
      <c r="U302" s="287"/>
      <c r="V302" s="287"/>
      <c r="W302" s="287"/>
      <c r="X302" s="287"/>
      <c r="Y302" s="287"/>
      <c r="Z302" s="287"/>
      <c r="AA302" s="287"/>
      <c r="AB302" s="287"/>
      <c r="AC302" s="287"/>
      <c r="AD302" s="287"/>
      <c r="AE302" s="287"/>
      <c r="AF302" s="287"/>
      <c r="AG302" s="287"/>
      <c r="AH302" s="287"/>
      <c r="AI302" s="287"/>
      <c r="AJ302" s="287"/>
      <c r="AK302" s="287"/>
      <c r="AL302" s="287"/>
      <c r="AM302" s="287"/>
      <c r="AN302" s="287"/>
      <c r="AO302" s="287"/>
      <c r="AP302" s="287"/>
      <c r="AQ302" s="287"/>
      <c r="AR302" s="287"/>
      <c r="AS302" s="287"/>
      <c r="AT302" s="287"/>
      <c r="AU302" s="287"/>
      <c r="AV302" s="287"/>
      <c r="AW302" s="287"/>
      <c r="AX302" s="287"/>
      <c r="AY302" s="287"/>
      <c r="AZ302" s="287"/>
      <c r="BA302" s="287"/>
      <c r="BB302" s="287"/>
      <c r="BC302" s="287"/>
      <c r="BD302" s="287"/>
      <c r="BE302" s="287"/>
      <c r="BF302" s="287"/>
      <c r="BG302" s="287"/>
      <c r="BH302" s="287"/>
      <c r="BI302" s="287"/>
      <c r="BJ302" s="327"/>
      <c r="BK302" s="286"/>
      <c r="BL302" s="288"/>
      <c r="BM302" s="287"/>
      <c r="BN302" s="287"/>
      <c r="BO302" s="287"/>
      <c r="BP302" s="287"/>
      <c r="BQ302" s="287"/>
      <c r="BR302" s="287"/>
      <c r="BS302" s="287"/>
      <c r="BT302" s="287"/>
      <c r="BU302" s="287"/>
      <c r="BV302" s="287"/>
      <c r="BW302" s="287"/>
      <c r="BX302" s="287"/>
      <c r="BY302" s="287"/>
      <c r="BZ302" s="287"/>
      <c r="CA302" s="287"/>
      <c r="CB302" s="287"/>
      <c r="CC302" s="287"/>
      <c r="CD302" s="287"/>
      <c r="CE302" s="287"/>
      <c r="CF302" s="287"/>
      <c r="CG302" s="287"/>
      <c r="CH302" s="287"/>
      <c r="CI302" s="287"/>
      <c r="CJ302" s="287"/>
      <c r="CK302" s="287"/>
      <c r="CL302" s="287"/>
      <c r="CM302" s="287"/>
      <c r="CN302" s="287"/>
      <c r="CO302" s="287"/>
      <c r="CP302" s="287"/>
      <c r="CQ302" s="287"/>
      <c r="CR302" s="287"/>
      <c r="CS302" s="287"/>
      <c r="CT302" s="287"/>
      <c r="CU302" s="287"/>
      <c r="CV302" s="287"/>
      <c r="CW302" s="287"/>
      <c r="CX302" s="287"/>
      <c r="CY302" s="287"/>
      <c r="CZ302" s="289"/>
      <c r="DA302" s="287"/>
      <c r="DB302" s="287"/>
      <c r="DC302" s="287"/>
      <c r="DD302" s="287"/>
      <c r="DE302" s="287"/>
      <c r="DF302" s="287"/>
      <c r="DG302" s="287"/>
      <c r="DH302" s="287"/>
      <c r="DI302" s="287"/>
      <c r="DJ302" s="287"/>
      <c r="DK302" s="287"/>
      <c r="DL302" s="287"/>
      <c r="DM302" s="287"/>
      <c r="DN302" s="287"/>
      <c r="DO302" s="287"/>
      <c r="DP302" s="287"/>
      <c r="DQ302" s="287"/>
      <c r="DR302" s="287"/>
      <c r="DS302" s="287"/>
      <c r="DT302" s="287"/>
      <c r="DU302" s="287"/>
      <c r="DV302" s="287"/>
      <c r="DW302" s="321"/>
      <c r="DX302" s="321"/>
      <c r="DY302" s="324"/>
      <c r="DZ302" s="324"/>
      <c r="EA302" s="324"/>
      <c r="EB302" s="324"/>
      <c r="EC302" s="324"/>
      <c r="ED302" s="324"/>
      <c r="EE302" s="324"/>
      <c r="EF302" s="324"/>
      <c r="EG302" s="324"/>
      <c r="EH302" s="324"/>
      <c r="EI302" s="324"/>
      <c r="EJ302" s="324"/>
      <c r="EK302" s="324"/>
      <c r="EL302" s="324"/>
      <c r="EM302" s="324"/>
      <c r="EN302" s="324"/>
      <c r="EO302" s="324"/>
      <c r="EP302" s="324"/>
      <c r="EQ302" s="324"/>
      <c r="ER302" s="324"/>
      <c r="ES302" s="324"/>
      <c r="ET302" s="324"/>
      <c r="EU302" s="324"/>
      <c r="EV302" s="324"/>
      <c r="EW302" s="324"/>
      <c r="EX302" s="324"/>
      <c r="EY302" s="324"/>
      <c r="EZ302" s="324"/>
      <c r="FA302" s="324"/>
      <c r="FB302" s="324"/>
      <c r="FC302" s="324"/>
      <c r="FD302" s="324"/>
      <c r="FE302" s="324"/>
      <c r="FF302" s="324"/>
      <c r="FG302" s="324"/>
      <c r="FH302" s="324"/>
      <c r="FI302" s="324"/>
      <c r="FJ302" s="324"/>
      <c r="FK302" s="324"/>
      <c r="FL302" s="324"/>
      <c r="FM302" s="324"/>
      <c r="FN302" s="324"/>
      <c r="FO302" s="324"/>
      <c r="FP302" s="324"/>
      <c r="FQ302" s="324"/>
      <c r="FR302" s="324"/>
      <c r="FS302" s="324"/>
      <c r="FT302" s="324"/>
      <c r="FU302" s="324"/>
      <c r="FV302" s="324"/>
      <c r="FW302" s="324"/>
      <c r="FX302" s="324"/>
      <c r="FY302" s="324"/>
      <c r="FZ302" s="324"/>
      <c r="GA302" s="324"/>
      <c r="GB302" s="324"/>
      <c r="GC302" s="324"/>
      <c r="GD302" s="324"/>
      <c r="GE302" s="324"/>
      <c r="GF302" s="324"/>
      <c r="GG302" s="324"/>
      <c r="GH302" s="324"/>
      <c r="GI302" s="324"/>
      <c r="GJ302" s="330"/>
      <c r="GK302" s="321"/>
      <c r="GL302" s="324"/>
      <c r="GM302" s="324"/>
      <c r="GN302" s="290" cm="1">
        <f t="array" ref="GN302">IF(OR(BK302:GM302='Annex.1　DeclarationDesired'!$F$27),ROW(),"")</f>
        <v>302</v>
      </c>
    </row>
    <row r="303" spans="1:196" s="290" customFormat="1" ht="20.85" customHeight="1">
      <c r="A303" s="333" t="s">
        <v>2064</v>
      </c>
      <c r="B303" s="334" t="s">
        <v>1978</v>
      </c>
      <c r="C303" s="334" t="s">
        <v>254</v>
      </c>
      <c r="D303" s="334" t="s">
        <v>2065</v>
      </c>
      <c r="E303" s="334"/>
      <c r="F303" s="334"/>
      <c r="G303" s="335" t="s">
        <v>1980</v>
      </c>
      <c r="H303" s="337" t="s">
        <v>420</v>
      </c>
      <c r="I303" s="337"/>
      <c r="J303" s="337" t="s">
        <v>421</v>
      </c>
      <c r="K303" s="337" t="s">
        <v>1980</v>
      </c>
      <c r="L303" s="338"/>
      <c r="M303" s="339" t="s">
        <v>2036</v>
      </c>
      <c r="N303" s="327" t="s">
        <v>438</v>
      </c>
      <c r="O303" s="338" t="s">
        <v>509</v>
      </c>
      <c r="P303" s="339" t="s">
        <v>889</v>
      </c>
      <c r="Q303" s="287" t="s">
        <v>489</v>
      </c>
      <c r="R303" s="287" t="s">
        <v>452</v>
      </c>
      <c r="S303" s="287" t="s">
        <v>453</v>
      </c>
      <c r="T303" s="287" t="s">
        <v>608</v>
      </c>
      <c r="U303" s="287" t="s">
        <v>610</v>
      </c>
      <c r="V303" s="287" t="s">
        <v>475</v>
      </c>
      <c r="W303" s="287" t="s">
        <v>803</v>
      </c>
      <c r="X303" s="287" t="s">
        <v>804</v>
      </c>
      <c r="Y303" s="287" t="s">
        <v>429</v>
      </c>
      <c r="Z303" s="287"/>
      <c r="AA303" s="287"/>
      <c r="AB303" s="287"/>
      <c r="AC303" s="287"/>
      <c r="AD303" s="287"/>
      <c r="AE303" s="287"/>
      <c r="AF303" s="287"/>
      <c r="AG303" s="287"/>
      <c r="AH303" s="287"/>
      <c r="AI303" s="287"/>
      <c r="AJ303" s="287"/>
      <c r="AK303" s="287"/>
      <c r="AL303" s="287"/>
      <c r="AM303" s="287"/>
      <c r="AN303" s="287"/>
      <c r="AO303" s="287"/>
      <c r="AP303" s="287"/>
      <c r="AQ303" s="287"/>
      <c r="AR303" s="287"/>
      <c r="AS303" s="287"/>
      <c r="AT303" s="287"/>
      <c r="AU303" s="287"/>
      <c r="AV303" s="287"/>
      <c r="AW303" s="287"/>
      <c r="AX303" s="287"/>
      <c r="AY303" s="287"/>
      <c r="AZ303" s="287"/>
      <c r="BA303" s="287"/>
      <c r="BB303" s="287"/>
      <c r="BC303" s="287"/>
      <c r="BD303" s="287"/>
      <c r="BE303" s="287"/>
      <c r="BF303" s="287"/>
      <c r="BG303" s="287"/>
      <c r="BH303" s="287"/>
      <c r="BI303" s="287"/>
      <c r="BJ303" s="327" t="s">
        <v>2037</v>
      </c>
      <c r="BK303" s="286">
        <v>13020</v>
      </c>
      <c r="BL303" s="288">
        <v>15020</v>
      </c>
      <c r="BM303" s="287">
        <v>20010</v>
      </c>
      <c r="BN303" s="287">
        <v>20020</v>
      </c>
      <c r="BO303" s="287">
        <v>21020</v>
      </c>
      <c r="BP303" s="287">
        <v>21050</v>
      </c>
      <c r="BQ303" s="287">
        <v>26020</v>
      </c>
      <c r="BR303" s="287">
        <v>26030</v>
      </c>
      <c r="BS303" s="287">
        <v>26050</v>
      </c>
      <c r="BT303" s="287">
        <v>26060</v>
      </c>
      <c r="BU303" s="287">
        <v>27010</v>
      </c>
      <c r="BV303" s="287">
        <v>27020</v>
      </c>
      <c r="BW303" s="287">
        <v>28030</v>
      </c>
      <c r="BX303" s="287">
        <v>28040</v>
      </c>
      <c r="BY303" s="287">
        <v>28050</v>
      </c>
      <c r="BZ303" s="287">
        <v>30010</v>
      </c>
      <c r="CA303" s="287">
        <v>60020</v>
      </c>
      <c r="CB303" s="287">
        <v>60030</v>
      </c>
      <c r="CC303" s="287">
        <v>60040</v>
      </c>
      <c r="CD303" s="287">
        <v>60050</v>
      </c>
      <c r="CE303" s="287">
        <v>60060</v>
      </c>
      <c r="CF303" s="287">
        <v>60090</v>
      </c>
      <c r="CG303" s="287">
        <v>60100</v>
      </c>
      <c r="CH303" s="287">
        <v>61010</v>
      </c>
      <c r="CI303" s="287">
        <v>61020</v>
      </c>
      <c r="CJ303" s="287">
        <v>61030</v>
      </c>
      <c r="CK303" s="287">
        <v>61040</v>
      </c>
      <c r="CL303" s="287">
        <v>61050</v>
      </c>
      <c r="CM303" s="287">
        <v>61060</v>
      </c>
      <c r="CN303" s="287" t="s">
        <v>900</v>
      </c>
      <c r="CO303" s="287">
        <v>62010</v>
      </c>
      <c r="CP303" s="287">
        <v>62020</v>
      </c>
      <c r="CQ303" s="287">
        <v>62040</v>
      </c>
      <c r="CR303" s="287">
        <v>63010</v>
      </c>
      <c r="CS303" s="287"/>
      <c r="CT303" s="287"/>
      <c r="CU303" s="287"/>
      <c r="CV303" s="287"/>
      <c r="CW303" s="287"/>
      <c r="CX303" s="287"/>
      <c r="CY303" s="287"/>
      <c r="CZ303" s="289"/>
      <c r="DA303" s="287"/>
      <c r="DB303" s="287"/>
      <c r="DC303" s="287"/>
      <c r="DD303" s="287"/>
      <c r="DE303" s="287"/>
      <c r="DF303" s="287"/>
      <c r="DG303" s="287"/>
      <c r="DH303" s="287"/>
      <c r="DI303" s="287"/>
      <c r="DJ303" s="287"/>
      <c r="DK303" s="287"/>
      <c r="DL303" s="287"/>
      <c r="DM303" s="287"/>
      <c r="DN303" s="287"/>
      <c r="DO303" s="287"/>
      <c r="DP303" s="287"/>
      <c r="DQ303" s="287"/>
      <c r="DR303" s="287"/>
      <c r="DS303" s="287"/>
      <c r="DT303" s="287"/>
      <c r="DU303" s="287"/>
      <c r="DV303" s="287"/>
      <c r="DW303" s="321"/>
      <c r="DX303" s="321"/>
      <c r="DY303" s="324"/>
      <c r="DZ303" s="324"/>
      <c r="EA303" s="324"/>
      <c r="EB303" s="324"/>
      <c r="EC303" s="324"/>
      <c r="ED303" s="324"/>
      <c r="EE303" s="324"/>
      <c r="EF303" s="324"/>
      <c r="EG303" s="324"/>
      <c r="EH303" s="324"/>
      <c r="EI303" s="324"/>
      <c r="EJ303" s="324"/>
      <c r="EK303" s="324"/>
      <c r="EL303" s="324"/>
      <c r="EM303" s="324"/>
      <c r="EN303" s="324"/>
      <c r="EO303" s="324"/>
      <c r="EP303" s="324"/>
      <c r="EQ303" s="324"/>
      <c r="ER303" s="324"/>
      <c r="ES303" s="324"/>
      <c r="ET303" s="324"/>
      <c r="EU303" s="324"/>
      <c r="EV303" s="324"/>
      <c r="EW303" s="324"/>
      <c r="EX303" s="324"/>
      <c r="EY303" s="324"/>
      <c r="EZ303" s="324"/>
      <c r="FA303" s="324"/>
      <c r="FB303" s="324"/>
      <c r="FC303" s="324"/>
      <c r="FD303" s="324"/>
      <c r="FE303" s="324"/>
      <c r="FF303" s="324"/>
      <c r="FG303" s="324"/>
      <c r="FH303" s="324"/>
      <c r="FI303" s="324"/>
      <c r="FJ303" s="324"/>
      <c r="FK303" s="324"/>
      <c r="FL303" s="324"/>
      <c r="FM303" s="324"/>
      <c r="FN303" s="324"/>
      <c r="FO303" s="324"/>
      <c r="FP303" s="324"/>
      <c r="FQ303" s="324"/>
      <c r="FR303" s="324"/>
      <c r="FS303" s="324"/>
      <c r="FT303" s="324"/>
      <c r="FU303" s="324"/>
      <c r="FV303" s="324"/>
      <c r="FW303" s="324"/>
      <c r="FX303" s="324"/>
      <c r="FY303" s="324"/>
      <c r="FZ303" s="324"/>
      <c r="GA303" s="324"/>
      <c r="GB303" s="324"/>
      <c r="GC303" s="324"/>
      <c r="GD303" s="324"/>
      <c r="GE303" s="324"/>
      <c r="GF303" s="324"/>
      <c r="GG303" s="324"/>
      <c r="GH303" s="324"/>
      <c r="GI303" s="324"/>
      <c r="GJ303" s="330"/>
      <c r="GK303" s="321"/>
      <c r="GL303" s="324"/>
      <c r="GM303" s="324"/>
      <c r="GN303" s="290" cm="1">
        <f t="array" ref="GN303">IF(OR(BK303:GM303='Annex.1　DeclarationDesired'!$F$27),ROW(),"")</f>
        <v>303</v>
      </c>
    </row>
    <row r="304" spans="1:196" s="290" customFormat="1" ht="20.85" customHeight="1">
      <c r="A304" s="333" t="s">
        <v>2066</v>
      </c>
      <c r="B304" s="334" t="s">
        <v>1978</v>
      </c>
      <c r="C304" s="334" t="s">
        <v>254</v>
      </c>
      <c r="D304" s="334" t="s">
        <v>2067</v>
      </c>
      <c r="E304" s="334"/>
      <c r="F304" s="334"/>
      <c r="G304" s="335" t="s">
        <v>1980</v>
      </c>
      <c r="H304" s="337" t="s">
        <v>420</v>
      </c>
      <c r="I304" s="337"/>
      <c r="J304" s="337" t="s">
        <v>421</v>
      </c>
      <c r="K304" s="337" t="s">
        <v>1980</v>
      </c>
      <c r="L304" s="338"/>
      <c r="M304" s="339" t="s">
        <v>2040</v>
      </c>
      <c r="N304" s="327" t="s">
        <v>496</v>
      </c>
      <c r="O304" s="338" t="s">
        <v>497</v>
      </c>
      <c r="P304" s="339" t="s">
        <v>889</v>
      </c>
      <c r="Q304" s="287" t="s">
        <v>489</v>
      </c>
      <c r="R304" s="287" t="s">
        <v>475</v>
      </c>
      <c r="S304" s="287" t="s">
        <v>803</v>
      </c>
      <c r="T304" s="287" t="s">
        <v>804</v>
      </c>
      <c r="U304" s="287" t="s">
        <v>2041</v>
      </c>
      <c r="V304" s="287"/>
      <c r="W304" s="287"/>
      <c r="X304" s="287"/>
      <c r="Y304" s="287"/>
      <c r="Z304" s="287"/>
      <c r="AA304" s="287"/>
      <c r="AB304" s="287"/>
      <c r="AC304" s="287"/>
      <c r="AD304" s="287"/>
      <c r="AE304" s="287"/>
      <c r="AF304" s="287"/>
      <c r="AG304" s="287"/>
      <c r="AH304" s="287"/>
      <c r="AI304" s="287"/>
      <c r="AJ304" s="287"/>
      <c r="AK304" s="287"/>
      <c r="AL304" s="287"/>
      <c r="AM304" s="287"/>
      <c r="AN304" s="287"/>
      <c r="AO304" s="287"/>
      <c r="AP304" s="287"/>
      <c r="AQ304" s="287"/>
      <c r="AR304" s="287"/>
      <c r="AS304" s="287"/>
      <c r="AT304" s="287"/>
      <c r="AU304" s="287"/>
      <c r="AV304" s="287"/>
      <c r="AW304" s="287"/>
      <c r="AX304" s="287"/>
      <c r="AY304" s="287"/>
      <c r="AZ304" s="287"/>
      <c r="BA304" s="287"/>
      <c r="BB304" s="287"/>
      <c r="BC304" s="287"/>
      <c r="BD304" s="287"/>
      <c r="BE304" s="287"/>
      <c r="BF304" s="287"/>
      <c r="BG304" s="287"/>
      <c r="BH304" s="287"/>
      <c r="BI304" s="287"/>
      <c r="BJ304" s="327" t="s">
        <v>2042</v>
      </c>
      <c r="BK304" s="286">
        <v>11010</v>
      </c>
      <c r="BL304" s="288">
        <v>11020</v>
      </c>
      <c r="BM304" s="287">
        <v>12010</v>
      </c>
      <c r="BN304" s="287">
        <v>12020</v>
      </c>
      <c r="BO304" s="287">
        <v>12030</v>
      </c>
      <c r="BP304" s="287">
        <v>12040</v>
      </c>
      <c r="BQ304" s="287">
        <v>20020</v>
      </c>
      <c r="BR304" s="287">
        <v>21020</v>
      </c>
      <c r="BS304" s="287">
        <v>60010</v>
      </c>
      <c r="BT304" s="287">
        <v>60020</v>
      </c>
      <c r="BU304" s="287">
        <v>60030</v>
      </c>
      <c r="BV304" s="287">
        <v>60040</v>
      </c>
      <c r="BW304" s="287">
        <v>60050</v>
      </c>
      <c r="BX304" s="287">
        <v>60060</v>
      </c>
      <c r="BY304" s="287">
        <v>60070</v>
      </c>
      <c r="BZ304" s="287">
        <v>60080</v>
      </c>
      <c r="CA304" s="287">
        <v>60090</v>
      </c>
      <c r="CB304" s="287">
        <v>60100</v>
      </c>
      <c r="CC304" s="287">
        <v>61010</v>
      </c>
      <c r="CD304" s="287">
        <v>61020</v>
      </c>
      <c r="CE304" s="287">
        <v>61030</v>
      </c>
      <c r="CF304" s="287">
        <v>61040</v>
      </c>
      <c r="CG304" s="287">
        <v>61050</v>
      </c>
      <c r="CH304" s="287">
        <v>61060</v>
      </c>
      <c r="CI304" s="287" t="s">
        <v>900</v>
      </c>
      <c r="CJ304" s="287">
        <v>62010</v>
      </c>
      <c r="CK304" s="287">
        <v>62020</v>
      </c>
      <c r="CL304" s="287">
        <v>62030</v>
      </c>
      <c r="CM304" s="287">
        <v>62040</v>
      </c>
      <c r="CN304" s="287" t="s">
        <v>1155</v>
      </c>
      <c r="CO304" s="287">
        <v>90110</v>
      </c>
      <c r="CP304" s="287">
        <v>90130</v>
      </c>
      <c r="CQ304" s="287">
        <v>90140</v>
      </c>
      <c r="CR304" s="287">
        <v>90150</v>
      </c>
      <c r="CS304" s="287"/>
      <c r="CT304" s="287"/>
      <c r="CU304" s="287"/>
      <c r="CV304" s="287"/>
      <c r="CW304" s="287"/>
      <c r="CX304" s="287"/>
      <c r="CY304" s="287"/>
      <c r="CZ304" s="289"/>
      <c r="DA304" s="287"/>
      <c r="DB304" s="287"/>
      <c r="DC304" s="287"/>
      <c r="DD304" s="287"/>
      <c r="DE304" s="287"/>
      <c r="DF304" s="287"/>
      <c r="DG304" s="287"/>
      <c r="DH304" s="287"/>
      <c r="DI304" s="287"/>
      <c r="DJ304" s="287"/>
      <c r="DK304" s="287"/>
      <c r="DL304" s="287"/>
      <c r="DM304" s="287"/>
      <c r="DN304" s="287"/>
      <c r="DO304" s="287"/>
      <c r="DP304" s="287"/>
      <c r="DQ304" s="287"/>
      <c r="DR304" s="287"/>
      <c r="DS304" s="287"/>
      <c r="DT304" s="287"/>
      <c r="DU304" s="287"/>
      <c r="DV304" s="287"/>
      <c r="DW304" s="321"/>
      <c r="DX304" s="321"/>
      <c r="DY304" s="324"/>
      <c r="DZ304" s="324"/>
      <c r="EA304" s="324"/>
      <c r="EB304" s="324"/>
      <c r="EC304" s="324"/>
      <c r="ED304" s="324"/>
      <c r="EE304" s="324"/>
      <c r="EF304" s="324"/>
      <c r="EG304" s="324"/>
      <c r="EH304" s="324"/>
      <c r="EI304" s="324"/>
      <c r="EJ304" s="324"/>
      <c r="EK304" s="324"/>
      <c r="EL304" s="324"/>
      <c r="EM304" s="324"/>
      <c r="EN304" s="324"/>
      <c r="EO304" s="324"/>
      <c r="EP304" s="324"/>
      <c r="EQ304" s="324"/>
      <c r="ER304" s="324"/>
      <c r="ES304" s="324"/>
      <c r="ET304" s="324"/>
      <c r="EU304" s="324"/>
      <c r="EV304" s="324"/>
      <c r="EW304" s="324"/>
      <c r="EX304" s="324"/>
      <c r="EY304" s="324"/>
      <c r="EZ304" s="324"/>
      <c r="FA304" s="324"/>
      <c r="FB304" s="324"/>
      <c r="FC304" s="324"/>
      <c r="FD304" s="324"/>
      <c r="FE304" s="324"/>
      <c r="FF304" s="324"/>
      <c r="FG304" s="324"/>
      <c r="FH304" s="324"/>
      <c r="FI304" s="324"/>
      <c r="FJ304" s="324"/>
      <c r="FK304" s="324"/>
      <c r="FL304" s="324"/>
      <c r="FM304" s="324"/>
      <c r="FN304" s="324"/>
      <c r="FO304" s="324"/>
      <c r="FP304" s="324"/>
      <c r="FQ304" s="324"/>
      <c r="FR304" s="324"/>
      <c r="FS304" s="324"/>
      <c r="FT304" s="324"/>
      <c r="FU304" s="324"/>
      <c r="FV304" s="324"/>
      <c r="FW304" s="324"/>
      <c r="FX304" s="324"/>
      <c r="FY304" s="324"/>
      <c r="FZ304" s="324"/>
      <c r="GA304" s="324"/>
      <c r="GB304" s="324"/>
      <c r="GC304" s="324"/>
      <c r="GD304" s="324"/>
      <c r="GE304" s="324"/>
      <c r="GF304" s="324"/>
      <c r="GG304" s="324"/>
      <c r="GH304" s="324"/>
      <c r="GI304" s="324"/>
      <c r="GJ304" s="330"/>
      <c r="GK304" s="321"/>
      <c r="GL304" s="324"/>
      <c r="GM304" s="324"/>
      <c r="GN304" s="290" cm="1">
        <f t="array" ref="GN304">IF(OR(BK304:GM304='Annex.1　DeclarationDesired'!$F$27),ROW(),"")</f>
        <v>304</v>
      </c>
    </row>
    <row r="305" spans="1:196" s="290" customFormat="1" ht="20.85" customHeight="1">
      <c r="A305" s="333" t="s">
        <v>2068</v>
      </c>
      <c r="B305" s="334" t="s">
        <v>1978</v>
      </c>
      <c r="C305" s="334" t="s">
        <v>2069</v>
      </c>
      <c r="D305" s="334"/>
      <c r="E305" s="334"/>
      <c r="F305" s="334"/>
      <c r="G305" s="335" t="s">
        <v>2070</v>
      </c>
      <c r="H305" s="337" t="s">
        <v>420</v>
      </c>
      <c r="I305" s="337"/>
      <c r="J305" s="337" t="s">
        <v>421</v>
      </c>
      <c r="K305" s="337" t="s">
        <v>2071</v>
      </c>
      <c r="L305" s="338"/>
      <c r="M305" s="339" t="s">
        <v>593</v>
      </c>
      <c r="N305" s="327" t="s">
        <v>593</v>
      </c>
      <c r="O305" s="338"/>
      <c r="P305" s="339"/>
      <c r="Q305" s="287"/>
      <c r="R305" s="287"/>
      <c r="S305" s="287"/>
      <c r="T305" s="287"/>
      <c r="U305" s="287"/>
      <c r="V305" s="287"/>
      <c r="W305" s="287"/>
      <c r="X305" s="287"/>
      <c r="Y305" s="287"/>
      <c r="Z305" s="287"/>
      <c r="AA305" s="287"/>
      <c r="AB305" s="287"/>
      <c r="AC305" s="287"/>
      <c r="AD305" s="287"/>
      <c r="AE305" s="287"/>
      <c r="AF305" s="287"/>
      <c r="AG305" s="287"/>
      <c r="AH305" s="287"/>
      <c r="AI305" s="287"/>
      <c r="AJ305" s="287"/>
      <c r="AK305" s="287"/>
      <c r="AL305" s="287"/>
      <c r="AM305" s="287"/>
      <c r="AN305" s="287"/>
      <c r="AO305" s="287"/>
      <c r="AP305" s="287"/>
      <c r="AQ305" s="287"/>
      <c r="AR305" s="287"/>
      <c r="AS305" s="287"/>
      <c r="AT305" s="287"/>
      <c r="AU305" s="287"/>
      <c r="AV305" s="287"/>
      <c r="AW305" s="287"/>
      <c r="AX305" s="287"/>
      <c r="AY305" s="287"/>
      <c r="AZ305" s="287"/>
      <c r="BA305" s="287"/>
      <c r="BB305" s="287"/>
      <c r="BC305" s="287"/>
      <c r="BD305" s="287"/>
      <c r="BE305" s="287"/>
      <c r="BF305" s="287"/>
      <c r="BG305" s="287"/>
      <c r="BH305" s="287"/>
      <c r="BI305" s="287"/>
      <c r="BJ305" s="327"/>
      <c r="BK305" s="286"/>
      <c r="BL305" s="288"/>
      <c r="BM305" s="287"/>
      <c r="BN305" s="287"/>
      <c r="BO305" s="287"/>
      <c r="BP305" s="287"/>
      <c r="BQ305" s="287"/>
      <c r="BR305" s="287"/>
      <c r="BS305" s="287"/>
      <c r="BT305" s="287"/>
      <c r="BU305" s="287"/>
      <c r="BV305" s="287"/>
      <c r="BW305" s="287"/>
      <c r="BX305" s="287"/>
      <c r="BY305" s="287"/>
      <c r="BZ305" s="287"/>
      <c r="CA305" s="287"/>
      <c r="CB305" s="287"/>
      <c r="CC305" s="287"/>
      <c r="CD305" s="287"/>
      <c r="CE305" s="287"/>
      <c r="CF305" s="287"/>
      <c r="CG305" s="287"/>
      <c r="CH305" s="287"/>
      <c r="CI305" s="287"/>
      <c r="CJ305" s="287"/>
      <c r="CK305" s="287"/>
      <c r="CL305" s="287"/>
      <c r="CM305" s="287"/>
      <c r="CN305" s="287"/>
      <c r="CO305" s="287"/>
      <c r="CP305" s="287"/>
      <c r="CQ305" s="287"/>
      <c r="CR305" s="287"/>
      <c r="CS305" s="287"/>
      <c r="CT305" s="287"/>
      <c r="CU305" s="287"/>
      <c r="CV305" s="287"/>
      <c r="CW305" s="287"/>
      <c r="CX305" s="287"/>
      <c r="CY305" s="287"/>
      <c r="CZ305" s="289"/>
      <c r="DA305" s="287"/>
      <c r="DB305" s="287"/>
      <c r="DC305" s="287"/>
      <c r="DD305" s="287"/>
      <c r="DE305" s="287"/>
      <c r="DF305" s="287"/>
      <c r="DG305" s="287"/>
      <c r="DH305" s="287"/>
      <c r="DI305" s="287"/>
      <c r="DJ305" s="287"/>
      <c r="DK305" s="287"/>
      <c r="DL305" s="287"/>
      <c r="DM305" s="287"/>
      <c r="DN305" s="287"/>
      <c r="DO305" s="287"/>
      <c r="DP305" s="287"/>
      <c r="DQ305" s="287"/>
      <c r="DR305" s="287"/>
      <c r="DS305" s="287"/>
      <c r="DT305" s="287"/>
      <c r="DU305" s="287"/>
      <c r="DV305" s="287"/>
      <c r="DW305" s="321"/>
      <c r="DX305" s="321"/>
      <c r="DY305" s="324"/>
      <c r="DZ305" s="324"/>
      <c r="EA305" s="324"/>
      <c r="EB305" s="324"/>
      <c r="EC305" s="324"/>
      <c r="ED305" s="324"/>
      <c r="EE305" s="324"/>
      <c r="EF305" s="324"/>
      <c r="EG305" s="324"/>
      <c r="EH305" s="324"/>
      <c r="EI305" s="324"/>
      <c r="EJ305" s="324"/>
      <c r="EK305" s="324"/>
      <c r="EL305" s="324"/>
      <c r="EM305" s="324"/>
      <c r="EN305" s="324"/>
      <c r="EO305" s="324"/>
      <c r="EP305" s="324"/>
      <c r="EQ305" s="324"/>
      <c r="ER305" s="324"/>
      <c r="ES305" s="324"/>
      <c r="ET305" s="324"/>
      <c r="EU305" s="324"/>
      <c r="EV305" s="324"/>
      <c r="EW305" s="324"/>
      <c r="EX305" s="324"/>
      <c r="EY305" s="324"/>
      <c r="EZ305" s="324"/>
      <c r="FA305" s="324"/>
      <c r="FB305" s="324"/>
      <c r="FC305" s="324"/>
      <c r="FD305" s="324"/>
      <c r="FE305" s="324"/>
      <c r="FF305" s="324"/>
      <c r="FG305" s="324"/>
      <c r="FH305" s="324"/>
      <c r="FI305" s="324"/>
      <c r="FJ305" s="324"/>
      <c r="FK305" s="324"/>
      <c r="FL305" s="324"/>
      <c r="FM305" s="324"/>
      <c r="FN305" s="324"/>
      <c r="FO305" s="324"/>
      <c r="FP305" s="324"/>
      <c r="FQ305" s="324"/>
      <c r="FR305" s="324"/>
      <c r="FS305" s="324"/>
      <c r="FT305" s="324"/>
      <c r="FU305" s="324"/>
      <c r="FV305" s="324"/>
      <c r="FW305" s="324"/>
      <c r="FX305" s="324"/>
      <c r="FY305" s="324"/>
      <c r="FZ305" s="324"/>
      <c r="GA305" s="324"/>
      <c r="GB305" s="324"/>
      <c r="GC305" s="324"/>
      <c r="GD305" s="324"/>
      <c r="GE305" s="324"/>
      <c r="GF305" s="324"/>
      <c r="GG305" s="324"/>
      <c r="GH305" s="324"/>
      <c r="GI305" s="324"/>
      <c r="GJ305" s="330"/>
      <c r="GK305" s="321"/>
      <c r="GL305" s="324"/>
      <c r="GM305" s="324"/>
      <c r="GN305" s="290" cm="1">
        <f t="array" ref="GN305">IF(OR(BK305:GM305='Annex.1　DeclarationDesired'!$F$27),ROW(),"")</f>
        <v>305</v>
      </c>
    </row>
    <row r="306" spans="1:196" s="290" customFormat="1" ht="20.85" customHeight="1">
      <c r="A306" s="333" t="s">
        <v>2072</v>
      </c>
      <c r="B306" s="334" t="s">
        <v>2073</v>
      </c>
      <c r="C306" s="334" t="s">
        <v>2074</v>
      </c>
      <c r="D306" s="334" t="s">
        <v>2075</v>
      </c>
      <c r="E306" s="334"/>
      <c r="F306" s="334"/>
      <c r="G306" s="335" t="s">
        <v>2076</v>
      </c>
      <c r="H306" s="337" t="s">
        <v>399</v>
      </c>
      <c r="I306" s="337" t="s">
        <v>2077</v>
      </c>
      <c r="J306" s="337" t="s">
        <v>400</v>
      </c>
      <c r="K306" s="337"/>
      <c r="L306" s="338"/>
      <c r="M306" s="339" t="s">
        <v>403</v>
      </c>
      <c r="N306" s="327" t="s">
        <v>403</v>
      </c>
      <c r="O306" s="338"/>
      <c r="P306" s="339"/>
      <c r="Q306" s="287"/>
      <c r="R306" s="287"/>
      <c r="S306" s="287"/>
      <c r="T306" s="287"/>
      <c r="U306" s="287"/>
      <c r="V306" s="287"/>
      <c r="W306" s="287"/>
      <c r="X306" s="287"/>
      <c r="Y306" s="287"/>
      <c r="Z306" s="287"/>
      <c r="AA306" s="287"/>
      <c r="AB306" s="287"/>
      <c r="AC306" s="287"/>
      <c r="AD306" s="287"/>
      <c r="AE306" s="287"/>
      <c r="AF306" s="287"/>
      <c r="AG306" s="287"/>
      <c r="AH306" s="287"/>
      <c r="AI306" s="287"/>
      <c r="AJ306" s="287"/>
      <c r="AK306" s="287"/>
      <c r="AL306" s="287"/>
      <c r="AM306" s="287"/>
      <c r="AN306" s="287"/>
      <c r="AO306" s="287"/>
      <c r="AP306" s="287"/>
      <c r="AQ306" s="287"/>
      <c r="AR306" s="287"/>
      <c r="AS306" s="287"/>
      <c r="AT306" s="287"/>
      <c r="AU306" s="287"/>
      <c r="AV306" s="287"/>
      <c r="AW306" s="287"/>
      <c r="AX306" s="287"/>
      <c r="AY306" s="287"/>
      <c r="AZ306" s="287"/>
      <c r="BA306" s="287"/>
      <c r="BB306" s="287"/>
      <c r="BC306" s="287"/>
      <c r="BD306" s="287"/>
      <c r="BE306" s="287"/>
      <c r="BF306" s="287"/>
      <c r="BG306" s="287"/>
      <c r="BH306" s="287"/>
      <c r="BI306" s="287"/>
      <c r="BJ306" s="327"/>
      <c r="BK306" s="286"/>
      <c r="BL306" s="288"/>
      <c r="BM306" s="287"/>
      <c r="BN306" s="287"/>
      <c r="BO306" s="287"/>
      <c r="BP306" s="287"/>
      <c r="BQ306" s="287"/>
      <c r="BR306" s="287"/>
      <c r="BS306" s="287"/>
      <c r="BT306" s="287"/>
      <c r="BU306" s="287"/>
      <c r="BV306" s="287"/>
      <c r="BW306" s="287"/>
      <c r="BX306" s="287"/>
      <c r="BY306" s="287"/>
      <c r="BZ306" s="287"/>
      <c r="CA306" s="287"/>
      <c r="CB306" s="287"/>
      <c r="CC306" s="287"/>
      <c r="CD306" s="287"/>
      <c r="CE306" s="287"/>
      <c r="CF306" s="287"/>
      <c r="CG306" s="287"/>
      <c r="CH306" s="287"/>
      <c r="CI306" s="287"/>
      <c r="CJ306" s="287"/>
      <c r="CK306" s="287"/>
      <c r="CL306" s="287"/>
      <c r="CM306" s="287"/>
      <c r="CN306" s="287"/>
      <c r="CO306" s="287"/>
      <c r="CP306" s="287"/>
      <c r="CQ306" s="287"/>
      <c r="CR306" s="287"/>
      <c r="CS306" s="287"/>
      <c r="CT306" s="287"/>
      <c r="CU306" s="287"/>
      <c r="CV306" s="287"/>
      <c r="CW306" s="287"/>
      <c r="CX306" s="287"/>
      <c r="CY306" s="287"/>
      <c r="CZ306" s="289"/>
      <c r="DA306" s="287"/>
      <c r="DB306" s="287"/>
      <c r="DC306" s="287"/>
      <c r="DD306" s="287"/>
      <c r="DE306" s="287"/>
      <c r="DF306" s="287"/>
      <c r="DG306" s="287"/>
      <c r="DH306" s="287"/>
      <c r="DI306" s="287"/>
      <c r="DJ306" s="287"/>
      <c r="DK306" s="287"/>
      <c r="DL306" s="287"/>
      <c r="DM306" s="287"/>
      <c r="DN306" s="287"/>
      <c r="DO306" s="287"/>
      <c r="DP306" s="287"/>
      <c r="DQ306" s="287"/>
      <c r="DR306" s="287"/>
      <c r="DS306" s="287"/>
      <c r="DT306" s="287"/>
      <c r="DU306" s="287"/>
      <c r="DV306" s="287"/>
      <c r="DW306" s="321"/>
      <c r="DX306" s="321"/>
      <c r="DY306" s="324"/>
      <c r="DZ306" s="324"/>
      <c r="EA306" s="324"/>
      <c r="EB306" s="324"/>
      <c r="EC306" s="324"/>
      <c r="ED306" s="324"/>
      <c r="EE306" s="324"/>
      <c r="EF306" s="324"/>
      <c r="EG306" s="324"/>
      <c r="EH306" s="324"/>
      <c r="EI306" s="324"/>
      <c r="EJ306" s="324"/>
      <c r="EK306" s="324"/>
      <c r="EL306" s="324"/>
      <c r="EM306" s="324"/>
      <c r="EN306" s="324"/>
      <c r="EO306" s="324"/>
      <c r="EP306" s="324"/>
      <c r="EQ306" s="324"/>
      <c r="ER306" s="324"/>
      <c r="ES306" s="324"/>
      <c r="ET306" s="324"/>
      <c r="EU306" s="324"/>
      <c r="EV306" s="324"/>
      <c r="EW306" s="324"/>
      <c r="EX306" s="324"/>
      <c r="EY306" s="324"/>
      <c r="EZ306" s="324"/>
      <c r="FA306" s="324"/>
      <c r="FB306" s="324"/>
      <c r="FC306" s="324"/>
      <c r="FD306" s="324"/>
      <c r="FE306" s="324"/>
      <c r="FF306" s="324"/>
      <c r="FG306" s="324"/>
      <c r="FH306" s="324"/>
      <c r="FI306" s="324"/>
      <c r="FJ306" s="324"/>
      <c r="FK306" s="324"/>
      <c r="FL306" s="324"/>
      <c r="FM306" s="324"/>
      <c r="FN306" s="324"/>
      <c r="FO306" s="324"/>
      <c r="FP306" s="324"/>
      <c r="FQ306" s="324"/>
      <c r="FR306" s="324"/>
      <c r="FS306" s="324"/>
      <c r="FT306" s="324"/>
      <c r="FU306" s="324"/>
      <c r="FV306" s="324"/>
      <c r="FW306" s="324"/>
      <c r="FX306" s="324"/>
      <c r="FY306" s="324"/>
      <c r="FZ306" s="324"/>
      <c r="GA306" s="324"/>
      <c r="GB306" s="324"/>
      <c r="GC306" s="324"/>
      <c r="GD306" s="324"/>
      <c r="GE306" s="324"/>
      <c r="GF306" s="324"/>
      <c r="GG306" s="324"/>
      <c r="GH306" s="324"/>
      <c r="GI306" s="324"/>
      <c r="GJ306" s="330"/>
      <c r="GK306" s="321"/>
      <c r="GL306" s="324"/>
      <c r="GM306" s="324"/>
      <c r="GN306" s="290" cm="1">
        <f t="array" ref="GN306">IF(OR(BK306:GM306='Annex.1　DeclarationDesired'!$F$27),ROW(),"")</f>
        <v>306</v>
      </c>
    </row>
    <row r="307" spans="1:196" s="290" customFormat="1" ht="20.85" customHeight="1">
      <c r="A307" s="333" t="s">
        <v>2078</v>
      </c>
      <c r="B307" s="334" t="s">
        <v>2073</v>
      </c>
      <c r="C307" s="334" t="s">
        <v>985</v>
      </c>
      <c r="D307" s="334" t="s">
        <v>2079</v>
      </c>
      <c r="E307" s="334"/>
      <c r="F307" s="334"/>
      <c r="G307" s="335" t="s">
        <v>2080</v>
      </c>
      <c r="H307" s="337" t="s">
        <v>421</v>
      </c>
      <c r="I307" s="292" t="s">
        <v>2081</v>
      </c>
      <c r="J307" s="337" t="s">
        <v>400</v>
      </c>
      <c r="K307" s="337"/>
      <c r="L307" s="338"/>
      <c r="M307" s="339" t="s">
        <v>2082</v>
      </c>
      <c r="N307" s="327" t="s">
        <v>684</v>
      </c>
      <c r="O307" s="338" t="s">
        <v>403</v>
      </c>
      <c r="P307" s="339" t="s">
        <v>538</v>
      </c>
      <c r="Q307" s="287"/>
      <c r="R307" s="287"/>
      <c r="S307" s="287"/>
      <c r="T307" s="287"/>
      <c r="U307" s="287"/>
      <c r="V307" s="287"/>
      <c r="W307" s="287"/>
      <c r="X307" s="287"/>
      <c r="Y307" s="287"/>
      <c r="Z307" s="287"/>
      <c r="AA307" s="287"/>
      <c r="AB307" s="287"/>
      <c r="AC307" s="287"/>
      <c r="AD307" s="287"/>
      <c r="AE307" s="287"/>
      <c r="AF307" s="287"/>
      <c r="AG307" s="287"/>
      <c r="AH307" s="287"/>
      <c r="AI307" s="287"/>
      <c r="AJ307" s="287"/>
      <c r="AK307" s="287"/>
      <c r="AL307" s="287"/>
      <c r="AM307" s="287"/>
      <c r="AN307" s="287"/>
      <c r="AO307" s="287"/>
      <c r="AP307" s="287"/>
      <c r="AQ307" s="287"/>
      <c r="AR307" s="287"/>
      <c r="AS307" s="287"/>
      <c r="AT307" s="287"/>
      <c r="AU307" s="287"/>
      <c r="AV307" s="287"/>
      <c r="AW307" s="287"/>
      <c r="AX307" s="287"/>
      <c r="AY307" s="287"/>
      <c r="AZ307" s="287"/>
      <c r="BA307" s="287"/>
      <c r="BB307" s="287"/>
      <c r="BC307" s="287"/>
      <c r="BD307" s="287"/>
      <c r="BE307" s="287"/>
      <c r="BF307" s="287"/>
      <c r="BG307" s="287"/>
      <c r="BH307" s="287"/>
      <c r="BI307" s="287"/>
      <c r="BJ307" s="327" t="s">
        <v>2083</v>
      </c>
      <c r="BK307" s="286">
        <v>6010</v>
      </c>
      <c r="BL307" s="288">
        <v>6020</v>
      </c>
      <c r="BM307" s="287" t="s">
        <v>553</v>
      </c>
      <c r="BN307" s="287" t="s">
        <v>261</v>
      </c>
      <c r="BO307" s="287" t="s">
        <v>554</v>
      </c>
      <c r="BP307" s="287">
        <v>7080</v>
      </c>
      <c r="BQ307" s="287" t="s">
        <v>261</v>
      </c>
      <c r="BR307" s="287" t="s">
        <v>555</v>
      </c>
      <c r="BS307" s="287">
        <v>9020</v>
      </c>
      <c r="BT307" s="287"/>
      <c r="BU307" s="287"/>
      <c r="BV307" s="287"/>
      <c r="BW307" s="287"/>
      <c r="BX307" s="287"/>
      <c r="BY307" s="287"/>
      <c r="BZ307" s="287"/>
      <c r="CA307" s="287"/>
      <c r="CB307" s="287"/>
      <c r="CC307" s="287"/>
      <c r="CD307" s="287"/>
      <c r="CE307" s="287"/>
      <c r="CF307" s="287"/>
      <c r="CG307" s="287"/>
      <c r="CH307" s="287"/>
      <c r="CI307" s="287"/>
      <c r="CJ307" s="287"/>
      <c r="CK307" s="287"/>
      <c r="CL307" s="287"/>
      <c r="CM307" s="287"/>
      <c r="CN307" s="287"/>
      <c r="CO307" s="287"/>
      <c r="CP307" s="287"/>
      <c r="CQ307" s="287"/>
      <c r="CR307" s="287"/>
      <c r="CS307" s="287"/>
      <c r="CT307" s="287"/>
      <c r="CU307" s="287"/>
      <c r="CV307" s="287"/>
      <c r="CW307" s="287"/>
      <c r="CX307" s="287"/>
      <c r="CY307" s="287"/>
      <c r="CZ307" s="289"/>
      <c r="DA307" s="287"/>
      <c r="DB307" s="287"/>
      <c r="DC307" s="287"/>
      <c r="DD307" s="287"/>
      <c r="DE307" s="287"/>
      <c r="DF307" s="287"/>
      <c r="DG307" s="287"/>
      <c r="DH307" s="287"/>
      <c r="DI307" s="287"/>
      <c r="DJ307" s="287"/>
      <c r="DK307" s="287"/>
      <c r="DL307" s="287"/>
      <c r="DM307" s="287"/>
      <c r="DN307" s="287"/>
      <c r="DO307" s="287"/>
      <c r="DP307" s="287"/>
      <c r="DQ307" s="287"/>
      <c r="DR307" s="287"/>
      <c r="DS307" s="287"/>
      <c r="DT307" s="287"/>
      <c r="DU307" s="287"/>
      <c r="DV307" s="287"/>
      <c r="DW307" s="321"/>
      <c r="DX307" s="321"/>
      <c r="DY307" s="324"/>
      <c r="DZ307" s="324"/>
      <c r="EA307" s="324"/>
      <c r="EB307" s="324"/>
      <c r="EC307" s="324"/>
      <c r="ED307" s="324"/>
      <c r="EE307" s="324"/>
      <c r="EF307" s="324"/>
      <c r="EG307" s="324"/>
      <c r="EH307" s="324"/>
      <c r="EI307" s="324"/>
      <c r="EJ307" s="324"/>
      <c r="EK307" s="324"/>
      <c r="EL307" s="324"/>
      <c r="EM307" s="324"/>
      <c r="EN307" s="324"/>
      <c r="EO307" s="324"/>
      <c r="EP307" s="324"/>
      <c r="EQ307" s="324"/>
      <c r="ER307" s="324"/>
      <c r="ES307" s="324"/>
      <c r="ET307" s="324"/>
      <c r="EU307" s="324"/>
      <c r="EV307" s="324"/>
      <c r="EW307" s="324"/>
      <c r="EX307" s="324"/>
      <c r="EY307" s="324"/>
      <c r="EZ307" s="324"/>
      <c r="FA307" s="324"/>
      <c r="FB307" s="324"/>
      <c r="FC307" s="324"/>
      <c r="FD307" s="324"/>
      <c r="FE307" s="324"/>
      <c r="FF307" s="324"/>
      <c r="FG307" s="324"/>
      <c r="FH307" s="324"/>
      <c r="FI307" s="324"/>
      <c r="FJ307" s="324"/>
      <c r="FK307" s="324"/>
      <c r="FL307" s="324"/>
      <c r="FM307" s="324"/>
      <c r="FN307" s="324"/>
      <c r="FO307" s="324"/>
      <c r="FP307" s="324"/>
      <c r="FQ307" s="324"/>
      <c r="FR307" s="324"/>
      <c r="FS307" s="324"/>
      <c r="FT307" s="324"/>
      <c r="FU307" s="324"/>
      <c r="FV307" s="324"/>
      <c r="FW307" s="324"/>
      <c r="FX307" s="324"/>
      <c r="FY307" s="324"/>
      <c r="FZ307" s="324"/>
      <c r="GA307" s="324"/>
      <c r="GB307" s="324"/>
      <c r="GC307" s="324"/>
      <c r="GD307" s="324"/>
      <c r="GE307" s="324"/>
      <c r="GF307" s="324"/>
      <c r="GG307" s="324"/>
      <c r="GH307" s="324"/>
      <c r="GI307" s="324"/>
      <c r="GJ307" s="330"/>
      <c r="GK307" s="321"/>
      <c r="GL307" s="324"/>
      <c r="GM307" s="324"/>
      <c r="GN307" s="290" cm="1">
        <f t="array" ref="GN307">IF(OR(BK307:GM307='Annex.1　DeclarationDesired'!$F$27),ROW(),"")</f>
        <v>307</v>
      </c>
    </row>
    <row r="308" spans="1:196" s="290" customFormat="1" ht="20.85" customHeight="1">
      <c r="A308" s="333" t="s">
        <v>2084</v>
      </c>
      <c r="B308" s="334" t="s">
        <v>2073</v>
      </c>
      <c r="C308" s="334" t="s">
        <v>254</v>
      </c>
      <c r="D308" s="334" t="s">
        <v>2085</v>
      </c>
      <c r="E308" s="334"/>
      <c r="F308" s="334"/>
      <c r="G308" s="335" t="s">
        <v>2086</v>
      </c>
      <c r="H308" s="337" t="s">
        <v>421</v>
      </c>
      <c r="I308" s="337" t="s">
        <v>2087</v>
      </c>
      <c r="J308" s="337" t="s">
        <v>400</v>
      </c>
      <c r="K308" s="337"/>
      <c r="L308" s="338"/>
      <c r="M308" s="339" t="s">
        <v>2088</v>
      </c>
      <c r="N308" s="327" t="s">
        <v>461</v>
      </c>
      <c r="O308" s="338" t="s">
        <v>635</v>
      </c>
      <c r="P308" s="339" t="s">
        <v>489</v>
      </c>
      <c r="Q308" s="287" t="s">
        <v>452</v>
      </c>
      <c r="R308" s="287" t="s">
        <v>453</v>
      </c>
      <c r="S308" s="287" t="s">
        <v>608</v>
      </c>
      <c r="T308" s="287" t="s">
        <v>609</v>
      </c>
      <c r="U308" s="287" t="s">
        <v>610</v>
      </c>
      <c r="V308" s="287" t="s">
        <v>636</v>
      </c>
      <c r="W308" s="287" t="s">
        <v>345</v>
      </c>
      <c r="X308" s="287" t="s">
        <v>772</v>
      </c>
      <c r="Y308" s="287" t="s">
        <v>346</v>
      </c>
      <c r="Z308" s="287" t="s">
        <v>773</v>
      </c>
      <c r="AA308" s="287" t="s">
        <v>774</v>
      </c>
      <c r="AB308" s="287" t="s">
        <v>573</v>
      </c>
      <c r="AC308" s="287" t="s">
        <v>427</v>
      </c>
      <c r="AD308" s="287" t="s">
        <v>428</v>
      </c>
      <c r="AE308" s="287" t="s">
        <v>413</v>
      </c>
      <c r="AF308" s="287"/>
      <c r="AG308" s="287"/>
      <c r="AH308" s="287"/>
      <c r="AI308" s="287"/>
      <c r="AJ308" s="287"/>
      <c r="AK308" s="287"/>
      <c r="AL308" s="287"/>
      <c r="AM308" s="287"/>
      <c r="AN308" s="287"/>
      <c r="AO308" s="287"/>
      <c r="AP308" s="287"/>
      <c r="AQ308" s="287"/>
      <c r="AR308" s="287"/>
      <c r="AS308" s="287"/>
      <c r="AT308" s="287"/>
      <c r="AU308" s="287"/>
      <c r="AV308" s="287"/>
      <c r="AW308" s="287"/>
      <c r="AX308" s="287"/>
      <c r="AY308" s="287"/>
      <c r="AZ308" s="287"/>
      <c r="BA308" s="287"/>
      <c r="BB308" s="287"/>
      <c r="BC308" s="287"/>
      <c r="BD308" s="287"/>
      <c r="BE308" s="287"/>
      <c r="BF308" s="287"/>
      <c r="BG308" s="287"/>
      <c r="BH308" s="287"/>
      <c r="BI308" s="287"/>
      <c r="BJ308" s="327"/>
      <c r="BK308" s="286"/>
      <c r="BL308" s="288"/>
      <c r="BM308" s="287"/>
      <c r="BN308" s="287"/>
      <c r="BO308" s="287"/>
      <c r="BP308" s="287"/>
      <c r="BQ308" s="287"/>
      <c r="BR308" s="287"/>
      <c r="BS308" s="287"/>
      <c r="BT308" s="287"/>
      <c r="BU308" s="287"/>
      <c r="BV308" s="287"/>
      <c r="BW308" s="287"/>
      <c r="BX308" s="287"/>
      <c r="BY308" s="287"/>
      <c r="BZ308" s="287"/>
      <c r="CA308" s="287"/>
      <c r="CB308" s="287"/>
      <c r="CC308" s="287"/>
      <c r="CD308" s="287"/>
      <c r="CE308" s="287"/>
      <c r="CF308" s="287"/>
      <c r="CG308" s="287"/>
      <c r="CH308" s="287"/>
      <c r="CI308" s="287"/>
      <c r="CJ308" s="287"/>
      <c r="CK308" s="287"/>
      <c r="CL308" s="287"/>
      <c r="CM308" s="287"/>
      <c r="CN308" s="287"/>
      <c r="CO308" s="287"/>
      <c r="CP308" s="287"/>
      <c r="CQ308" s="287"/>
      <c r="CR308" s="287"/>
      <c r="CS308" s="287"/>
      <c r="CT308" s="287"/>
      <c r="CU308" s="287"/>
      <c r="CV308" s="287"/>
      <c r="CW308" s="287"/>
      <c r="CX308" s="287"/>
      <c r="CY308" s="287"/>
      <c r="CZ308" s="289"/>
      <c r="DA308" s="287"/>
      <c r="DB308" s="287"/>
      <c r="DC308" s="287"/>
      <c r="DD308" s="287"/>
      <c r="DE308" s="287"/>
      <c r="DF308" s="287"/>
      <c r="DG308" s="287"/>
      <c r="DH308" s="287"/>
      <c r="DI308" s="287"/>
      <c r="DJ308" s="287"/>
      <c r="DK308" s="287"/>
      <c r="DL308" s="287"/>
      <c r="DM308" s="287"/>
      <c r="DN308" s="287"/>
      <c r="DO308" s="287"/>
      <c r="DP308" s="287"/>
      <c r="DQ308" s="287"/>
      <c r="DR308" s="287"/>
      <c r="DS308" s="287"/>
      <c r="DT308" s="287"/>
      <c r="DU308" s="287"/>
      <c r="DV308" s="287"/>
      <c r="DW308" s="321"/>
      <c r="DX308" s="321"/>
      <c r="DY308" s="324"/>
      <c r="DZ308" s="324"/>
      <c r="EA308" s="324"/>
      <c r="EB308" s="324"/>
      <c r="EC308" s="324"/>
      <c r="ED308" s="324"/>
      <c r="EE308" s="324"/>
      <c r="EF308" s="324"/>
      <c r="EG308" s="324"/>
      <c r="EH308" s="324"/>
      <c r="EI308" s="324"/>
      <c r="EJ308" s="324"/>
      <c r="EK308" s="324"/>
      <c r="EL308" s="324"/>
      <c r="EM308" s="324"/>
      <c r="EN308" s="324"/>
      <c r="EO308" s="324"/>
      <c r="EP308" s="324"/>
      <c r="EQ308" s="324"/>
      <c r="ER308" s="324"/>
      <c r="ES308" s="324"/>
      <c r="ET308" s="324"/>
      <c r="EU308" s="324"/>
      <c r="EV308" s="324"/>
      <c r="EW308" s="324"/>
      <c r="EX308" s="324"/>
      <c r="EY308" s="324"/>
      <c r="EZ308" s="324"/>
      <c r="FA308" s="324"/>
      <c r="FB308" s="324"/>
      <c r="FC308" s="324"/>
      <c r="FD308" s="324"/>
      <c r="FE308" s="324"/>
      <c r="FF308" s="324"/>
      <c r="FG308" s="324"/>
      <c r="FH308" s="324"/>
      <c r="FI308" s="324"/>
      <c r="FJ308" s="324"/>
      <c r="FK308" s="324"/>
      <c r="FL308" s="324"/>
      <c r="FM308" s="324"/>
      <c r="FN308" s="324"/>
      <c r="FO308" s="324"/>
      <c r="FP308" s="324"/>
      <c r="FQ308" s="324"/>
      <c r="FR308" s="324"/>
      <c r="FS308" s="324"/>
      <c r="FT308" s="324"/>
      <c r="FU308" s="324"/>
      <c r="FV308" s="324"/>
      <c r="FW308" s="324"/>
      <c r="FX308" s="324"/>
      <c r="FY308" s="324"/>
      <c r="FZ308" s="324"/>
      <c r="GA308" s="324"/>
      <c r="GB308" s="324"/>
      <c r="GC308" s="324"/>
      <c r="GD308" s="324"/>
      <c r="GE308" s="324"/>
      <c r="GF308" s="324"/>
      <c r="GG308" s="324"/>
      <c r="GH308" s="324"/>
      <c r="GI308" s="324"/>
      <c r="GJ308" s="330"/>
      <c r="GK308" s="321"/>
      <c r="GL308" s="324"/>
      <c r="GM308" s="324"/>
      <c r="GN308" s="290" cm="1">
        <f t="array" ref="GN308">IF(OR(BK308:GM308='Annex.1　DeclarationDesired'!$F$27),ROW(),"")</f>
        <v>308</v>
      </c>
    </row>
    <row r="309" spans="1:196" s="290" customFormat="1" ht="20.85" customHeight="1">
      <c r="A309" s="333" t="s">
        <v>2089</v>
      </c>
      <c r="B309" s="334" t="s">
        <v>2090</v>
      </c>
      <c r="C309" s="334" t="s">
        <v>254</v>
      </c>
      <c r="D309" s="334" t="s">
        <v>2091</v>
      </c>
      <c r="E309" s="334"/>
      <c r="F309" s="334"/>
      <c r="G309" s="335" t="s">
        <v>2092</v>
      </c>
      <c r="H309" s="337" t="s">
        <v>421</v>
      </c>
      <c r="I309" s="337" t="s">
        <v>2093</v>
      </c>
      <c r="J309" s="337" t="s">
        <v>421</v>
      </c>
      <c r="K309" s="337" t="s">
        <v>2093</v>
      </c>
      <c r="L309" s="338"/>
      <c r="M309" s="339" t="s">
        <v>2094</v>
      </c>
      <c r="N309" s="327" t="s">
        <v>1039</v>
      </c>
      <c r="O309" s="338" t="s">
        <v>1005</v>
      </c>
      <c r="P309" s="339" t="s">
        <v>1126</v>
      </c>
      <c r="Q309" s="287" t="s">
        <v>288</v>
      </c>
      <c r="R309" s="287" t="s">
        <v>684</v>
      </c>
      <c r="S309" s="287" t="s">
        <v>548</v>
      </c>
      <c r="T309" s="287" t="s">
        <v>538</v>
      </c>
      <c r="U309" s="287" t="s">
        <v>1040</v>
      </c>
      <c r="V309" s="287" t="s">
        <v>438</v>
      </c>
      <c r="W309" s="287" t="s">
        <v>508</v>
      </c>
      <c r="X309" s="287" t="s">
        <v>509</v>
      </c>
      <c r="Y309" s="287" t="s">
        <v>502</v>
      </c>
      <c r="Z309" s="287" t="s">
        <v>461</v>
      </c>
      <c r="AA309" s="287" t="s">
        <v>635</v>
      </c>
      <c r="AB309" s="287" t="s">
        <v>889</v>
      </c>
      <c r="AC309" s="287" t="s">
        <v>489</v>
      </c>
      <c r="AD309" s="287" t="s">
        <v>404</v>
      </c>
      <c r="AE309" s="287" t="s">
        <v>517</v>
      </c>
      <c r="AF309" s="287" t="s">
        <v>518</v>
      </c>
      <c r="AG309" s="287" t="s">
        <v>452</v>
      </c>
      <c r="AH309" s="287" t="s">
        <v>453</v>
      </c>
      <c r="AI309" s="287" t="s">
        <v>608</v>
      </c>
      <c r="AJ309" s="287" t="s">
        <v>609</v>
      </c>
      <c r="AK309" s="287" t="s">
        <v>610</v>
      </c>
      <c r="AL309" s="287" t="s">
        <v>345</v>
      </c>
      <c r="AM309" s="287" t="s">
        <v>772</v>
      </c>
      <c r="AN309" s="287" t="s">
        <v>346</v>
      </c>
      <c r="AO309" s="287" t="s">
        <v>773</v>
      </c>
      <c r="AP309" s="287" t="s">
        <v>774</v>
      </c>
      <c r="AQ309" s="287" t="s">
        <v>573</v>
      </c>
      <c r="AR309" s="287" t="s">
        <v>407</v>
      </c>
      <c r="AS309" s="287" t="s">
        <v>424</v>
      </c>
      <c r="AT309" s="287" t="s">
        <v>425</v>
      </c>
      <c r="AU309" s="287" t="s">
        <v>427</v>
      </c>
      <c r="AV309" s="287" t="s">
        <v>428</v>
      </c>
      <c r="AW309" s="287" t="s">
        <v>413</v>
      </c>
      <c r="AX309" s="287" t="s">
        <v>1297</v>
      </c>
      <c r="AY309" s="287" t="s">
        <v>593</v>
      </c>
      <c r="AZ309" s="287" t="s">
        <v>574</v>
      </c>
      <c r="BA309" s="287" t="s">
        <v>1299</v>
      </c>
      <c r="BB309" s="287" t="s">
        <v>1041</v>
      </c>
      <c r="BC309" s="287" t="s">
        <v>747</v>
      </c>
      <c r="BD309" s="287" t="s">
        <v>475</v>
      </c>
      <c r="BE309" s="287" t="s">
        <v>803</v>
      </c>
      <c r="BF309" s="287" t="s">
        <v>804</v>
      </c>
      <c r="BG309" s="287" t="s">
        <v>429</v>
      </c>
      <c r="BH309" s="287" t="s">
        <v>416</v>
      </c>
      <c r="BI309" s="287" t="s">
        <v>805</v>
      </c>
      <c r="BJ309" s="327" t="s">
        <v>2095</v>
      </c>
      <c r="BK309" s="286">
        <v>1050</v>
      </c>
      <c r="BL309" s="288">
        <v>1060</v>
      </c>
      <c r="BM309" s="287">
        <v>1070</v>
      </c>
      <c r="BN309" s="287">
        <v>1080</v>
      </c>
      <c r="BO309" s="287">
        <v>90010</v>
      </c>
      <c r="BP309" s="287">
        <v>90020</v>
      </c>
      <c r="BQ309" s="287">
        <v>3060</v>
      </c>
      <c r="BR309" s="287">
        <v>3070</v>
      </c>
      <c r="BS309" s="287">
        <v>80010</v>
      </c>
      <c r="BT309" s="287">
        <v>8030</v>
      </c>
      <c r="BU309" s="287">
        <v>9030</v>
      </c>
      <c r="BV309" s="287">
        <v>9070</v>
      </c>
      <c r="BW309" s="287">
        <v>10040</v>
      </c>
      <c r="BX309" s="287">
        <v>90030</v>
      </c>
      <c r="BY309" s="287">
        <v>13010</v>
      </c>
      <c r="BZ309" s="287">
        <v>13020</v>
      </c>
      <c r="CA309" s="287">
        <v>13030</v>
      </c>
      <c r="CB309" s="287">
        <v>13040</v>
      </c>
      <c r="CC309" s="287">
        <v>14010</v>
      </c>
      <c r="CD309" s="287">
        <v>14020</v>
      </c>
      <c r="CE309" s="287">
        <v>14030</v>
      </c>
      <c r="CF309" s="287">
        <v>80040</v>
      </c>
      <c r="CG309" s="287">
        <v>17020</v>
      </c>
      <c r="CH309" s="287">
        <v>17050</v>
      </c>
      <c r="CI309" s="287">
        <v>18010</v>
      </c>
      <c r="CJ309" s="287">
        <v>18020</v>
      </c>
      <c r="CK309" s="287">
        <v>18040</v>
      </c>
      <c r="CL309" s="287">
        <v>19010</v>
      </c>
      <c r="CM309" s="287">
        <v>19020</v>
      </c>
      <c r="CN309" s="287">
        <v>20010</v>
      </c>
      <c r="CO309" s="287">
        <v>20020</v>
      </c>
      <c r="CP309" s="287">
        <v>21020</v>
      </c>
      <c r="CQ309" s="287">
        <v>21030</v>
      </c>
      <c r="CR309" s="287">
        <v>21040</v>
      </c>
      <c r="CS309" s="287">
        <v>21050</v>
      </c>
      <c r="CT309" s="287">
        <v>21060</v>
      </c>
      <c r="CU309" s="287">
        <v>22020</v>
      </c>
      <c r="CV309" s="287">
        <v>22050</v>
      </c>
      <c r="CW309" s="287">
        <v>23010</v>
      </c>
      <c r="CX309" s="287">
        <v>23020</v>
      </c>
      <c r="CY309" s="287">
        <v>23030</v>
      </c>
      <c r="CZ309" s="289">
        <v>23040</v>
      </c>
      <c r="DA309" s="287">
        <v>25010</v>
      </c>
      <c r="DB309" s="287">
        <v>25030</v>
      </c>
      <c r="DC309" s="287">
        <v>26010</v>
      </c>
      <c r="DD309" s="287">
        <v>26020</v>
      </c>
      <c r="DE309" s="287">
        <v>26030</v>
      </c>
      <c r="DF309" s="287">
        <v>26040</v>
      </c>
      <c r="DG309" s="287">
        <v>26050</v>
      </c>
      <c r="DH309" s="287">
        <v>26060</v>
      </c>
      <c r="DI309" s="287">
        <v>27030</v>
      </c>
      <c r="DJ309" s="287">
        <v>27040</v>
      </c>
      <c r="DK309" s="287">
        <v>28010</v>
      </c>
      <c r="DL309" s="287">
        <v>28020</v>
      </c>
      <c r="DM309" s="287">
        <v>28030</v>
      </c>
      <c r="DN309" s="287">
        <v>28040</v>
      </c>
      <c r="DO309" s="287">
        <v>28050</v>
      </c>
      <c r="DP309" s="287">
        <v>29010</v>
      </c>
      <c r="DQ309" s="287">
        <v>29020</v>
      </c>
      <c r="DR309" s="287">
        <v>30010</v>
      </c>
      <c r="DS309" s="287">
        <v>30020</v>
      </c>
      <c r="DT309" s="287">
        <v>32010</v>
      </c>
      <c r="DU309" s="287">
        <v>32020</v>
      </c>
      <c r="DV309" s="287">
        <v>33010</v>
      </c>
      <c r="DW309" s="321">
        <v>33020</v>
      </c>
      <c r="DX309" s="321">
        <v>34020</v>
      </c>
      <c r="DY309" s="324">
        <v>34030</v>
      </c>
      <c r="DZ309" s="324">
        <v>35010</v>
      </c>
      <c r="EA309" s="324">
        <v>35020</v>
      </c>
      <c r="EB309" s="324">
        <v>35030</v>
      </c>
      <c r="EC309" s="324">
        <v>36010</v>
      </c>
      <c r="ED309" s="324">
        <v>37020</v>
      </c>
      <c r="EE309" s="324">
        <v>37030</v>
      </c>
      <c r="EF309" s="324">
        <v>38010</v>
      </c>
      <c r="EG309" s="324">
        <v>38020</v>
      </c>
      <c r="EH309" s="324">
        <v>38030</v>
      </c>
      <c r="EI309" s="324">
        <v>38040</v>
      </c>
      <c r="EJ309" s="324">
        <v>38050</v>
      </c>
      <c r="EK309" s="324">
        <v>38060</v>
      </c>
      <c r="EL309" s="324">
        <v>39020</v>
      </c>
      <c r="EM309" s="324">
        <v>39040</v>
      </c>
      <c r="EN309" s="324">
        <v>39050</v>
      </c>
      <c r="EO309" s="324">
        <v>40020</v>
      </c>
      <c r="EP309" s="324">
        <v>43010</v>
      </c>
      <c r="EQ309" s="324">
        <v>43020</v>
      </c>
      <c r="ER309" s="324">
        <v>43030</v>
      </c>
      <c r="ES309" s="324">
        <v>43040</v>
      </c>
      <c r="ET309" s="324">
        <v>43050</v>
      </c>
      <c r="EU309" s="324">
        <v>44020</v>
      </c>
      <c r="EV309" s="324">
        <v>44050</v>
      </c>
      <c r="EW309" s="324">
        <v>45010</v>
      </c>
      <c r="EX309" s="324">
        <v>45020</v>
      </c>
      <c r="EY309" s="324">
        <v>45030</v>
      </c>
      <c r="EZ309" s="324">
        <v>45040</v>
      </c>
      <c r="FA309" s="324">
        <v>46010</v>
      </c>
      <c r="FB309" s="324">
        <v>46020</v>
      </c>
      <c r="FC309" s="324">
        <v>47010</v>
      </c>
      <c r="FD309" s="324">
        <v>47020</v>
      </c>
      <c r="FE309" s="324">
        <v>47060</v>
      </c>
      <c r="FF309" s="324">
        <v>49030</v>
      </c>
      <c r="FG309" s="324">
        <v>49040</v>
      </c>
      <c r="FH309" s="324">
        <v>50010</v>
      </c>
      <c r="FI309" s="324">
        <v>51010</v>
      </c>
      <c r="FJ309" s="324">
        <v>59040</v>
      </c>
      <c r="FK309" s="324">
        <v>60010</v>
      </c>
      <c r="FL309" s="324">
        <v>60040</v>
      </c>
      <c r="FM309" s="324">
        <v>60050</v>
      </c>
      <c r="FN309" s="324">
        <v>60060</v>
      </c>
      <c r="FO309" s="324">
        <v>60080</v>
      </c>
      <c r="FP309" s="324">
        <v>60090</v>
      </c>
      <c r="FQ309" s="324">
        <v>60100</v>
      </c>
      <c r="FR309" s="324">
        <v>61010</v>
      </c>
      <c r="FS309" s="324">
        <v>61020</v>
      </c>
      <c r="FT309" s="324">
        <v>61030</v>
      </c>
      <c r="FU309" s="324">
        <v>61040</v>
      </c>
      <c r="FV309" s="324">
        <v>61050</v>
      </c>
      <c r="FW309" s="324">
        <v>61060</v>
      </c>
      <c r="FX309" s="324">
        <v>62010</v>
      </c>
      <c r="FY309" s="324">
        <v>62020</v>
      </c>
      <c r="FZ309" s="324">
        <v>62030</v>
      </c>
      <c r="GA309" s="324">
        <v>62040</v>
      </c>
      <c r="GB309" s="324">
        <v>63010</v>
      </c>
      <c r="GC309" s="324">
        <v>63020</v>
      </c>
      <c r="GD309" s="324">
        <v>63040</v>
      </c>
      <c r="GE309" s="324">
        <v>64020</v>
      </c>
      <c r="GF309" s="324">
        <v>64030</v>
      </c>
      <c r="GG309" s="324">
        <v>64050</v>
      </c>
      <c r="GH309" s="324">
        <v>64060</v>
      </c>
      <c r="GI309" s="324">
        <v>90110</v>
      </c>
      <c r="GJ309" s="330">
        <v>90120</v>
      </c>
      <c r="GK309" s="321"/>
      <c r="GL309" s="324"/>
      <c r="GM309" s="324"/>
      <c r="GN309" s="290" cm="1">
        <f t="array" ref="GN309">IF(OR(BK309:GM309='Annex.1　DeclarationDesired'!$F$27),ROW(),"")</f>
        <v>309</v>
      </c>
    </row>
    <row r="310" spans="1:196" s="290" customFormat="1" ht="20.85" customHeight="1">
      <c r="A310" s="333" t="s">
        <v>2096</v>
      </c>
      <c r="B310" s="334" t="s">
        <v>364</v>
      </c>
      <c r="C310" s="334" t="s">
        <v>2097</v>
      </c>
      <c r="D310" s="334" t="s">
        <v>2098</v>
      </c>
      <c r="E310" s="334"/>
      <c r="F310" s="334"/>
      <c r="G310" s="335" t="s">
        <v>2099</v>
      </c>
      <c r="H310" s="337" t="s">
        <v>420</v>
      </c>
      <c r="I310" s="337"/>
      <c r="J310" s="337" t="s">
        <v>421</v>
      </c>
      <c r="K310" s="337" t="s">
        <v>2100</v>
      </c>
      <c r="L310" s="338"/>
      <c r="M310" s="339" t="s">
        <v>2101</v>
      </c>
      <c r="N310" s="327" t="s">
        <v>684</v>
      </c>
      <c r="O310" s="338" t="s">
        <v>403</v>
      </c>
      <c r="P310" s="339" t="s">
        <v>548</v>
      </c>
      <c r="Q310" s="287" t="s">
        <v>410</v>
      </c>
      <c r="R310" s="287"/>
      <c r="S310" s="287"/>
      <c r="T310" s="287"/>
      <c r="U310" s="287"/>
      <c r="V310" s="287"/>
      <c r="W310" s="287"/>
      <c r="X310" s="287"/>
      <c r="Y310" s="287"/>
      <c r="Z310" s="287"/>
      <c r="AA310" s="287"/>
      <c r="AB310" s="287"/>
      <c r="AC310" s="287"/>
      <c r="AD310" s="287"/>
      <c r="AE310" s="287"/>
      <c r="AF310" s="287"/>
      <c r="AG310" s="287"/>
      <c r="AH310" s="287"/>
      <c r="AI310" s="287"/>
      <c r="AJ310" s="287"/>
      <c r="AK310" s="287"/>
      <c r="AL310" s="287"/>
      <c r="AM310" s="287"/>
      <c r="AN310" s="287"/>
      <c r="AO310" s="287"/>
      <c r="AP310" s="287"/>
      <c r="AQ310" s="287"/>
      <c r="AR310" s="287"/>
      <c r="AS310" s="287"/>
      <c r="AT310" s="287"/>
      <c r="AU310" s="287"/>
      <c r="AV310" s="287"/>
      <c r="AW310" s="287"/>
      <c r="AX310" s="287"/>
      <c r="AY310" s="287"/>
      <c r="AZ310" s="287"/>
      <c r="BA310" s="287"/>
      <c r="BB310" s="287"/>
      <c r="BC310" s="287"/>
      <c r="BD310" s="287"/>
      <c r="BE310" s="287"/>
      <c r="BF310" s="287"/>
      <c r="BG310" s="287"/>
      <c r="BH310" s="287"/>
      <c r="BI310" s="287"/>
      <c r="BJ310" s="327" t="s">
        <v>2102</v>
      </c>
      <c r="BK310" s="286">
        <v>6020</v>
      </c>
      <c r="BL310" s="288">
        <v>7040</v>
      </c>
      <c r="BM310" s="287">
        <v>7050</v>
      </c>
      <c r="BN310" s="287">
        <v>7070</v>
      </c>
      <c r="BO310" s="287">
        <v>7080</v>
      </c>
      <c r="BP310" s="287">
        <v>41010</v>
      </c>
      <c r="BQ310" s="287">
        <v>41020</v>
      </c>
      <c r="BR310" s="287"/>
      <c r="BS310" s="287"/>
      <c r="BT310" s="287"/>
      <c r="BU310" s="287"/>
      <c r="BV310" s="287"/>
      <c r="BW310" s="287"/>
      <c r="BX310" s="287"/>
      <c r="BY310" s="287"/>
      <c r="BZ310" s="287"/>
      <c r="CA310" s="287"/>
      <c r="CB310" s="287"/>
      <c r="CC310" s="287"/>
      <c r="CD310" s="287"/>
      <c r="CE310" s="287"/>
      <c r="CF310" s="287"/>
      <c r="CG310" s="287"/>
      <c r="CH310" s="287"/>
      <c r="CI310" s="287"/>
      <c r="CJ310" s="287"/>
      <c r="CK310" s="287"/>
      <c r="CL310" s="287"/>
      <c r="CM310" s="287"/>
      <c r="CN310" s="287"/>
      <c r="CO310" s="287"/>
      <c r="CP310" s="287"/>
      <c r="CQ310" s="287"/>
      <c r="CR310" s="287"/>
      <c r="CS310" s="287"/>
      <c r="CT310" s="287"/>
      <c r="CU310" s="287"/>
      <c r="CV310" s="287"/>
      <c r="CW310" s="287"/>
      <c r="CX310" s="287"/>
      <c r="CY310" s="287"/>
      <c r="CZ310" s="289"/>
      <c r="DA310" s="287"/>
      <c r="DB310" s="287"/>
      <c r="DC310" s="287"/>
      <c r="DD310" s="287"/>
      <c r="DE310" s="287"/>
      <c r="DF310" s="287"/>
      <c r="DG310" s="287"/>
      <c r="DH310" s="287"/>
      <c r="DI310" s="287"/>
      <c r="DJ310" s="287"/>
      <c r="DK310" s="287"/>
      <c r="DL310" s="287"/>
      <c r="DM310" s="287"/>
      <c r="DN310" s="287"/>
      <c r="DO310" s="287"/>
      <c r="DP310" s="287"/>
      <c r="DQ310" s="287"/>
      <c r="DR310" s="287"/>
      <c r="DS310" s="287"/>
      <c r="DT310" s="287"/>
      <c r="DU310" s="287"/>
      <c r="DV310" s="287"/>
      <c r="DW310" s="321"/>
      <c r="DX310" s="321"/>
      <c r="DY310" s="324"/>
      <c r="DZ310" s="324"/>
      <c r="EA310" s="324"/>
      <c r="EB310" s="324"/>
      <c r="EC310" s="324"/>
      <c r="ED310" s="324"/>
      <c r="EE310" s="324"/>
      <c r="EF310" s="324"/>
      <c r="EG310" s="324"/>
      <c r="EH310" s="324"/>
      <c r="EI310" s="324"/>
      <c r="EJ310" s="324"/>
      <c r="EK310" s="324"/>
      <c r="EL310" s="324"/>
      <c r="EM310" s="324"/>
      <c r="EN310" s="324"/>
      <c r="EO310" s="324"/>
      <c r="EP310" s="324"/>
      <c r="EQ310" s="324"/>
      <c r="ER310" s="324"/>
      <c r="ES310" s="324"/>
      <c r="ET310" s="324"/>
      <c r="EU310" s="324"/>
      <c r="EV310" s="324"/>
      <c r="EW310" s="324"/>
      <c r="EX310" s="324"/>
      <c r="EY310" s="324"/>
      <c r="EZ310" s="324"/>
      <c r="FA310" s="324"/>
      <c r="FB310" s="324"/>
      <c r="FC310" s="324"/>
      <c r="FD310" s="324"/>
      <c r="FE310" s="324"/>
      <c r="FF310" s="324"/>
      <c r="FG310" s="324"/>
      <c r="FH310" s="324"/>
      <c r="FI310" s="324"/>
      <c r="FJ310" s="324"/>
      <c r="FK310" s="324"/>
      <c r="FL310" s="324"/>
      <c r="FM310" s="324"/>
      <c r="FN310" s="324"/>
      <c r="FO310" s="324"/>
      <c r="FP310" s="324"/>
      <c r="FQ310" s="324"/>
      <c r="FR310" s="324"/>
      <c r="FS310" s="324"/>
      <c r="FT310" s="324"/>
      <c r="FU310" s="324"/>
      <c r="FV310" s="324"/>
      <c r="FW310" s="324"/>
      <c r="FX310" s="324"/>
      <c r="FY310" s="324"/>
      <c r="FZ310" s="324"/>
      <c r="GA310" s="324"/>
      <c r="GB310" s="324"/>
      <c r="GC310" s="324"/>
      <c r="GD310" s="324"/>
      <c r="GE310" s="324"/>
      <c r="GF310" s="324"/>
      <c r="GG310" s="324"/>
      <c r="GH310" s="324"/>
      <c r="GI310" s="324"/>
      <c r="GJ310" s="330"/>
      <c r="GK310" s="321"/>
      <c r="GL310" s="324"/>
      <c r="GM310" s="324"/>
      <c r="GN310" s="290" cm="1">
        <f t="array" ref="GN310">IF(OR(BK310:GM310='Annex.1　DeclarationDesired'!$F$27),ROW(),"")</f>
        <v>310</v>
      </c>
    </row>
    <row r="311" spans="1:196" s="290" customFormat="1" ht="20.85" customHeight="1">
      <c r="A311" s="333" t="s">
        <v>2103</v>
      </c>
      <c r="B311" s="334" t="s">
        <v>364</v>
      </c>
      <c r="C311" s="334" t="s">
        <v>2104</v>
      </c>
      <c r="D311" s="334" t="s">
        <v>2105</v>
      </c>
      <c r="E311" s="334" t="s">
        <v>2106</v>
      </c>
      <c r="F311" s="334" t="s">
        <v>2107</v>
      </c>
      <c r="G311" s="335" t="s">
        <v>2108</v>
      </c>
      <c r="H311" s="337" t="s">
        <v>421</v>
      </c>
      <c r="I311" s="337" t="s">
        <v>2109</v>
      </c>
      <c r="J311" s="337" t="s">
        <v>421</v>
      </c>
      <c r="K311" s="337" t="s">
        <v>2109</v>
      </c>
      <c r="L311" s="338"/>
      <c r="M311" s="339" t="s">
        <v>2110</v>
      </c>
      <c r="N311" s="327" t="s">
        <v>803</v>
      </c>
      <c r="O311" s="338" t="s">
        <v>804</v>
      </c>
      <c r="P311" s="339" t="s">
        <v>805</v>
      </c>
      <c r="Q311" s="287"/>
      <c r="R311" s="287"/>
      <c r="S311" s="287"/>
      <c r="T311" s="287"/>
      <c r="U311" s="287"/>
      <c r="V311" s="287"/>
      <c r="W311" s="287"/>
      <c r="X311" s="287"/>
      <c r="Y311" s="287"/>
      <c r="Z311" s="287"/>
      <c r="AA311" s="287"/>
      <c r="AB311" s="287"/>
      <c r="AC311" s="287"/>
      <c r="AD311" s="287"/>
      <c r="AE311" s="287"/>
      <c r="AF311" s="287"/>
      <c r="AG311" s="287"/>
      <c r="AH311" s="287"/>
      <c r="AI311" s="287"/>
      <c r="AJ311" s="287"/>
      <c r="AK311" s="287"/>
      <c r="AL311" s="287"/>
      <c r="AM311" s="287"/>
      <c r="AN311" s="287"/>
      <c r="AO311" s="287"/>
      <c r="AP311" s="287"/>
      <c r="AQ311" s="287"/>
      <c r="AR311" s="287"/>
      <c r="AS311" s="287"/>
      <c r="AT311" s="287"/>
      <c r="AU311" s="287"/>
      <c r="AV311" s="287"/>
      <c r="AW311" s="287"/>
      <c r="AX311" s="287"/>
      <c r="AY311" s="287"/>
      <c r="AZ311" s="287"/>
      <c r="BA311" s="287"/>
      <c r="BB311" s="287"/>
      <c r="BC311" s="287"/>
      <c r="BD311" s="287"/>
      <c r="BE311" s="287"/>
      <c r="BF311" s="287"/>
      <c r="BG311" s="287"/>
      <c r="BH311" s="287"/>
      <c r="BI311" s="287"/>
      <c r="BJ311" s="327" t="s">
        <v>2111</v>
      </c>
      <c r="BK311" s="286" t="s">
        <v>1044</v>
      </c>
      <c r="BL311" s="288">
        <v>61020</v>
      </c>
      <c r="BM311" s="287">
        <v>62010</v>
      </c>
      <c r="BN311" s="287">
        <v>90130</v>
      </c>
      <c r="BO311" s="287"/>
      <c r="BP311" s="287"/>
      <c r="BQ311" s="287"/>
      <c r="BR311" s="287"/>
      <c r="BS311" s="287"/>
      <c r="BT311" s="287"/>
      <c r="BU311" s="287"/>
      <c r="BV311" s="287"/>
      <c r="BW311" s="287"/>
      <c r="BX311" s="287"/>
      <c r="BY311" s="287"/>
      <c r="BZ311" s="287"/>
      <c r="CA311" s="287"/>
      <c r="CB311" s="287"/>
      <c r="CC311" s="287"/>
      <c r="CD311" s="287"/>
      <c r="CE311" s="287"/>
      <c r="CF311" s="287"/>
      <c r="CG311" s="287"/>
      <c r="CH311" s="287"/>
      <c r="CI311" s="287"/>
      <c r="CJ311" s="287"/>
      <c r="CK311" s="287"/>
      <c r="CL311" s="287"/>
      <c r="CM311" s="287"/>
      <c r="CN311" s="287"/>
      <c r="CO311" s="287"/>
      <c r="CP311" s="287"/>
      <c r="CQ311" s="287"/>
      <c r="CR311" s="287"/>
      <c r="CS311" s="287"/>
      <c r="CT311" s="287"/>
      <c r="CU311" s="287"/>
      <c r="CV311" s="287"/>
      <c r="CW311" s="287"/>
      <c r="CX311" s="287"/>
      <c r="CY311" s="287"/>
      <c r="CZ311" s="289"/>
      <c r="DA311" s="287"/>
      <c r="DB311" s="287"/>
      <c r="DC311" s="287"/>
      <c r="DD311" s="287"/>
      <c r="DE311" s="287"/>
      <c r="DF311" s="287"/>
      <c r="DG311" s="287"/>
      <c r="DH311" s="287"/>
      <c r="DI311" s="287"/>
      <c r="DJ311" s="287"/>
      <c r="DK311" s="287"/>
      <c r="DL311" s="287"/>
      <c r="DM311" s="287"/>
      <c r="DN311" s="287"/>
      <c r="DO311" s="287"/>
      <c r="DP311" s="287"/>
      <c r="DQ311" s="287"/>
      <c r="DR311" s="287"/>
      <c r="DS311" s="287"/>
      <c r="DT311" s="287"/>
      <c r="DU311" s="287"/>
      <c r="DV311" s="287"/>
      <c r="DW311" s="321"/>
      <c r="DX311" s="321"/>
      <c r="DY311" s="324"/>
      <c r="DZ311" s="324"/>
      <c r="EA311" s="324"/>
      <c r="EB311" s="324"/>
      <c r="EC311" s="324"/>
      <c r="ED311" s="324"/>
      <c r="EE311" s="324"/>
      <c r="EF311" s="324"/>
      <c r="EG311" s="324"/>
      <c r="EH311" s="324"/>
      <c r="EI311" s="324"/>
      <c r="EJ311" s="324"/>
      <c r="EK311" s="324"/>
      <c r="EL311" s="324"/>
      <c r="EM311" s="324"/>
      <c r="EN311" s="324"/>
      <c r="EO311" s="324"/>
      <c r="EP311" s="324"/>
      <c r="EQ311" s="324"/>
      <c r="ER311" s="324"/>
      <c r="ES311" s="324"/>
      <c r="ET311" s="324"/>
      <c r="EU311" s="324"/>
      <c r="EV311" s="324"/>
      <c r="EW311" s="324"/>
      <c r="EX311" s="324"/>
      <c r="EY311" s="324"/>
      <c r="EZ311" s="324"/>
      <c r="FA311" s="324"/>
      <c r="FB311" s="324"/>
      <c r="FC311" s="324"/>
      <c r="FD311" s="324"/>
      <c r="FE311" s="324"/>
      <c r="FF311" s="324"/>
      <c r="FG311" s="324"/>
      <c r="FH311" s="324"/>
      <c r="FI311" s="324"/>
      <c r="FJ311" s="324"/>
      <c r="FK311" s="324"/>
      <c r="FL311" s="324"/>
      <c r="FM311" s="324"/>
      <c r="FN311" s="324"/>
      <c r="FO311" s="324"/>
      <c r="FP311" s="324"/>
      <c r="FQ311" s="324"/>
      <c r="FR311" s="324"/>
      <c r="FS311" s="324"/>
      <c r="FT311" s="324"/>
      <c r="FU311" s="324"/>
      <c r="FV311" s="324"/>
      <c r="FW311" s="324"/>
      <c r="FX311" s="324"/>
      <c r="FY311" s="324"/>
      <c r="FZ311" s="324"/>
      <c r="GA311" s="324"/>
      <c r="GB311" s="324"/>
      <c r="GC311" s="324"/>
      <c r="GD311" s="324"/>
      <c r="GE311" s="324"/>
      <c r="GF311" s="324"/>
      <c r="GG311" s="324"/>
      <c r="GH311" s="324"/>
      <c r="GI311" s="324"/>
      <c r="GJ311" s="330"/>
      <c r="GK311" s="321"/>
      <c r="GL311" s="324"/>
      <c r="GM311" s="324"/>
      <c r="GN311" s="290" cm="1">
        <f t="array" ref="GN311">IF(OR(BK311:GM311='Annex.1　DeclarationDesired'!$F$27),ROW(),"")</f>
        <v>311</v>
      </c>
    </row>
    <row r="312" spans="1:196" s="290" customFormat="1" ht="20.85" customHeight="1">
      <c r="A312" s="333" t="s">
        <v>2112</v>
      </c>
      <c r="B312" s="334" t="s">
        <v>364</v>
      </c>
      <c r="C312" s="334" t="s">
        <v>2113</v>
      </c>
      <c r="D312" s="334" t="s">
        <v>2114</v>
      </c>
      <c r="E312" s="334"/>
      <c r="F312" s="334"/>
      <c r="G312" s="335" t="s">
        <v>2115</v>
      </c>
      <c r="H312" s="337" t="s">
        <v>421</v>
      </c>
      <c r="I312" s="337" t="s">
        <v>2116</v>
      </c>
      <c r="J312" s="337" t="s">
        <v>421</v>
      </c>
      <c r="K312" s="337" t="s">
        <v>2116</v>
      </c>
      <c r="L312" s="338"/>
      <c r="M312" s="339"/>
      <c r="N312" s="327"/>
      <c r="O312" s="338"/>
      <c r="P312" s="339"/>
      <c r="Q312" s="287"/>
      <c r="R312" s="287"/>
      <c r="S312" s="287"/>
      <c r="T312" s="287"/>
      <c r="U312" s="287"/>
      <c r="V312" s="287"/>
      <c r="W312" s="287"/>
      <c r="X312" s="287"/>
      <c r="Y312" s="287"/>
      <c r="Z312" s="287"/>
      <c r="AA312" s="287"/>
      <c r="AB312" s="287"/>
      <c r="AC312" s="287"/>
      <c r="AD312" s="287"/>
      <c r="AE312" s="287"/>
      <c r="AF312" s="287"/>
      <c r="AG312" s="287"/>
      <c r="AH312" s="287"/>
      <c r="AI312" s="287"/>
      <c r="AJ312" s="287"/>
      <c r="AK312" s="287"/>
      <c r="AL312" s="287"/>
      <c r="AM312" s="287"/>
      <c r="AN312" s="287"/>
      <c r="AO312" s="287"/>
      <c r="AP312" s="287"/>
      <c r="AQ312" s="287"/>
      <c r="AR312" s="287"/>
      <c r="AS312" s="287"/>
      <c r="AT312" s="287"/>
      <c r="AU312" s="287"/>
      <c r="AV312" s="287"/>
      <c r="AW312" s="287"/>
      <c r="AX312" s="287"/>
      <c r="AY312" s="287"/>
      <c r="AZ312" s="287"/>
      <c r="BA312" s="287"/>
      <c r="BB312" s="287"/>
      <c r="BC312" s="287"/>
      <c r="BD312" s="287"/>
      <c r="BE312" s="287"/>
      <c r="BF312" s="287"/>
      <c r="BG312" s="287"/>
      <c r="BH312" s="287"/>
      <c r="BI312" s="287"/>
      <c r="BJ312" s="327"/>
      <c r="BK312" s="286"/>
      <c r="BL312" s="288"/>
      <c r="BM312" s="287"/>
      <c r="BN312" s="287"/>
      <c r="BO312" s="287"/>
      <c r="BP312" s="287"/>
      <c r="BQ312" s="287"/>
      <c r="BR312" s="287"/>
      <c r="BS312" s="287"/>
      <c r="BT312" s="287"/>
      <c r="BU312" s="287"/>
      <c r="BV312" s="287"/>
      <c r="BW312" s="287"/>
      <c r="BX312" s="287"/>
      <c r="BY312" s="287"/>
      <c r="BZ312" s="287"/>
      <c r="CA312" s="287"/>
      <c r="CB312" s="287"/>
      <c r="CC312" s="287"/>
      <c r="CD312" s="287"/>
      <c r="CE312" s="287"/>
      <c r="CF312" s="287"/>
      <c r="CG312" s="287"/>
      <c r="CH312" s="287"/>
      <c r="CI312" s="287"/>
      <c r="CJ312" s="287"/>
      <c r="CK312" s="287"/>
      <c r="CL312" s="287"/>
      <c r="CM312" s="287"/>
      <c r="CN312" s="287"/>
      <c r="CO312" s="287"/>
      <c r="CP312" s="287"/>
      <c r="CQ312" s="287"/>
      <c r="CR312" s="287"/>
      <c r="CS312" s="287"/>
      <c r="CT312" s="287"/>
      <c r="CU312" s="287"/>
      <c r="CV312" s="287"/>
      <c r="CW312" s="287"/>
      <c r="CX312" s="287"/>
      <c r="CY312" s="287"/>
      <c r="CZ312" s="289"/>
      <c r="DA312" s="287"/>
      <c r="DB312" s="287"/>
      <c r="DC312" s="287"/>
      <c r="DD312" s="287"/>
      <c r="DE312" s="287"/>
      <c r="DF312" s="287"/>
      <c r="DG312" s="287"/>
      <c r="DH312" s="287"/>
      <c r="DI312" s="287"/>
      <c r="DJ312" s="287"/>
      <c r="DK312" s="287"/>
      <c r="DL312" s="287"/>
      <c r="DM312" s="287"/>
      <c r="DN312" s="287"/>
      <c r="DO312" s="287"/>
      <c r="DP312" s="287"/>
      <c r="DQ312" s="287"/>
      <c r="DR312" s="287"/>
      <c r="DS312" s="287"/>
      <c r="DT312" s="287"/>
      <c r="DU312" s="287"/>
      <c r="DV312" s="287"/>
      <c r="DW312" s="321"/>
      <c r="DX312" s="321"/>
      <c r="DY312" s="324"/>
      <c r="DZ312" s="324"/>
      <c r="EA312" s="324"/>
      <c r="EB312" s="324"/>
      <c r="EC312" s="324"/>
      <c r="ED312" s="324"/>
      <c r="EE312" s="324"/>
      <c r="EF312" s="324"/>
      <c r="EG312" s="324"/>
      <c r="EH312" s="324"/>
      <c r="EI312" s="324"/>
      <c r="EJ312" s="324"/>
      <c r="EK312" s="324"/>
      <c r="EL312" s="324"/>
      <c r="EM312" s="324"/>
      <c r="EN312" s="324"/>
      <c r="EO312" s="324"/>
      <c r="EP312" s="324"/>
      <c r="EQ312" s="324"/>
      <c r="ER312" s="324"/>
      <c r="ES312" s="324"/>
      <c r="ET312" s="324"/>
      <c r="EU312" s="324"/>
      <c r="EV312" s="324"/>
      <c r="EW312" s="324"/>
      <c r="EX312" s="324"/>
      <c r="EY312" s="324"/>
      <c r="EZ312" s="324"/>
      <c r="FA312" s="324"/>
      <c r="FB312" s="324"/>
      <c r="FC312" s="324"/>
      <c r="FD312" s="324"/>
      <c r="FE312" s="324"/>
      <c r="FF312" s="324"/>
      <c r="FG312" s="324"/>
      <c r="FH312" s="324"/>
      <c r="FI312" s="324"/>
      <c r="FJ312" s="324"/>
      <c r="FK312" s="324"/>
      <c r="FL312" s="324"/>
      <c r="FM312" s="324"/>
      <c r="FN312" s="324"/>
      <c r="FO312" s="324"/>
      <c r="FP312" s="324"/>
      <c r="FQ312" s="324"/>
      <c r="FR312" s="324"/>
      <c r="FS312" s="324"/>
      <c r="FT312" s="324"/>
      <c r="FU312" s="324"/>
      <c r="FV312" s="324"/>
      <c r="FW312" s="324"/>
      <c r="FX312" s="324"/>
      <c r="FY312" s="324"/>
      <c r="FZ312" s="324"/>
      <c r="GA312" s="324"/>
      <c r="GB312" s="324"/>
      <c r="GC312" s="324"/>
      <c r="GD312" s="324"/>
      <c r="GE312" s="324"/>
      <c r="GF312" s="324"/>
      <c r="GG312" s="324"/>
      <c r="GH312" s="324"/>
      <c r="GI312" s="324"/>
      <c r="GJ312" s="330"/>
      <c r="GK312" s="321"/>
      <c r="GL312" s="324"/>
      <c r="GM312" s="324"/>
      <c r="GN312" s="290" cm="1">
        <f t="array" ref="GN312">IF(OR(BK312:GM312='Annex.1　DeclarationDesired'!$F$27),ROW(),"")</f>
        <v>312</v>
      </c>
    </row>
    <row r="313" spans="1:196" s="290" customFormat="1" ht="20.85" customHeight="1">
      <c r="A313" s="333" t="s">
        <v>2117</v>
      </c>
      <c r="B313" s="334" t="s">
        <v>2118</v>
      </c>
      <c r="C313" s="334" t="s">
        <v>829</v>
      </c>
      <c r="D313" s="334" t="s">
        <v>2119</v>
      </c>
      <c r="E313" s="334" t="s">
        <v>2120</v>
      </c>
      <c r="F313" s="334" t="s">
        <v>2120</v>
      </c>
      <c r="G313" s="335" t="s">
        <v>2121</v>
      </c>
      <c r="H313" s="337" t="s">
        <v>399</v>
      </c>
      <c r="I313" s="337"/>
      <c r="J313" s="337" t="s">
        <v>399</v>
      </c>
      <c r="K313" s="337"/>
      <c r="L313" s="338"/>
      <c r="M313" s="339" t="s">
        <v>2122</v>
      </c>
      <c r="N313" s="327" t="s">
        <v>767</v>
      </c>
      <c r="O313" s="338" t="s">
        <v>2123</v>
      </c>
      <c r="P313" s="339" t="s">
        <v>1993</v>
      </c>
      <c r="Q313" s="287" t="s">
        <v>626</v>
      </c>
      <c r="R313" s="287" t="s">
        <v>477</v>
      </c>
      <c r="S313" s="287" t="s">
        <v>478</v>
      </c>
      <c r="T313" s="287" t="s">
        <v>627</v>
      </c>
      <c r="U313" s="287" t="s">
        <v>479</v>
      </c>
      <c r="V313" s="287" t="s">
        <v>628</v>
      </c>
      <c r="W313" s="287" t="s">
        <v>629</v>
      </c>
      <c r="X313" s="287" t="s">
        <v>882</v>
      </c>
      <c r="Y313" s="287" t="s">
        <v>2031</v>
      </c>
      <c r="Z313" s="287" t="s">
        <v>1006</v>
      </c>
      <c r="AA313" s="287"/>
      <c r="AB313" s="287"/>
      <c r="AC313" s="287"/>
      <c r="AD313" s="287"/>
      <c r="AE313" s="287"/>
      <c r="AF313" s="287"/>
      <c r="AG313" s="287"/>
      <c r="AH313" s="287"/>
      <c r="AI313" s="287"/>
      <c r="AJ313" s="287"/>
      <c r="AK313" s="287"/>
      <c r="AL313" s="287"/>
      <c r="AM313" s="287"/>
      <c r="AN313" s="287"/>
      <c r="AO313" s="287"/>
      <c r="AP313" s="287"/>
      <c r="AQ313" s="287"/>
      <c r="AR313" s="287"/>
      <c r="AS313" s="287"/>
      <c r="AT313" s="287"/>
      <c r="AU313" s="287"/>
      <c r="AV313" s="287"/>
      <c r="AW313" s="287"/>
      <c r="AX313" s="287"/>
      <c r="AY313" s="287"/>
      <c r="AZ313" s="287"/>
      <c r="BA313" s="287"/>
      <c r="BB313" s="287"/>
      <c r="BC313" s="287"/>
      <c r="BD313" s="287"/>
      <c r="BE313" s="287"/>
      <c r="BF313" s="287"/>
      <c r="BG313" s="287"/>
      <c r="BH313" s="287"/>
      <c r="BI313" s="287"/>
      <c r="BJ313" s="327" t="s">
        <v>2124</v>
      </c>
      <c r="BK313" s="286">
        <v>16010</v>
      </c>
      <c r="BL313" s="288">
        <v>17010</v>
      </c>
      <c r="BM313" s="287">
        <v>17020</v>
      </c>
      <c r="BN313" s="287">
        <v>17040</v>
      </c>
      <c r="BO313" s="287">
        <v>18010</v>
      </c>
      <c r="BP313" s="287">
        <v>18020</v>
      </c>
      <c r="BQ313" s="287">
        <v>18030</v>
      </c>
      <c r="BR313" s="287">
        <v>18040</v>
      </c>
      <c r="BS313" s="287">
        <v>19010</v>
      </c>
      <c r="BT313" s="287">
        <v>19020</v>
      </c>
      <c r="BU313" s="287">
        <v>20010</v>
      </c>
      <c r="BV313" s="287">
        <v>20020</v>
      </c>
      <c r="BW313" s="287">
        <v>21010</v>
      </c>
      <c r="BX313" s="287">
        <v>21020</v>
      </c>
      <c r="BY313" s="287">
        <v>21030</v>
      </c>
      <c r="BZ313" s="287">
        <v>21040</v>
      </c>
      <c r="CA313" s="287">
        <v>21050</v>
      </c>
      <c r="CB313" s="287">
        <v>21060</v>
      </c>
      <c r="CC313" s="287">
        <v>24010</v>
      </c>
      <c r="CD313" s="287">
        <v>24020</v>
      </c>
      <c r="CE313" s="287">
        <v>25010</v>
      </c>
      <c r="CF313" s="287">
        <v>25020</v>
      </c>
      <c r="CG313" s="287">
        <v>25030</v>
      </c>
      <c r="CH313" s="287">
        <v>26010</v>
      </c>
      <c r="CI313" s="287">
        <v>26020</v>
      </c>
      <c r="CJ313" s="287">
        <v>26030</v>
      </c>
      <c r="CK313" s="287">
        <v>26040</v>
      </c>
      <c r="CL313" s="287">
        <v>26050</v>
      </c>
      <c r="CM313" s="287">
        <v>28050</v>
      </c>
      <c r="CN313" s="287">
        <v>29010</v>
      </c>
      <c r="CO313" s="287">
        <v>29020</v>
      </c>
      <c r="CP313" s="287">
        <v>29030</v>
      </c>
      <c r="CQ313" s="287">
        <v>30010</v>
      </c>
      <c r="CR313" s="287">
        <v>30020</v>
      </c>
      <c r="CS313" s="287">
        <v>31010</v>
      </c>
      <c r="CT313" s="287">
        <v>31020</v>
      </c>
      <c r="CU313" s="287"/>
      <c r="CV313" s="287"/>
      <c r="CW313" s="287"/>
      <c r="CX313" s="287"/>
      <c r="CY313" s="287"/>
      <c r="CZ313" s="289"/>
      <c r="DA313" s="287"/>
      <c r="DB313" s="287"/>
      <c r="DC313" s="287"/>
      <c r="DD313" s="287"/>
      <c r="DE313" s="287"/>
      <c r="DF313" s="287"/>
      <c r="DG313" s="287"/>
      <c r="DH313" s="287"/>
      <c r="DI313" s="287"/>
      <c r="DJ313" s="287"/>
      <c r="DK313" s="287"/>
      <c r="DL313" s="287"/>
      <c r="DM313" s="287"/>
      <c r="DN313" s="287"/>
      <c r="DO313" s="287"/>
      <c r="DP313" s="287"/>
      <c r="DQ313" s="287"/>
      <c r="DR313" s="287"/>
      <c r="DS313" s="287"/>
      <c r="DT313" s="287"/>
      <c r="DU313" s="287"/>
      <c r="DV313" s="287"/>
      <c r="DW313" s="321"/>
      <c r="DX313" s="321"/>
      <c r="DY313" s="324"/>
      <c r="DZ313" s="324"/>
      <c r="EA313" s="324"/>
      <c r="EB313" s="324"/>
      <c r="EC313" s="324"/>
      <c r="ED313" s="324"/>
      <c r="EE313" s="324"/>
      <c r="EF313" s="324"/>
      <c r="EG313" s="324"/>
      <c r="EH313" s="324"/>
      <c r="EI313" s="324"/>
      <c r="EJ313" s="324"/>
      <c r="EK313" s="324"/>
      <c r="EL313" s="324"/>
      <c r="EM313" s="324"/>
      <c r="EN313" s="324"/>
      <c r="EO313" s="324"/>
      <c r="EP313" s="324"/>
      <c r="EQ313" s="324"/>
      <c r="ER313" s="324"/>
      <c r="ES313" s="324"/>
      <c r="ET313" s="324"/>
      <c r="EU313" s="324"/>
      <c r="EV313" s="324"/>
      <c r="EW313" s="324"/>
      <c r="EX313" s="324"/>
      <c r="EY313" s="324"/>
      <c r="EZ313" s="324"/>
      <c r="FA313" s="324"/>
      <c r="FB313" s="324"/>
      <c r="FC313" s="324"/>
      <c r="FD313" s="324"/>
      <c r="FE313" s="324"/>
      <c r="FF313" s="324"/>
      <c r="FG313" s="324"/>
      <c r="FH313" s="324"/>
      <c r="FI313" s="324"/>
      <c r="FJ313" s="324"/>
      <c r="FK313" s="324"/>
      <c r="FL313" s="324"/>
      <c r="FM313" s="324"/>
      <c r="FN313" s="324"/>
      <c r="FO313" s="324"/>
      <c r="FP313" s="324"/>
      <c r="FQ313" s="324"/>
      <c r="FR313" s="324"/>
      <c r="FS313" s="324"/>
      <c r="FT313" s="324"/>
      <c r="FU313" s="324"/>
      <c r="FV313" s="324"/>
      <c r="FW313" s="324"/>
      <c r="FX313" s="324"/>
      <c r="FY313" s="324"/>
      <c r="FZ313" s="324"/>
      <c r="GA313" s="324"/>
      <c r="GB313" s="324"/>
      <c r="GC313" s="324"/>
      <c r="GD313" s="324"/>
      <c r="GE313" s="324"/>
      <c r="GF313" s="324"/>
      <c r="GG313" s="324"/>
      <c r="GH313" s="324"/>
      <c r="GI313" s="324"/>
      <c r="GJ313" s="330"/>
      <c r="GK313" s="321"/>
      <c r="GL313" s="324"/>
      <c r="GM313" s="324"/>
      <c r="GN313" s="290" cm="1">
        <f t="array" ref="GN313">IF(OR(BK313:GM313='Annex.1　DeclarationDesired'!$F$27),ROW(),"")</f>
        <v>313</v>
      </c>
    </row>
    <row r="314" spans="1:196" s="290" customFormat="1" ht="20.85" customHeight="1">
      <c r="A314" s="333" t="s">
        <v>2125</v>
      </c>
      <c r="B314" s="334" t="s">
        <v>2118</v>
      </c>
      <c r="C314" s="334" t="s">
        <v>2126</v>
      </c>
      <c r="D314" s="334" t="s">
        <v>2127</v>
      </c>
      <c r="E314" s="334" t="s">
        <v>2128</v>
      </c>
      <c r="F314" s="334" t="s">
        <v>2129</v>
      </c>
      <c r="G314" s="335" t="s">
        <v>2130</v>
      </c>
      <c r="H314" s="337" t="s">
        <v>420</v>
      </c>
      <c r="I314" s="337"/>
      <c r="J314" s="337" t="s">
        <v>421</v>
      </c>
      <c r="K314" s="337" t="s">
        <v>2131</v>
      </c>
      <c r="L314" s="338"/>
      <c r="M314" s="339" t="s">
        <v>2132</v>
      </c>
      <c r="N314" s="327" t="s">
        <v>497</v>
      </c>
      <c r="O314" s="338" t="s">
        <v>626</v>
      </c>
      <c r="P314" s="339" t="s">
        <v>627</v>
      </c>
      <c r="Q314" s="287" t="s">
        <v>730</v>
      </c>
      <c r="R314" s="287" t="s">
        <v>898</v>
      </c>
      <c r="S314" s="287"/>
      <c r="T314" s="287"/>
      <c r="U314" s="287"/>
      <c r="V314" s="287"/>
      <c r="W314" s="287"/>
      <c r="X314" s="287"/>
      <c r="Y314" s="287"/>
      <c r="Z314" s="287"/>
      <c r="AA314" s="287"/>
      <c r="AB314" s="287"/>
      <c r="AC314" s="287"/>
      <c r="AD314" s="287"/>
      <c r="AE314" s="287"/>
      <c r="AF314" s="287"/>
      <c r="AG314" s="287"/>
      <c r="AH314" s="287"/>
      <c r="AI314" s="287"/>
      <c r="AJ314" s="287"/>
      <c r="AK314" s="287"/>
      <c r="AL314" s="287"/>
      <c r="AM314" s="287"/>
      <c r="AN314" s="287"/>
      <c r="AO314" s="287"/>
      <c r="AP314" s="287"/>
      <c r="AQ314" s="287"/>
      <c r="AR314" s="287"/>
      <c r="AS314" s="287"/>
      <c r="AT314" s="287"/>
      <c r="AU314" s="287"/>
      <c r="AV314" s="287"/>
      <c r="AW314" s="287"/>
      <c r="AX314" s="287"/>
      <c r="AY314" s="287"/>
      <c r="AZ314" s="287"/>
      <c r="BA314" s="287"/>
      <c r="BB314" s="287"/>
      <c r="BC314" s="287"/>
      <c r="BD314" s="287"/>
      <c r="BE314" s="287"/>
      <c r="BF314" s="287"/>
      <c r="BG314" s="287"/>
      <c r="BH314" s="287"/>
      <c r="BI314" s="287"/>
      <c r="BJ314" s="327" t="s">
        <v>2133</v>
      </c>
      <c r="BK314" s="286">
        <v>12040</v>
      </c>
      <c r="BL314" s="288">
        <v>19010</v>
      </c>
      <c r="BM314" s="287">
        <v>24010</v>
      </c>
      <c r="BN314" s="287">
        <v>60100</v>
      </c>
      <c r="BO314" s="287">
        <v>90110</v>
      </c>
      <c r="BP314" s="287">
        <v>90130</v>
      </c>
      <c r="BQ314" s="287">
        <v>90150</v>
      </c>
      <c r="BR314" s="287"/>
      <c r="BS314" s="287"/>
      <c r="BT314" s="287"/>
      <c r="BU314" s="287"/>
      <c r="BV314" s="287"/>
      <c r="BW314" s="287"/>
      <c r="BX314" s="287"/>
      <c r="BY314" s="287"/>
      <c r="BZ314" s="287"/>
      <c r="CA314" s="287"/>
      <c r="CB314" s="287"/>
      <c r="CC314" s="287"/>
      <c r="CD314" s="287"/>
      <c r="CE314" s="287"/>
      <c r="CF314" s="287"/>
      <c r="CG314" s="287"/>
      <c r="CH314" s="287"/>
      <c r="CI314" s="287"/>
      <c r="CJ314" s="287"/>
      <c r="CK314" s="287"/>
      <c r="CL314" s="287"/>
      <c r="CM314" s="287"/>
      <c r="CN314" s="287"/>
      <c r="CO314" s="287"/>
      <c r="CP314" s="287"/>
      <c r="CQ314" s="287"/>
      <c r="CR314" s="287"/>
      <c r="CS314" s="287"/>
      <c r="CT314" s="287"/>
      <c r="CU314" s="287"/>
      <c r="CV314" s="287"/>
      <c r="CW314" s="287"/>
      <c r="CX314" s="287"/>
      <c r="CY314" s="287"/>
      <c r="CZ314" s="289"/>
      <c r="DA314" s="287"/>
      <c r="DB314" s="287"/>
      <c r="DC314" s="287"/>
      <c r="DD314" s="287"/>
      <c r="DE314" s="287"/>
      <c r="DF314" s="287"/>
      <c r="DG314" s="287"/>
      <c r="DH314" s="287"/>
      <c r="DI314" s="287"/>
      <c r="DJ314" s="287"/>
      <c r="DK314" s="287"/>
      <c r="DL314" s="287"/>
      <c r="DM314" s="287"/>
      <c r="DN314" s="287"/>
      <c r="DO314" s="287"/>
      <c r="DP314" s="287"/>
      <c r="DQ314" s="287"/>
      <c r="DR314" s="287"/>
      <c r="DS314" s="287"/>
      <c r="DT314" s="287"/>
      <c r="DU314" s="287"/>
      <c r="DV314" s="287"/>
      <c r="DW314" s="321"/>
      <c r="DX314" s="321"/>
      <c r="DY314" s="324"/>
      <c r="DZ314" s="324"/>
      <c r="EA314" s="324"/>
      <c r="EB314" s="324"/>
      <c r="EC314" s="324"/>
      <c r="ED314" s="324"/>
      <c r="EE314" s="324"/>
      <c r="EF314" s="324"/>
      <c r="EG314" s="324"/>
      <c r="EH314" s="324"/>
      <c r="EI314" s="324"/>
      <c r="EJ314" s="324"/>
      <c r="EK314" s="324"/>
      <c r="EL314" s="324"/>
      <c r="EM314" s="324"/>
      <c r="EN314" s="324"/>
      <c r="EO314" s="324"/>
      <c r="EP314" s="324"/>
      <c r="EQ314" s="324"/>
      <c r="ER314" s="324"/>
      <c r="ES314" s="324"/>
      <c r="ET314" s="324"/>
      <c r="EU314" s="324"/>
      <c r="EV314" s="324"/>
      <c r="EW314" s="324"/>
      <c r="EX314" s="324"/>
      <c r="EY314" s="324"/>
      <c r="EZ314" s="324"/>
      <c r="FA314" s="324"/>
      <c r="FB314" s="324"/>
      <c r="FC314" s="324"/>
      <c r="FD314" s="324"/>
      <c r="FE314" s="324"/>
      <c r="FF314" s="324"/>
      <c r="FG314" s="324"/>
      <c r="FH314" s="324"/>
      <c r="FI314" s="324"/>
      <c r="FJ314" s="324"/>
      <c r="FK314" s="324"/>
      <c r="FL314" s="324"/>
      <c r="FM314" s="324"/>
      <c r="FN314" s="324"/>
      <c r="FO314" s="324"/>
      <c r="FP314" s="324"/>
      <c r="FQ314" s="324"/>
      <c r="FR314" s="324"/>
      <c r="FS314" s="324"/>
      <c r="FT314" s="324"/>
      <c r="FU314" s="324"/>
      <c r="FV314" s="324"/>
      <c r="FW314" s="324"/>
      <c r="FX314" s="324"/>
      <c r="FY314" s="324"/>
      <c r="FZ314" s="324"/>
      <c r="GA314" s="324"/>
      <c r="GB314" s="324"/>
      <c r="GC314" s="324"/>
      <c r="GD314" s="324"/>
      <c r="GE314" s="324"/>
      <c r="GF314" s="324"/>
      <c r="GG314" s="324"/>
      <c r="GH314" s="324"/>
      <c r="GI314" s="324"/>
      <c r="GJ314" s="330"/>
      <c r="GK314" s="321"/>
      <c r="GL314" s="324"/>
      <c r="GM314" s="324"/>
      <c r="GN314" s="290" cm="1">
        <f t="array" ref="GN314">IF(OR(BK314:GM314='Annex.1　DeclarationDesired'!$F$27),ROW(),"")</f>
        <v>314</v>
      </c>
    </row>
    <row r="315" spans="1:196" s="290" customFormat="1" ht="20.85" customHeight="1">
      <c r="A315" s="333" t="s">
        <v>2134</v>
      </c>
      <c r="B315" s="334" t="s">
        <v>2118</v>
      </c>
      <c r="C315" s="334" t="s">
        <v>2126</v>
      </c>
      <c r="D315" s="334" t="s">
        <v>2127</v>
      </c>
      <c r="E315" s="334" t="s">
        <v>2135</v>
      </c>
      <c r="F315" s="334" t="s">
        <v>2136</v>
      </c>
      <c r="G315" s="335" t="s">
        <v>2130</v>
      </c>
      <c r="H315" s="337" t="s">
        <v>421</v>
      </c>
      <c r="I315" s="292" t="s">
        <v>2137</v>
      </c>
      <c r="J315" s="337" t="s">
        <v>421</v>
      </c>
      <c r="K315" s="343" t="s">
        <v>2137</v>
      </c>
      <c r="L315" s="338"/>
      <c r="M315" s="339" t="s">
        <v>2138</v>
      </c>
      <c r="N315" s="327" t="s">
        <v>889</v>
      </c>
      <c r="O315" s="338" t="s">
        <v>489</v>
      </c>
      <c r="P315" s="339" t="s">
        <v>627</v>
      </c>
      <c r="Q315" s="287"/>
      <c r="R315" s="287"/>
      <c r="S315" s="287"/>
      <c r="T315" s="287"/>
      <c r="U315" s="287"/>
      <c r="V315" s="287"/>
      <c r="W315" s="287"/>
      <c r="X315" s="287"/>
      <c r="Y315" s="287"/>
      <c r="Z315" s="287"/>
      <c r="AA315" s="287"/>
      <c r="AB315" s="287"/>
      <c r="AC315" s="287"/>
      <c r="AD315" s="287"/>
      <c r="AE315" s="287"/>
      <c r="AF315" s="287"/>
      <c r="AG315" s="287"/>
      <c r="AH315" s="287"/>
      <c r="AI315" s="287"/>
      <c r="AJ315" s="287"/>
      <c r="AK315" s="287"/>
      <c r="AL315" s="287"/>
      <c r="AM315" s="287"/>
      <c r="AN315" s="287"/>
      <c r="AO315" s="287"/>
      <c r="AP315" s="287"/>
      <c r="AQ315" s="287"/>
      <c r="AR315" s="287"/>
      <c r="AS315" s="287"/>
      <c r="AT315" s="287"/>
      <c r="AU315" s="287"/>
      <c r="AV315" s="287"/>
      <c r="AW315" s="287"/>
      <c r="AX315" s="287"/>
      <c r="AY315" s="287"/>
      <c r="AZ315" s="287"/>
      <c r="BA315" s="287"/>
      <c r="BB315" s="287"/>
      <c r="BC315" s="287"/>
      <c r="BD315" s="287"/>
      <c r="BE315" s="287"/>
      <c r="BF315" s="287"/>
      <c r="BG315" s="287"/>
      <c r="BH315" s="287"/>
      <c r="BI315" s="287"/>
      <c r="BJ315" s="327" t="s">
        <v>2139</v>
      </c>
      <c r="BK315" s="286">
        <v>20010</v>
      </c>
      <c r="BL315" s="288">
        <v>20020</v>
      </c>
      <c r="BM315" s="287">
        <v>21040</v>
      </c>
      <c r="BN315" s="287">
        <v>24020</v>
      </c>
      <c r="BO315" s="287"/>
      <c r="BP315" s="287"/>
      <c r="BQ315" s="287"/>
      <c r="BR315" s="287"/>
      <c r="BS315" s="287"/>
      <c r="BT315" s="287"/>
      <c r="BU315" s="287"/>
      <c r="BV315" s="287"/>
      <c r="BW315" s="287"/>
      <c r="BX315" s="287"/>
      <c r="BY315" s="287"/>
      <c r="BZ315" s="287"/>
      <c r="CA315" s="287"/>
      <c r="CB315" s="287"/>
      <c r="CC315" s="287"/>
      <c r="CD315" s="287"/>
      <c r="CE315" s="287"/>
      <c r="CF315" s="287"/>
      <c r="CG315" s="287"/>
      <c r="CH315" s="287"/>
      <c r="CI315" s="287"/>
      <c r="CJ315" s="287"/>
      <c r="CK315" s="287"/>
      <c r="CL315" s="287"/>
      <c r="CM315" s="287"/>
      <c r="CN315" s="287"/>
      <c r="CO315" s="287"/>
      <c r="CP315" s="287"/>
      <c r="CQ315" s="287"/>
      <c r="CR315" s="287"/>
      <c r="CS315" s="287"/>
      <c r="CT315" s="287"/>
      <c r="CU315" s="287"/>
      <c r="CV315" s="287"/>
      <c r="CW315" s="287"/>
      <c r="CX315" s="287"/>
      <c r="CY315" s="287"/>
      <c r="CZ315" s="289"/>
      <c r="DA315" s="287"/>
      <c r="DB315" s="287"/>
      <c r="DC315" s="287"/>
      <c r="DD315" s="287"/>
      <c r="DE315" s="287"/>
      <c r="DF315" s="287"/>
      <c r="DG315" s="287"/>
      <c r="DH315" s="287"/>
      <c r="DI315" s="287"/>
      <c r="DJ315" s="287"/>
      <c r="DK315" s="287"/>
      <c r="DL315" s="287"/>
      <c r="DM315" s="287"/>
      <c r="DN315" s="287"/>
      <c r="DO315" s="287"/>
      <c r="DP315" s="287"/>
      <c r="DQ315" s="287"/>
      <c r="DR315" s="287"/>
      <c r="DS315" s="287"/>
      <c r="DT315" s="287"/>
      <c r="DU315" s="287"/>
      <c r="DV315" s="287"/>
      <c r="DW315" s="321"/>
      <c r="DX315" s="321"/>
      <c r="DY315" s="324"/>
      <c r="DZ315" s="324"/>
      <c r="EA315" s="324"/>
      <c r="EB315" s="324"/>
      <c r="EC315" s="324"/>
      <c r="ED315" s="324"/>
      <c r="EE315" s="324"/>
      <c r="EF315" s="324"/>
      <c r="EG315" s="324"/>
      <c r="EH315" s="324"/>
      <c r="EI315" s="324"/>
      <c r="EJ315" s="324"/>
      <c r="EK315" s="324"/>
      <c r="EL315" s="324"/>
      <c r="EM315" s="324"/>
      <c r="EN315" s="324"/>
      <c r="EO315" s="324"/>
      <c r="EP315" s="324"/>
      <c r="EQ315" s="324"/>
      <c r="ER315" s="324"/>
      <c r="ES315" s="324"/>
      <c r="ET315" s="324"/>
      <c r="EU315" s="324"/>
      <c r="EV315" s="324"/>
      <c r="EW315" s="324"/>
      <c r="EX315" s="324"/>
      <c r="EY315" s="324"/>
      <c r="EZ315" s="324"/>
      <c r="FA315" s="324"/>
      <c r="FB315" s="324"/>
      <c r="FC315" s="324"/>
      <c r="FD315" s="324"/>
      <c r="FE315" s="324"/>
      <c r="FF315" s="324"/>
      <c r="FG315" s="324"/>
      <c r="FH315" s="324"/>
      <c r="FI315" s="324"/>
      <c r="FJ315" s="324"/>
      <c r="FK315" s="324"/>
      <c r="FL315" s="324"/>
      <c r="FM315" s="324"/>
      <c r="FN315" s="324"/>
      <c r="FO315" s="324"/>
      <c r="FP315" s="324"/>
      <c r="FQ315" s="324"/>
      <c r="FR315" s="324"/>
      <c r="FS315" s="324"/>
      <c r="FT315" s="324"/>
      <c r="FU315" s="324"/>
      <c r="FV315" s="324"/>
      <c r="FW315" s="324"/>
      <c r="FX315" s="324"/>
      <c r="FY315" s="324"/>
      <c r="FZ315" s="324"/>
      <c r="GA315" s="324"/>
      <c r="GB315" s="324"/>
      <c r="GC315" s="324"/>
      <c r="GD315" s="324"/>
      <c r="GE315" s="324"/>
      <c r="GF315" s="324"/>
      <c r="GG315" s="324"/>
      <c r="GH315" s="324"/>
      <c r="GI315" s="324"/>
      <c r="GJ315" s="330"/>
      <c r="GK315" s="321"/>
      <c r="GL315" s="324"/>
      <c r="GM315" s="324"/>
      <c r="GN315" s="290" cm="1">
        <f t="array" ref="GN315">IF(OR(BK315:GM315='Annex.1　DeclarationDesired'!$F$27),ROW(),"")</f>
        <v>315</v>
      </c>
    </row>
    <row r="316" spans="1:196" s="290" customFormat="1" ht="20.85" customHeight="1">
      <c r="A316" s="333" t="s">
        <v>2140</v>
      </c>
      <c r="B316" s="334" t="s">
        <v>2118</v>
      </c>
      <c r="C316" s="334" t="s">
        <v>2126</v>
      </c>
      <c r="D316" s="334" t="s">
        <v>2127</v>
      </c>
      <c r="E316" s="334" t="s">
        <v>2141</v>
      </c>
      <c r="F316" s="334" t="s">
        <v>2142</v>
      </c>
      <c r="G316" s="335" t="s">
        <v>2130</v>
      </c>
      <c r="H316" s="337" t="s">
        <v>421</v>
      </c>
      <c r="I316" s="337" t="s">
        <v>2143</v>
      </c>
      <c r="J316" s="337" t="s">
        <v>421</v>
      </c>
      <c r="K316" s="337" t="s">
        <v>2143</v>
      </c>
      <c r="L316" s="338"/>
      <c r="M316" s="339" t="s">
        <v>2144</v>
      </c>
      <c r="N316" s="327" t="s">
        <v>461</v>
      </c>
      <c r="O316" s="338" t="s">
        <v>477</v>
      </c>
      <c r="P316" s="339" t="s">
        <v>478</v>
      </c>
      <c r="Q316" s="287" t="s">
        <v>629</v>
      </c>
      <c r="R316" s="287" t="s">
        <v>898</v>
      </c>
      <c r="S316" s="287"/>
      <c r="T316" s="287"/>
      <c r="U316" s="287"/>
      <c r="V316" s="287"/>
      <c r="W316" s="287"/>
      <c r="X316" s="287"/>
      <c r="Y316" s="287"/>
      <c r="Z316" s="287"/>
      <c r="AA316" s="287"/>
      <c r="AB316" s="287"/>
      <c r="AC316" s="287"/>
      <c r="AD316" s="287"/>
      <c r="AE316" s="287"/>
      <c r="AF316" s="287"/>
      <c r="AG316" s="287"/>
      <c r="AH316" s="287"/>
      <c r="AI316" s="287"/>
      <c r="AJ316" s="287"/>
      <c r="AK316" s="287"/>
      <c r="AL316" s="287"/>
      <c r="AM316" s="287"/>
      <c r="AN316" s="287"/>
      <c r="AO316" s="287"/>
      <c r="AP316" s="287"/>
      <c r="AQ316" s="287"/>
      <c r="AR316" s="287"/>
      <c r="AS316" s="287"/>
      <c r="AT316" s="287"/>
      <c r="AU316" s="287"/>
      <c r="AV316" s="287"/>
      <c r="AW316" s="287"/>
      <c r="AX316" s="287"/>
      <c r="AY316" s="287"/>
      <c r="AZ316" s="287"/>
      <c r="BA316" s="287"/>
      <c r="BB316" s="287"/>
      <c r="BC316" s="287"/>
      <c r="BD316" s="287"/>
      <c r="BE316" s="287"/>
      <c r="BF316" s="287"/>
      <c r="BG316" s="287"/>
      <c r="BH316" s="287"/>
      <c r="BI316" s="287"/>
      <c r="BJ316" s="327" t="s">
        <v>2145</v>
      </c>
      <c r="BK316" s="286">
        <v>180010</v>
      </c>
      <c r="BL316" s="288">
        <v>20010</v>
      </c>
      <c r="BM316" s="287">
        <v>21030</v>
      </c>
      <c r="BN316" s="287">
        <v>21050</v>
      </c>
      <c r="BO316" s="287">
        <v>28050</v>
      </c>
      <c r="BP316" s="287">
        <v>90110</v>
      </c>
      <c r="BQ316" s="287">
        <v>90120</v>
      </c>
      <c r="BR316" s="287">
        <v>90130</v>
      </c>
      <c r="BS316" s="287">
        <v>90150</v>
      </c>
      <c r="BT316" s="287"/>
      <c r="BU316" s="287"/>
      <c r="BV316" s="287"/>
      <c r="BW316" s="287"/>
      <c r="BX316" s="287"/>
      <c r="BY316" s="287"/>
      <c r="BZ316" s="287"/>
      <c r="CA316" s="287"/>
      <c r="CB316" s="287"/>
      <c r="CC316" s="287"/>
      <c r="CD316" s="287"/>
      <c r="CE316" s="287"/>
      <c r="CF316" s="287"/>
      <c r="CG316" s="287"/>
      <c r="CH316" s="287"/>
      <c r="CI316" s="287"/>
      <c r="CJ316" s="287"/>
      <c r="CK316" s="287"/>
      <c r="CL316" s="287"/>
      <c r="CM316" s="287"/>
      <c r="CN316" s="287"/>
      <c r="CO316" s="287"/>
      <c r="CP316" s="287"/>
      <c r="CQ316" s="287"/>
      <c r="CR316" s="287"/>
      <c r="CS316" s="287"/>
      <c r="CT316" s="287"/>
      <c r="CU316" s="287"/>
      <c r="CV316" s="287"/>
      <c r="CW316" s="287"/>
      <c r="CX316" s="287"/>
      <c r="CY316" s="287"/>
      <c r="CZ316" s="289"/>
      <c r="DA316" s="287"/>
      <c r="DB316" s="287"/>
      <c r="DC316" s="287"/>
      <c r="DD316" s="287"/>
      <c r="DE316" s="287"/>
      <c r="DF316" s="287"/>
      <c r="DG316" s="287"/>
      <c r="DH316" s="287"/>
      <c r="DI316" s="287"/>
      <c r="DJ316" s="287"/>
      <c r="DK316" s="287"/>
      <c r="DL316" s="287"/>
      <c r="DM316" s="287"/>
      <c r="DN316" s="287"/>
      <c r="DO316" s="287"/>
      <c r="DP316" s="287"/>
      <c r="DQ316" s="287"/>
      <c r="DR316" s="287"/>
      <c r="DS316" s="287"/>
      <c r="DT316" s="287"/>
      <c r="DU316" s="287"/>
      <c r="DV316" s="287"/>
      <c r="DW316" s="321"/>
      <c r="DX316" s="321"/>
      <c r="DY316" s="324"/>
      <c r="DZ316" s="324"/>
      <c r="EA316" s="324"/>
      <c r="EB316" s="324"/>
      <c r="EC316" s="324"/>
      <c r="ED316" s="324"/>
      <c r="EE316" s="324"/>
      <c r="EF316" s="324"/>
      <c r="EG316" s="324"/>
      <c r="EH316" s="324"/>
      <c r="EI316" s="324"/>
      <c r="EJ316" s="324"/>
      <c r="EK316" s="324"/>
      <c r="EL316" s="324"/>
      <c r="EM316" s="324"/>
      <c r="EN316" s="324"/>
      <c r="EO316" s="324"/>
      <c r="EP316" s="324"/>
      <c r="EQ316" s="324"/>
      <c r="ER316" s="324"/>
      <c r="ES316" s="324"/>
      <c r="ET316" s="324"/>
      <c r="EU316" s="324"/>
      <c r="EV316" s="324"/>
      <c r="EW316" s="324"/>
      <c r="EX316" s="324"/>
      <c r="EY316" s="324"/>
      <c r="EZ316" s="324"/>
      <c r="FA316" s="324"/>
      <c r="FB316" s="324"/>
      <c r="FC316" s="324"/>
      <c r="FD316" s="324"/>
      <c r="FE316" s="324"/>
      <c r="FF316" s="324"/>
      <c r="FG316" s="324"/>
      <c r="FH316" s="324"/>
      <c r="FI316" s="324"/>
      <c r="FJ316" s="324"/>
      <c r="FK316" s="324"/>
      <c r="FL316" s="324"/>
      <c r="FM316" s="324"/>
      <c r="FN316" s="324"/>
      <c r="FO316" s="324"/>
      <c r="FP316" s="324"/>
      <c r="FQ316" s="324"/>
      <c r="FR316" s="324"/>
      <c r="FS316" s="324"/>
      <c r="FT316" s="324"/>
      <c r="FU316" s="324"/>
      <c r="FV316" s="324"/>
      <c r="FW316" s="324"/>
      <c r="FX316" s="324"/>
      <c r="FY316" s="324"/>
      <c r="FZ316" s="324"/>
      <c r="GA316" s="324"/>
      <c r="GB316" s="324"/>
      <c r="GC316" s="324"/>
      <c r="GD316" s="324"/>
      <c r="GE316" s="324"/>
      <c r="GF316" s="324"/>
      <c r="GG316" s="324"/>
      <c r="GH316" s="324"/>
      <c r="GI316" s="324"/>
      <c r="GJ316" s="330"/>
      <c r="GK316" s="321"/>
      <c r="GL316" s="324"/>
      <c r="GM316" s="324"/>
      <c r="GN316" s="290" cm="1">
        <f t="array" ref="GN316">IF(OR(BK316:GM316='Annex.1　DeclarationDesired'!$F$27),ROW(),"")</f>
        <v>316</v>
      </c>
    </row>
    <row r="317" spans="1:196" s="290" customFormat="1" ht="20.85" customHeight="1">
      <c r="A317" s="333" t="s">
        <v>2146</v>
      </c>
      <c r="B317" s="334" t="s">
        <v>828</v>
      </c>
      <c r="C317" s="334" t="s">
        <v>2147</v>
      </c>
      <c r="D317" s="334" t="s">
        <v>2148</v>
      </c>
      <c r="E317" s="334"/>
      <c r="F317" s="334" t="s">
        <v>2149</v>
      </c>
      <c r="G317" s="335" t="s">
        <v>2150</v>
      </c>
      <c r="H317" s="337" t="s">
        <v>421</v>
      </c>
      <c r="I317" s="337" t="s">
        <v>2151</v>
      </c>
      <c r="J317" s="337" t="s">
        <v>421</v>
      </c>
      <c r="K317" s="337" t="s">
        <v>2151</v>
      </c>
      <c r="L317" s="338"/>
      <c r="M317" s="339" t="s">
        <v>424</v>
      </c>
      <c r="N317" s="327" t="s">
        <v>424</v>
      </c>
      <c r="O317" s="338"/>
      <c r="P317" s="339"/>
      <c r="Q317" s="287"/>
      <c r="R317" s="287"/>
      <c r="S317" s="287"/>
      <c r="T317" s="287"/>
      <c r="U317" s="287"/>
      <c r="V317" s="287"/>
      <c r="W317" s="287"/>
      <c r="X317" s="287"/>
      <c r="Y317" s="287"/>
      <c r="Z317" s="287"/>
      <c r="AA317" s="287"/>
      <c r="AB317" s="287"/>
      <c r="AC317" s="287"/>
      <c r="AD317" s="287"/>
      <c r="AE317" s="287"/>
      <c r="AF317" s="287"/>
      <c r="AG317" s="287"/>
      <c r="AH317" s="287"/>
      <c r="AI317" s="287"/>
      <c r="AJ317" s="287"/>
      <c r="AK317" s="287"/>
      <c r="AL317" s="287"/>
      <c r="AM317" s="287"/>
      <c r="AN317" s="287"/>
      <c r="AO317" s="287"/>
      <c r="AP317" s="287"/>
      <c r="AQ317" s="287"/>
      <c r="AR317" s="287"/>
      <c r="AS317" s="287"/>
      <c r="AT317" s="287"/>
      <c r="AU317" s="287"/>
      <c r="AV317" s="287"/>
      <c r="AW317" s="287"/>
      <c r="AX317" s="287"/>
      <c r="AY317" s="287"/>
      <c r="AZ317" s="287"/>
      <c r="BA317" s="287"/>
      <c r="BB317" s="287"/>
      <c r="BC317" s="287"/>
      <c r="BD317" s="287"/>
      <c r="BE317" s="287"/>
      <c r="BF317" s="287"/>
      <c r="BG317" s="287"/>
      <c r="BH317" s="287"/>
      <c r="BI317" s="287"/>
      <c r="BJ317" s="327" t="s">
        <v>2152</v>
      </c>
      <c r="BK317" s="286">
        <v>39040</v>
      </c>
      <c r="BL317" s="288">
        <v>39050</v>
      </c>
      <c r="BM317" s="287">
        <v>39060</v>
      </c>
      <c r="BN317" s="287"/>
      <c r="BO317" s="287"/>
      <c r="BP317" s="287"/>
      <c r="BQ317" s="287"/>
      <c r="BR317" s="287"/>
      <c r="BS317" s="287"/>
      <c r="BT317" s="287"/>
      <c r="BU317" s="287"/>
      <c r="BV317" s="287"/>
      <c r="BW317" s="287"/>
      <c r="BX317" s="287"/>
      <c r="BY317" s="287"/>
      <c r="BZ317" s="287"/>
      <c r="CA317" s="287"/>
      <c r="CB317" s="287"/>
      <c r="CC317" s="287"/>
      <c r="CD317" s="287"/>
      <c r="CE317" s="287"/>
      <c r="CF317" s="287"/>
      <c r="CG317" s="287"/>
      <c r="CH317" s="287"/>
      <c r="CI317" s="287"/>
      <c r="CJ317" s="287"/>
      <c r="CK317" s="287"/>
      <c r="CL317" s="287"/>
      <c r="CM317" s="287"/>
      <c r="CN317" s="287"/>
      <c r="CO317" s="287"/>
      <c r="CP317" s="287"/>
      <c r="CQ317" s="287"/>
      <c r="CR317" s="287"/>
      <c r="CS317" s="287"/>
      <c r="CT317" s="287"/>
      <c r="CU317" s="287"/>
      <c r="CV317" s="287"/>
      <c r="CW317" s="287"/>
      <c r="CX317" s="287"/>
      <c r="CY317" s="287"/>
      <c r="CZ317" s="289"/>
      <c r="DA317" s="287"/>
      <c r="DB317" s="287"/>
      <c r="DC317" s="287"/>
      <c r="DD317" s="287"/>
      <c r="DE317" s="287"/>
      <c r="DF317" s="287"/>
      <c r="DG317" s="287"/>
      <c r="DH317" s="287"/>
      <c r="DI317" s="287"/>
      <c r="DJ317" s="287"/>
      <c r="DK317" s="287"/>
      <c r="DL317" s="287"/>
      <c r="DM317" s="287"/>
      <c r="DN317" s="287"/>
      <c r="DO317" s="287"/>
      <c r="DP317" s="287"/>
      <c r="DQ317" s="287"/>
      <c r="DR317" s="287"/>
      <c r="DS317" s="287"/>
      <c r="DT317" s="287"/>
      <c r="DU317" s="287"/>
      <c r="DV317" s="287"/>
      <c r="DW317" s="321"/>
      <c r="DX317" s="321"/>
      <c r="DY317" s="324"/>
      <c r="DZ317" s="324"/>
      <c r="EA317" s="324"/>
      <c r="EB317" s="324"/>
      <c r="EC317" s="324"/>
      <c r="ED317" s="324"/>
      <c r="EE317" s="324"/>
      <c r="EF317" s="324"/>
      <c r="EG317" s="324"/>
      <c r="EH317" s="324"/>
      <c r="EI317" s="324"/>
      <c r="EJ317" s="324"/>
      <c r="EK317" s="324"/>
      <c r="EL317" s="324"/>
      <c r="EM317" s="324"/>
      <c r="EN317" s="324"/>
      <c r="EO317" s="324"/>
      <c r="EP317" s="324"/>
      <c r="EQ317" s="324"/>
      <c r="ER317" s="324"/>
      <c r="ES317" s="324"/>
      <c r="ET317" s="324"/>
      <c r="EU317" s="324"/>
      <c r="EV317" s="324"/>
      <c r="EW317" s="324"/>
      <c r="EX317" s="324"/>
      <c r="EY317" s="324"/>
      <c r="EZ317" s="324"/>
      <c r="FA317" s="324"/>
      <c r="FB317" s="324"/>
      <c r="FC317" s="324"/>
      <c r="FD317" s="324"/>
      <c r="FE317" s="324"/>
      <c r="FF317" s="324"/>
      <c r="FG317" s="324"/>
      <c r="FH317" s="324"/>
      <c r="FI317" s="324"/>
      <c r="FJ317" s="324"/>
      <c r="FK317" s="324"/>
      <c r="FL317" s="324"/>
      <c r="FM317" s="324"/>
      <c r="FN317" s="324"/>
      <c r="FO317" s="324"/>
      <c r="FP317" s="324"/>
      <c r="FQ317" s="324"/>
      <c r="FR317" s="324"/>
      <c r="FS317" s="324"/>
      <c r="FT317" s="324"/>
      <c r="FU317" s="324"/>
      <c r="FV317" s="324"/>
      <c r="FW317" s="324"/>
      <c r="FX317" s="324"/>
      <c r="FY317" s="324"/>
      <c r="FZ317" s="324"/>
      <c r="GA317" s="324"/>
      <c r="GB317" s="324"/>
      <c r="GC317" s="324"/>
      <c r="GD317" s="324"/>
      <c r="GE317" s="324"/>
      <c r="GF317" s="324"/>
      <c r="GG317" s="324"/>
      <c r="GH317" s="324"/>
      <c r="GI317" s="324"/>
      <c r="GJ317" s="330"/>
      <c r="GK317" s="321"/>
      <c r="GL317" s="324"/>
      <c r="GM317" s="324"/>
      <c r="GN317" s="290" cm="1">
        <f t="array" ref="GN317">IF(OR(BK317:GM317='Annex.1　DeclarationDesired'!$F$27),ROW(),"")</f>
        <v>317</v>
      </c>
    </row>
    <row r="318" spans="1:196" s="290" customFormat="1" ht="20.85" customHeight="1">
      <c r="A318" s="333" t="s">
        <v>2153</v>
      </c>
      <c r="B318" s="334" t="s">
        <v>828</v>
      </c>
      <c r="C318" s="334" t="s">
        <v>1915</v>
      </c>
      <c r="D318" s="334" t="s">
        <v>2154</v>
      </c>
      <c r="E318" s="334"/>
      <c r="F318" s="334"/>
      <c r="G318" s="335" t="s">
        <v>2155</v>
      </c>
      <c r="H318" s="337" t="s">
        <v>421</v>
      </c>
      <c r="I318" s="337" t="s">
        <v>2156</v>
      </c>
      <c r="J318" s="337" t="s">
        <v>421</v>
      </c>
      <c r="K318" s="337" t="s">
        <v>2156</v>
      </c>
      <c r="L318" s="338"/>
      <c r="M318" s="339" t="s">
        <v>403</v>
      </c>
      <c r="N318" s="327" t="s">
        <v>403</v>
      </c>
      <c r="O318" s="338"/>
      <c r="P318" s="339"/>
      <c r="Q318" s="287"/>
      <c r="R318" s="287"/>
      <c r="S318" s="287"/>
      <c r="T318" s="287"/>
      <c r="U318" s="287"/>
      <c r="V318" s="287"/>
      <c r="W318" s="287"/>
      <c r="X318" s="287"/>
      <c r="Y318" s="287"/>
      <c r="Z318" s="287"/>
      <c r="AA318" s="287"/>
      <c r="AB318" s="287"/>
      <c r="AC318" s="287"/>
      <c r="AD318" s="287"/>
      <c r="AE318" s="287"/>
      <c r="AF318" s="287"/>
      <c r="AG318" s="287"/>
      <c r="AH318" s="287"/>
      <c r="AI318" s="287"/>
      <c r="AJ318" s="287"/>
      <c r="AK318" s="287"/>
      <c r="AL318" s="287"/>
      <c r="AM318" s="287"/>
      <c r="AN318" s="287"/>
      <c r="AO318" s="287"/>
      <c r="AP318" s="287"/>
      <c r="AQ318" s="287"/>
      <c r="AR318" s="287"/>
      <c r="AS318" s="287"/>
      <c r="AT318" s="287"/>
      <c r="AU318" s="287"/>
      <c r="AV318" s="287"/>
      <c r="AW318" s="287"/>
      <c r="AX318" s="287"/>
      <c r="AY318" s="287"/>
      <c r="AZ318" s="287"/>
      <c r="BA318" s="287"/>
      <c r="BB318" s="287"/>
      <c r="BC318" s="287"/>
      <c r="BD318" s="287"/>
      <c r="BE318" s="287"/>
      <c r="BF318" s="287"/>
      <c r="BG318" s="287"/>
      <c r="BH318" s="287"/>
      <c r="BI318" s="287"/>
      <c r="BJ318" s="327"/>
      <c r="BK318" s="286"/>
      <c r="BL318" s="288"/>
      <c r="BM318" s="287"/>
      <c r="BN318" s="287"/>
      <c r="BO318" s="287"/>
      <c r="BP318" s="287"/>
      <c r="BQ318" s="287"/>
      <c r="BR318" s="287"/>
      <c r="BS318" s="287"/>
      <c r="BT318" s="287"/>
      <c r="BU318" s="287"/>
      <c r="BV318" s="287"/>
      <c r="BW318" s="287"/>
      <c r="BX318" s="287"/>
      <c r="BY318" s="287"/>
      <c r="BZ318" s="287"/>
      <c r="CA318" s="287"/>
      <c r="CB318" s="287"/>
      <c r="CC318" s="287"/>
      <c r="CD318" s="287"/>
      <c r="CE318" s="287"/>
      <c r="CF318" s="287"/>
      <c r="CG318" s="287"/>
      <c r="CH318" s="287"/>
      <c r="CI318" s="287"/>
      <c r="CJ318" s="287"/>
      <c r="CK318" s="287"/>
      <c r="CL318" s="287"/>
      <c r="CM318" s="287"/>
      <c r="CN318" s="287"/>
      <c r="CO318" s="287"/>
      <c r="CP318" s="287"/>
      <c r="CQ318" s="287"/>
      <c r="CR318" s="287"/>
      <c r="CS318" s="287"/>
      <c r="CT318" s="287"/>
      <c r="CU318" s="287"/>
      <c r="CV318" s="287"/>
      <c r="CW318" s="287"/>
      <c r="CX318" s="287"/>
      <c r="CY318" s="287"/>
      <c r="CZ318" s="289"/>
      <c r="DA318" s="287"/>
      <c r="DB318" s="287"/>
      <c r="DC318" s="287"/>
      <c r="DD318" s="287"/>
      <c r="DE318" s="287"/>
      <c r="DF318" s="287"/>
      <c r="DG318" s="287"/>
      <c r="DH318" s="287"/>
      <c r="DI318" s="287"/>
      <c r="DJ318" s="287"/>
      <c r="DK318" s="287"/>
      <c r="DL318" s="287"/>
      <c r="DM318" s="287"/>
      <c r="DN318" s="287"/>
      <c r="DO318" s="287"/>
      <c r="DP318" s="287"/>
      <c r="DQ318" s="287"/>
      <c r="DR318" s="287"/>
      <c r="DS318" s="287"/>
      <c r="DT318" s="287"/>
      <c r="DU318" s="287"/>
      <c r="DV318" s="287"/>
      <c r="DW318" s="321"/>
      <c r="DX318" s="321"/>
      <c r="DY318" s="324"/>
      <c r="DZ318" s="324"/>
      <c r="EA318" s="324"/>
      <c r="EB318" s="324"/>
      <c r="EC318" s="324"/>
      <c r="ED318" s="324"/>
      <c r="EE318" s="324"/>
      <c r="EF318" s="324"/>
      <c r="EG318" s="324"/>
      <c r="EH318" s="324"/>
      <c r="EI318" s="324"/>
      <c r="EJ318" s="324"/>
      <c r="EK318" s="324"/>
      <c r="EL318" s="324"/>
      <c r="EM318" s="324"/>
      <c r="EN318" s="324"/>
      <c r="EO318" s="324"/>
      <c r="EP318" s="324"/>
      <c r="EQ318" s="324"/>
      <c r="ER318" s="324"/>
      <c r="ES318" s="324"/>
      <c r="ET318" s="324"/>
      <c r="EU318" s="324"/>
      <c r="EV318" s="324"/>
      <c r="EW318" s="324"/>
      <c r="EX318" s="324"/>
      <c r="EY318" s="324"/>
      <c r="EZ318" s="324"/>
      <c r="FA318" s="324"/>
      <c r="FB318" s="324"/>
      <c r="FC318" s="324"/>
      <c r="FD318" s="324"/>
      <c r="FE318" s="324"/>
      <c r="FF318" s="324"/>
      <c r="FG318" s="324"/>
      <c r="FH318" s="324"/>
      <c r="FI318" s="324"/>
      <c r="FJ318" s="324"/>
      <c r="FK318" s="324"/>
      <c r="FL318" s="324"/>
      <c r="FM318" s="324"/>
      <c r="FN318" s="324"/>
      <c r="FO318" s="324"/>
      <c r="FP318" s="324"/>
      <c r="FQ318" s="324"/>
      <c r="FR318" s="324"/>
      <c r="FS318" s="324"/>
      <c r="FT318" s="324"/>
      <c r="FU318" s="324"/>
      <c r="FV318" s="324"/>
      <c r="FW318" s="324"/>
      <c r="FX318" s="324"/>
      <c r="FY318" s="324"/>
      <c r="FZ318" s="324"/>
      <c r="GA318" s="324"/>
      <c r="GB318" s="324"/>
      <c r="GC318" s="324"/>
      <c r="GD318" s="324"/>
      <c r="GE318" s="324"/>
      <c r="GF318" s="324"/>
      <c r="GG318" s="324"/>
      <c r="GH318" s="324"/>
      <c r="GI318" s="324"/>
      <c r="GJ318" s="330"/>
      <c r="GK318" s="321"/>
      <c r="GL318" s="324"/>
      <c r="GM318" s="324"/>
      <c r="GN318" s="290" cm="1">
        <f t="array" ref="GN318">IF(OR(BK318:GM318='Annex.1　DeclarationDesired'!$F$27),ROW(),"")</f>
        <v>318</v>
      </c>
    </row>
    <row r="319" spans="1:196" s="290" customFormat="1" ht="20.85" customHeight="1">
      <c r="A319" s="333" t="s">
        <v>2157</v>
      </c>
      <c r="B319" s="334" t="s">
        <v>828</v>
      </c>
      <c r="C319" s="334" t="s">
        <v>1915</v>
      </c>
      <c r="D319" s="334" t="s">
        <v>2158</v>
      </c>
      <c r="E319" s="334"/>
      <c r="F319" s="334"/>
      <c r="G319" s="335" t="s">
        <v>2155</v>
      </c>
      <c r="H319" s="337" t="s">
        <v>421</v>
      </c>
      <c r="I319" s="337" t="s">
        <v>2156</v>
      </c>
      <c r="J319" s="337" t="s">
        <v>421</v>
      </c>
      <c r="K319" s="337" t="s">
        <v>2156</v>
      </c>
      <c r="L319" s="338"/>
      <c r="M319" s="339" t="s">
        <v>403</v>
      </c>
      <c r="N319" s="327" t="s">
        <v>403</v>
      </c>
      <c r="O319" s="338"/>
      <c r="P319" s="339"/>
      <c r="Q319" s="287"/>
      <c r="R319" s="287"/>
      <c r="S319" s="287"/>
      <c r="T319" s="287"/>
      <c r="U319" s="287"/>
      <c r="V319" s="287"/>
      <c r="W319" s="287"/>
      <c r="X319" s="287"/>
      <c r="Y319" s="287"/>
      <c r="Z319" s="287"/>
      <c r="AA319" s="287"/>
      <c r="AB319" s="287"/>
      <c r="AC319" s="287"/>
      <c r="AD319" s="287"/>
      <c r="AE319" s="287"/>
      <c r="AF319" s="287"/>
      <c r="AG319" s="287"/>
      <c r="AH319" s="287"/>
      <c r="AI319" s="287"/>
      <c r="AJ319" s="287"/>
      <c r="AK319" s="287"/>
      <c r="AL319" s="287"/>
      <c r="AM319" s="287"/>
      <c r="AN319" s="287"/>
      <c r="AO319" s="287"/>
      <c r="AP319" s="287"/>
      <c r="AQ319" s="287"/>
      <c r="AR319" s="287"/>
      <c r="AS319" s="287"/>
      <c r="AT319" s="287"/>
      <c r="AU319" s="287"/>
      <c r="AV319" s="287"/>
      <c r="AW319" s="287"/>
      <c r="AX319" s="287"/>
      <c r="AY319" s="287"/>
      <c r="AZ319" s="287"/>
      <c r="BA319" s="287"/>
      <c r="BB319" s="287"/>
      <c r="BC319" s="287"/>
      <c r="BD319" s="287"/>
      <c r="BE319" s="287"/>
      <c r="BF319" s="287"/>
      <c r="BG319" s="287"/>
      <c r="BH319" s="287"/>
      <c r="BI319" s="287"/>
      <c r="BJ319" s="327"/>
      <c r="BK319" s="286"/>
      <c r="BL319" s="288"/>
      <c r="BM319" s="287"/>
      <c r="BN319" s="287"/>
      <c r="BO319" s="287"/>
      <c r="BP319" s="287"/>
      <c r="BQ319" s="287"/>
      <c r="BR319" s="287"/>
      <c r="BS319" s="287"/>
      <c r="BT319" s="287"/>
      <c r="BU319" s="287"/>
      <c r="BV319" s="287"/>
      <c r="BW319" s="287"/>
      <c r="BX319" s="287"/>
      <c r="BY319" s="287"/>
      <c r="BZ319" s="287"/>
      <c r="CA319" s="287"/>
      <c r="CB319" s="287"/>
      <c r="CC319" s="287"/>
      <c r="CD319" s="287"/>
      <c r="CE319" s="287"/>
      <c r="CF319" s="287"/>
      <c r="CG319" s="287"/>
      <c r="CH319" s="287"/>
      <c r="CI319" s="287"/>
      <c r="CJ319" s="287"/>
      <c r="CK319" s="287"/>
      <c r="CL319" s="287"/>
      <c r="CM319" s="287"/>
      <c r="CN319" s="287"/>
      <c r="CO319" s="287"/>
      <c r="CP319" s="287"/>
      <c r="CQ319" s="287"/>
      <c r="CR319" s="287"/>
      <c r="CS319" s="287"/>
      <c r="CT319" s="287"/>
      <c r="CU319" s="287"/>
      <c r="CV319" s="287"/>
      <c r="CW319" s="287"/>
      <c r="CX319" s="287"/>
      <c r="CY319" s="287"/>
      <c r="CZ319" s="289"/>
      <c r="DA319" s="287"/>
      <c r="DB319" s="287"/>
      <c r="DC319" s="287"/>
      <c r="DD319" s="287"/>
      <c r="DE319" s="287"/>
      <c r="DF319" s="287"/>
      <c r="DG319" s="287"/>
      <c r="DH319" s="287"/>
      <c r="DI319" s="287"/>
      <c r="DJ319" s="287"/>
      <c r="DK319" s="287"/>
      <c r="DL319" s="287"/>
      <c r="DM319" s="287"/>
      <c r="DN319" s="287"/>
      <c r="DO319" s="287"/>
      <c r="DP319" s="287"/>
      <c r="DQ319" s="287"/>
      <c r="DR319" s="287"/>
      <c r="DS319" s="287"/>
      <c r="DT319" s="287"/>
      <c r="DU319" s="287"/>
      <c r="DV319" s="287"/>
      <c r="DW319" s="321"/>
      <c r="DX319" s="321"/>
      <c r="DY319" s="324"/>
      <c r="DZ319" s="324"/>
      <c r="EA319" s="324"/>
      <c r="EB319" s="324"/>
      <c r="EC319" s="324"/>
      <c r="ED319" s="324"/>
      <c r="EE319" s="324"/>
      <c r="EF319" s="324"/>
      <c r="EG319" s="324"/>
      <c r="EH319" s="324"/>
      <c r="EI319" s="324"/>
      <c r="EJ319" s="324"/>
      <c r="EK319" s="324"/>
      <c r="EL319" s="324"/>
      <c r="EM319" s="324"/>
      <c r="EN319" s="324"/>
      <c r="EO319" s="324"/>
      <c r="EP319" s="324"/>
      <c r="EQ319" s="324"/>
      <c r="ER319" s="324"/>
      <c r="ES319" s="324"/>
      <c r="ET319" s="324"/>
      <c r="EU319" s="324"/>
      <c r="EV319" s="324"/>
      <c r="EW319" s="324"/>
      <c r="EX319" s="324"/>
      <c r="EY319" s="324"/>
      <c r="EZ319" s="324"/>
      <c r="FA319" s="324"/>
      <c r="FB319" s="324"/>
      <c r="FC319" s="324"/>
      <c r="FD319" s="324"/>
      <c r="FE319" s="324"/>
      <c r="FF319" s="324"/>
      <c r="FG319" s="324"/>
      <c r="FH319" s="324"/>
      <c r="FI319" s="324"/>
      <c r="FJ319" s="324"/>
      <c r="FK319" s="324"/>
      <c r="FL319" s="324"/>
      <c r="FM319" s="324"/>
      <c r="FN319" s="324"/>
      <c r="FO319" s="324"/>
      <c r="FP319" s="324"/>
      <c r="FQ319" s="324"/>
      <c r="FR319" s="324"/>
      <c r="FS319" s="324"/>
      <c r="FT319" s="324"/>
      <c r="FU319" s="324"/>
      <c r="FV319" s="324"/>
      <c r="FW319" s="324"/>
      <c r="FX319" s="324"/>
      <c r="FY319" s="324"/>
      <c r="FZ319" s="324"/>
      <c r="GA319" s="324"/>
      <c r="GB319" s="324"/>
      <c r="GC319" s="324"/>
      <c r="GD319" s="324"/>
      <c r="GE319" s="324"/>
      <c r="GF319" s="324"/>
      <c r="GG319" s="324"/>
      <c r="GH319" s="324"/>
      <c r="GI319" s="324"/>
      <c r="GJ319" s="330"/>
      <c r="GK319" s="321"/>
      <c r="GL319" s="324"/>
      <c r="GM319" s="324"/>
      <c r="GN319" s="290" cm="1">
        <f t="array" ref="GN319">IF(OR(BK319:GM319='Annex.1　DeclarationDesired'!$F$27),ROW(),"")</f>
        <v>319</v>
      </c>
    </row>
    <row r="320" spans="1:196" s="290" customFormat="1" ht="20.85" customHeight="1">
      <c r="A320" s="333" t="s">
        <v>2159</v>
      </c>
      <c r="B320" s="334" t="s">
        <v>828</v>
      </c>
      <c r="C320" s="334" t="s">
        <v>1915</v>
      </c>
      <c r="D320" s="334" t="s">
        <v>2160</v>
      </c>
      <c r="E320" s="334"/>
      <c r="F320" s="334"/>
      <c r="G320" s="335" t="s">
        <v>2155</v>
      </c>
      <c r="H320" s="337" t="s">
        <v>421</v>
      </c>
      <c r="I320" s="337" t="s">
        <v>2156</v>
      </c>
      <c r="J320" s="337" t="s">
        <v>421</v>
      </c>
      <c r="K320" s="337" t="s">
        <v>2156</v>
      </c>
      <c r="L320" s="338"/>
      <c r="M320" s="339" t="s">
        <v>403</v>
      </c>
      <c r="N320" s="327" t="s">
        <v>403</v>
      </c>
      <c r="O320" s="338"/>
      <c r="P320" s="339"/>
      <c r="Q320" s="287"/>
      <c r="R320" s="287"/>
      <c r="S320" s="287"/>
      <c r="T320" s="287"/>
      <c r="U320" s="287"/>
      <c r="V320" s="287"/>
      <c r="W320" s="287"/>
      <c r="X320" s="287"/>
      <c r="Y320" s="287"/>
      <c r="Z320" s="287"/>
      <c r="AA320" s="287"/>
      <c r="AB320" s="287"/>
      <c r="AC320" s="287"/>
      <c r="AD320" s="287"/>
      <c r="AE320" s="287"/>
      <c r="AF320" s="287"/>
      <c r="AG320" s="287"/>
      <c r="AH320" s="287"/>
      <c r="AI320" s="287"/>
      <c r="AJ320" s="287"/>
      <c r="AK320" s="287"/>
      <c r="AL320" s="287"/>
      <c r="AM320" s="287"/>
      <c r="AN320" s="287"/>
      <c r="AO320" s="287"/>
      <c r="AP320" s="287"/>
      <c r="AQ320" s="287"/>
      <c r="AR320" s="287"/>
      <c r="AS320" s="287"/>
      <c r="AT320" s="287"/>
      <c r="AU320" s="287"/>
      <c r="AV320" s="287"/>
      <c r="AW320" s="287"/>
      <c r="AX320" s="287"/>
      <c r="AY320" s="287"/>
      <c r="AZ320" s="287"/>
      <c r="BA320" s="287"/>
      <c r="BB320" s="287"/>
      <c r="BC320" s="287"/>
      <c r="BD320" s="287"/>
      <c r="BE320" s="287"/>
      <c r="BF320" s="287"/>
      <c r="BG320" s="287"/>
      <c r="BH320" s="287"/>
      <c r="BI320" s="287"/>
      <c r="BJ320" s="327"/>
      <c r="BK320" s="286"/>
      <c r="BL320" s="288"/>
      <c r="BM320" s="287"/>
      <c r="BN320" s="287"/>
      <c r="BO320" s="287"/>
      <c r="BP320" s="287"/>
      <c r="BQ320" s="287"/>
      <c r="BR320" s="287"/>
      <c r="BS320" s="287"/>
      <c r="BT320" s="287"/>
      <c r="BU320" s="287"/>
      <c r="BV320" s="287"/>
      <c r="BW320" s="287"/>
      <c r="BX320" s="287"/>
      <c r="BY320" s="287"/>
      <c r="BZ320" s="287"/>
      <c r="CA320" s="287"/>
      <c r="CB320" s="287"/>
      <c r="CC320" s="287"/>
      <c r="CD320" s="287"/>
      <c r="CE320" s="287"/>
      <c r="CF320" s="287"/>
      <c r="CG320" s="287"/>
      <c r="CH320" s="287"/>
      <c r="CI320" s="287"/>
      <c r="CJ320" s="287"/>
      <c r="CK320" s="287"/>
      <c r="CL320" s="287"/>
      <c r="CM320" s="287"/>
      <c r="CN320" s="287"/>
      <c r="CO320" s="287"/>
      <c r="CP320" s="287"/>
      <c r="CQ320" s="287"/>
      <c r="CR320" s="287"/>
      <c r="CS320" s="287"/>
      <c r="CT320" s="287"/>
      <c r="CU320" s="287"/>
      <c r="CV320" s="287"/>
      <c r="CW320" s="287"/>
      <c r="CX320" s="287"/>
      <c r="CY320" s="287"/>
      <c r="CZ320" s="289"/>
      <c r="DA320" s="287"/>
      <c r="DB320" s="287"/>
      <c r="DC320" s="287"/>
      <c r="DD320" s="287"/>
      <c r="DE320" s="287"/>
      <c r="DF320" s="287"/>
      <c r="DG320" s="287"/>
      <c r="DH320" s="287"/>
      <c r="DI320" s="287"/>
      <c r="DJ320" s="287"/>
      <c r="DK320" s="287"/>
      <c r="DL320" s="287"/>
      <c r="DM320" s="287"/>
      <c r="DN320" s="287"/>
      <c r="DO320" s="287"/>
      <c r="DP320" s="287"/>
      <c r="DQ320" s="287"/>
      <c r="DR320" s="287"/>
      <c r="DS320" s="287"/>
      <c r="DT320" s="287"/>
      <c r="DU320" s="287"/>
      <c r="DV320" s="287"/>
      <c r="DW320" s="321"/>
      <c r="DX320" s="321"/>
      <c r="DY320" s="324"/>
      <c r="DZ320" s="324"/>
      <c r="EA320" s="324"/>
      <c r="EB320" s="324"/>
      <c r="EC320" s="324"/>
      <c r="ED320" s="324"/>
      <c r="EE320" s="324"/>
      <c r="EF320" s="324"/>
      <c r="EG320" s="324"/>
      <c r="EH320" s="324"/>
      <c r="EI320" s="324"/>
      <c r="EJ320" s="324"/>
      <c r="EK320" s="324"/>
      <c r="EL320" s="324"/>
      <c r="EM320" s="324"/>
      <c r="EN320" s="324"/>
      <c r="EO320" s="324"/>
      <c r="EP320" s="324"/>
      <c r="EQ320" s="324"/>
      <c r="ER320" s="324"/>
      <c r="ES320" s="324"/>
      <c r="ET320" s="324"/>
      <c r="EU320" s="324"/>
      <c r="EV320" s="324"/>
      <c r="EW320" s="324"/>
      <c r="EX320" s="324"/>
      <c r="EY320" s="324"/>
      <c r="EZ320" s="324"/>
      <c r="FA320" s="324"/>
      <c r="FB320" s="324"/>
      <c r="FC320" s="324"/>
      <c r="FD320" s="324"/>
      <c r="FE320" s="324"/>
      <c r="FF320" s="324"/>
      <c r="FG320" s="324"/>
      <c r="FH320" s="324"/>
      <c r="FI320" s="324"/>
      <c r="FJ320" s="324"/>
      <c r="FK320" s="324"/>
      <c r="FL320" s="324"/>
      <c r="FM320" s="324"/>
      <c r="FN320" s="324"/>
      <c r="FO320" s="324"/>
      <c r="FP320" s="324"/>
      <c r="FQ320" s="324"/>
      <c r="FR320" s="324"/>
      <c r="FS320" s="324"/>
      <c r="FT320" s="324"/>
      <c r="FU320" s="324"/>
      <c r="FV320" s="324"/>
      <c r="FW320" s="324"/>
      <c r="FX320" s="324"/>
      <c r="FY320" s="324"/>
      <c r="FZ320" s="324"/>
      <c r="GA320" s="324"/>
      <c r="GB320" s="324"/>
      <c r="GC320" s="324"/>
      <c r="GD320" s="324"/>
      <c r="GE320" s="324"/>
      <c r="GF320" s="324"/>
      <c r="GG320" s="324"/>
      <c r="GH320" s="324"/>
      <c r="GI320" s="324"/>
      <c r="GJ320" s="330"/>
      <c r="GK320" s="321"/>
      <c r="GL320" s="324"/>
      <c r="GM320" s="324"/>
      <c r="GN320" s="290" cm="1">
        <f t="array" ref="GN320">IF(OR(BK320:GM320='Annex.1　DeclarationDesired'!$F$27),ROW(),"")</f>
        <v>320</v>
      </c>
    </row>
    <row r="321" spans="1:196" s="290" customFormat="1" ht="20.85" customHeight="1">
      <c r="A321" s="333" t="s">
        <v>2161</v>
      </c>
      <c r="B321" s="334" t="s">
        <v>828</v>
      </c>
      <c r="C321" s="334" t="s">
        <v>2162</v>
      </c>
      <c r="D321" s="334" t="s">
        <v>2163</v>
      </c>
      <c r="E321" s="334"/>
      <c r="F321" s="334"/>
      <c r="G321" s="335" t="s">
        <v>2164</v>
      </c>
      <c r="H321" s="337" t="s">
        <v>421</v>
      </c>
      <c r="I321" s="337" t="s">
        <v>2165</v>
      </c>
      <c r="J321" s="337" t="s">
        <v>421</v>
      </c>
      <c r="K321" s="337" t="s">
        <v>2166</v>
      </c>
      <c r="L321" s="338"/>
      <c r="M321" s="339" t="s">
        <v>517</v>
      </c>
      <c r="N321" s="327" t="s">
        <v>517</v>
      </c>
      <c r="O321" s="338"/>
      <c r="P321" s="339"/>
      <c r="Q321" s="287"/>
      <c r="R321" s="287"/>
      <c r="S321" s="287"/>
      <c r="T321" s="287"/>
      <c r="U321" s="287"/>
      <c r="V321" s="287"/>
      <c r="W321" s="287"/>
      <c r="X321" s="287"/>
      <c r="Y321" s="287"/>
      <c r="Z321" s="287"/>
      <c r="AA321" s="287"/>
      <c r="AB321" s="287"/>
      <c r="AC321" s="287"/>
      <c r="AD321" s="287"/>
      <c r="AE321" s="287"/>
      <c r="AF321" s="287"/>
      <c r="AG321" s="287"/>
      <c r="AH321" s="287"/>
      <c r="AI321" s="287"/>
      <c r="AJ321" s="287"/>
      <c r="AK321" s="287"/>
      <c r="AL321" s="287"/>
      <c r="AM321" s="287"/>
      <c r="AN321" s="287"/>
      <c r="AO321" s="287"/>
      <c r="AP321" s="287"/>
      <c r="AQ321" s="287"/>
      <c r="AR321" s="287"/>
      <c r="AS321" s="287"/>
      <c r="AT321" s="287"/>
      <c r="AU321" s="287"/>
      <c r="AV321" s="287"/>
      <c r="AW321" s="287"/>
      <c r="AX321" s="287"/>
      <c r="AY321" s="287"/>
      <c r="AZ321" s="287"/>
      <c r="BA321" s="287"/>
      <c r="BB321" s="287"/>
      <c r="BC321" s="287"/>
      <c r="BD321" s="287"/>
      <c r="BE321" s="287"/>
      <c r="BF321" s="287"/>
      <c r="BG321" s="287"/>
      <c r="BH321" s="287"/>
      <c r="BI321" s="287"/>
      <c r="BJ321" s="327" t="s">
        <v>2167</v>
      </c>
      <c r="BK321" s="286">
        <v>23010</v>
      </c>
      <c r="BL321" s="288">
        <v>23020</v>
      </c>
      <c r="BM321" s="287">
        <v>23030</v>
      </c>
      <c r="BN321" s="287">
        <v>23040</v>
      </c>
      <c r="BO321" s="287" t="s">
        <v>520</v>
      </c>
      <c r="BP321" s="287"/>
      <c r="BQ321" s="287"/>
      <c r="BR321" s="287"/>
      <c r="BS321" s="287"/>
      <c r="BT321" s="287"/>
      <c r="BU321" s="287"/>
      <c r="BV321" s="287"/>
      <c r="BW321" s="287"/>
      <c r="BX321" s="287"/>
      <c r="BY321" s="287"/>
      <c r="BZ321" s="287"/>
      <c r="CA321" s="287"/>
      <c r="CB321" s="287"/>
      <c r="CC321" s="287"/>
      <c r="CD321" s="287"/>
      <c r="CE321" s="287"/>
      <c r="CF321" s="287"/>
      <c r="CG321" s="287"/>
      <c r="CH321" s="287"/>
      <c r="CI321" s="287"/>
      <c r="CJ321" s="287"/>
      <c r="CK321" s="287"/>
      <c r="CL321" s="287"/>
      <c r="CM321" s="287"/>
      <c r="CN321" s="287"/>
      <c r="CO321" s="287"/>
      <c r="CP321" s="287"/>
      <c r="CQ321" s="287"/>
      <c r="CR321" s="287"/>
      <c r="CS321" s="287"/>
      <c r="CT321" s="287"/>
      <c r="CU321" s="287"/>
      <c r="CV321" s="287"/>
      <c r="CW321" s="287"/>
      <c r="CX321" s="287"/>
      <c r="CY321" s="287"/>
      <c r="CZ321" s="289"/>
      <c r="DA321" s="287"/>
      <c r="DB321" s="287"/>
      <c r="DC321" s="287"/>
      <c r="DD321" s="287"/>
      <c r="DE321" s="287"/>
      <c r="DF321" s="287"/>
      <c r="DG321" s="287"/>
      <c r="DH321" s="287"/>
      <c r="DI321" s="287"/>
      <c r="DJ321" s="287"/>
      <c r="DK321" s="287"/>
      <c r="DL321" s="287"/>
      <c r="DM321" s="287"/>
      <c r="DN321" s="287"/>
      <c r="DO321" s="287"/>
      <c r="DP321" s="287"/>
      <c r="DQ321" s="287"/>
      <c r="DR321" s="287"/>
      <c r="DS321" s="287"/>
      <c r="DT321" s="287"/>
      <c r="DU321" s="287"/>
      <c r="DV321" s="287"/>
      <c r="DW321" s="321"/>
      <c r="DX321" s="321"/>
      <c r="DY321" s="324"/>
      <c r="DZ321" s="324"/>
      <c r="EA321" s="324"/>
      <c r="EB321" s="324"/>
      <c r="EC321" s="324"/>
      <c r="ED321" s="324"/>
      <c r="EE321" s="324"/>
      <c r="EF321" s="324"/>
      <c r="EG321" s="324"/>
      <c r="EH321" s="324"/>
      <c r="EI321" s="324"/>
      <c r="EJ321" s="324"/>
      <c r="EK321" s="324"/>
      <c r="EL321" s="324"/>
      <c r="EM321" s="324"/>
      <c r="EN321" s="324"/>
      <c r="EO321" s="324"/>
      <c r="EP321" s="324"/>
      <c r="EQ321" s="324"/>
      <c r="ER321" s="324"/>
      <c r="ES321" s="324"/>
      <c r="ET321" s="324"/>
      <c r="EU321" s="324"/>
      <c r="EV321" s="324"/>
      <c r="EW321" s="324"/>
      <c r="EX321" s="324"/>
      <c r="EY321" s="324"/>
      <c r="EZ321" s="324"/>
      <c r="FA321" s="324"/>
      <c r="FB321" s="324"/>
      <c r="FC321" s="324"/>
      <c r="FD321" s="324"/>
      <c r="FE321" s="324"/>
      <c r="FF321" s="324"/>
      <c r="FG321" s="324"/>
      <c r="FH321" s="324"/>
      <c r="FI321" s="324"/>
      <c r="FJ321" s="324"/>
      <c r="FK321" s="324"/>
      <c r="FL321" s="324"/>
      <c r="FM321" s="324"/>
      <c r="FN321" s="324"/>
      <c r="FO321" s="324"/>
      <c r="FP321" s="324"/>
      <c r="FQ321" s="324"/>
      <c r="FR321" s="324"/>
      <c r="FS321" s="324"/>
      <c r="FT321" s="324"/>
      <c r="FU321" s="324"/>
      <c r="FV321" s="324"/>
      <c r="FW321" s="324"/>
      <c r="FX321" s="324"/>
      <c r="FY321" s="324"/>
      <c r="FZ321" s="324"/>
      <c r="GA321" s="324"/>
      <c r="GB321" s="324"/>
      <c r="GC321" s="324"/>
      <c r="GD321" s="324"/>
      <c r="GE321" s="324"/>
      <c r="GF321" s="324"/>
      <c r="GG321" s="324"/>
      <c r="GH321" s="324"/>
      <c r="GI321" s="324"/>
      <c r="GJ321" s="330"/>
      <c r="GK321" s="321"/>
      <c r="GL321" s="324"/>
      <c r="GM321" s="324"/>
      <c r="GN321" s="290" cm="1">
        <f t="array" ref="GN321">IF(OR(BK321:GM321='Annex.1　DeclarationDesired'!$F$27),ROW(),"")</f>
        <v>321</v>
      </c>
    </row>
    <row r="322" spans="1:196" s="290" customFormat="1" ht="20.85" customHeight="1">
      <c r="A322" s="333" t="s">
        <v>2168</v>
      </c>
      <c r="B322" s="334" t="s">
        <v>828</v>
      </c>
      <c r="C322" s="334" t="s">
        <v>2169</v>
      </c>
      <c r="D322" s="334" t="s">
        <v>2170</v>
      </c>
      <c r="E322" s="334" t="s">
        <v>2171</v>
      </c>
      <c r="F322" s="334" t="s">
        <v>2172</v>
      </c>
      <c r="G322" s="335" t="s">
        <v>2173</v>
      </c>
      <c r="H322" s="337" t="s">
        <v>420</v>
      </c>
      <c r="I322" s="337"/>
      <c r="J322" s="337" t="s">
        <v>421</v>
      </c>
      <c r="K322" s="337" t="s">
        <v>2174</v>
      </c>
      <c r="L322" s="338"/>
      <c r="M322" s="339" t="s">
        <v>517</v>
      </c>
      <c r="N322" s="327" t="s">
        <v>517</v>
      </c>
      <c r="O322" s="338"/>
      <c r="P322" s="339"/>
      <c r="Q322" s="287"/>
      <c r="R322" s="287"/>
      <c r="S322" s="287"/>
      <c r="T322" s="287"/>
      <c r="U322" s="287"/>
      <c r="V322" s="287"/>
      <c r="W322" s="287"/>
      <c r="X322" s="287"/>
      <c r="Y322" s="287"/>
      <c r="Z322" s="287"/>
      <c r="AA322" s="287"/>
      <c r="AB322" s="287"/>
      <c r="AC322" s="287"/>
      <c r="AD322" s="287"/>
      <c r="AE322" s="287"/>
      <c r="AF322" s="287"/>
      <c r="AG322" s="287"/>
      <c r="AH322" s="287"/>
      <c r="AI322" s="287"/>
      <c r="AJ322" s="287"/>
      <c r="AK322" s="287"/>
      <c r="AL322" s="287"/>
      <c r="AM322" s="287"/>
      <c r="AN322" s="287"/>
      <c r="AO322" s="287"/>
      <c r="AP322" s="287"/>
      <c r="AQ322" s="287"/>
      <c r="AR322" s="287"/>
      <c r="AS322" s="287"/>
      <c r="AT322" s="287"/>
      <c r="AU322" s="287"/>
      <c r="AV322" s="287"/>
      <c r="AW322" s="287"/>
      <c r="AX322" s="287"/>
      <c r="AY322" s="287"/>
      <c r="AZ322" s="287"/>
      <c r="BA322" s="287"/>
      <c r="BB322" s="287"/>
      <c r="BC322" s="287"/>
      <c r="BD322" s="287"/>
      <c r="BE322" s="287"/>
      <c r="BF322" s="287"/>
      <c r="BG322" s="287"/>
      <c r="BH322" s="287"/>
      <c r="BI322" s="287"/>
      <c r="BJ322" s="327" t="s">
        <v>1648</v>
      </c>
      <c r="BK322" s="286">
        <v>23010</v>
      </c>
      <c r="BL322" s="288">
        <v>23020</v>
      </c>
      <c r="BM322" s="287">
        <v>23030</v>
      </c>
      <c r="BN322" s="287">
        <v>23040</v>
      </c>
      <c r="BO322" s="287" t="s">
        <v>520</v>
      </c>
      <c r="BP322" s="287"/>
      <c r="BQ322" s="287"/>
      <c r="BR322" s="287"/>
      <c r="BS322" s="287"/>
      <c r="BT322" s="287"/>
      <c r="BU322" s="287"/>
      <c r="BV322" s="287"/>
      <c r="BW322" s="287"/>
      <c r="BX322" s="287"/>
      <c r="BY322" s="287"/>
      <c r="BZ322" s="287"/>
      <c r="CA322" s="287"/>
      <c r="CB322" s="287"/>
      <c r="CC322" s="287"/>
      <c r="CD322" s="287"/>
      <c r="CE322" s="287"/>
      <c r="CF322" s="287"/>
      <c r="CG322" s="287"/>
      <c r="CH322" s="287"/>
      <c r="CI322" s="287"/>
      <c r="CJ322" s="287"/>
      <c r="CK322" s="287"/>
      <c r="CL322" s="287"/>
      <c r="CM322" s="287"/>
      <c r="CN322" s="287"/>
      <c r="CO322" s="287"/>
      <c r="CP322" s="287"/>
      <c r="CQ322" s="287"/>
      <c r="CR322" s="287"/>
      <c r="CS322" s="287"/>
      <c r="CT322" s="287"/>
      <c r="CU322" s="287"/>
      <c r="CV322" s="287"/>
      <c r="CW322" s="287"/>
      <c r="CX322" s="287"/>
      <c r="CY322" s="287"/>
      <c r="CZ322" s="289"/>
      <c r="DA322" s="287"/>
      <c r="DB322" s="287"/>
      <c r="DC322" s="287"/>
      <c r="DD322" s="287"/>
      <c r="DE322" s="287"/>
      <c r="DF322" s="287"/>
      <c r="DG322" s="287"/>
      <c r="DH322" s="287"/>
      <c r="DI322" s="287"/>
      <c r="DJ322" s="287"/>
      <c r="DK322" s="287"/>
      <c r="DL322" s="287"/>
      <c r="DM322" s="287"/>
      <c r="DN322" s="287"/>
      <c r="DO322" s="287"/>
      <c r="DP322" s="287"/>
      <c r="DQ322" s="287"/>
      <c r="DR322" s="287"/>
      <c r="DS322" s="287"/>
      <c r="DT322" s="287"/>
      <c r="DU322" s="287"/>
      <c r="DV322" s="287"/>
      <c r="DW322" s="321"/>
      <c r="DX322" s="321"/>
      <c r="DY322" s="324"/>
      <c r="DZ322" s="324"/>
      <c r="EA322" s="324"/>
      <c r="EB322" s="324"/>
      <c r="EC322" s="324"/>
      <c r="ED322" s="324"/>
      <c r="EE322" s="324"/>
      <c r="EF322" s="324"/>
      <c r="EG322" s="324"/>
      <c r="EH322" s="324"/>
      <c r="EI322" s="324"/>
      <c r="EJ322" s="324"/>
      <c r="EK322" s="324"/>
      <c r="EL322" s="324"/>
      <c r="EM322" s="324"/>
      <c r="EN322" s="324"/>
      <c r="EO322" s="324"/>
      <c r="EP322" s="324"/>
      <c r="EQ322" s="324"/>
      <c r="ER322" s="324"/>
      <c r="ES322" s="324"/>
      <c r="ET322" s="324"/>
      <c r="EU322" s="324"/>
      <c r="EV322" s="324"/>
      <c r="EW322" s="324"/>
      <c r="EX322" s="324"/>
      <c r="EY322" s="324"/>
      <c r="EZ322" s="324"/>
      <c r="FA322" s="324"/>
      <c r="FB322" s="324"/>
      <c r="FC322" s="324"/>
      <c r="FD322" s="324"/>
      <c r="FE322" s="324"/>
      <c r="FF322" s="324"/>
      <c r="FG322" s="324"/>
      <c r="FH322" s="324"/>
      <c r="FI322" s="324"/>
      <c r="FJ322" s="324"/>
      <c r="FK322" s="324"/>
      <c r="FL322" s="324"/>
      <c r="FM322" s="324"/>
      <c r="FN322" s="324"/>
      <c r="FO322" s="324"/>
      <c r="FP322" s="324"/>
      <c r="FQ322" s="324"/>
      <c r="FR322" s="324"/>
      <c r="FS322" s="324"/>
      <c r="FT322" s="324"/>
      <c r="FU322" s="324"/>
      <c r="FV322" s="324"/>
      <c r="FW322" s="324"/>
      <c r="FX322" s="324"/>
      <c r="FY322" s="324"/>
      <c r="FZ322" s="324"/>
      <c r="GA322" s="324"/>
      <c r="GB322" s="324"/>
      <c r="GC322" s="324"/>
      <c r="GD322" s="324"/>
      <c r="GE322" s="324"/>
      <c r="GF322" s="324"/>
      <c r="GG322" s="324"/>
      <c r="GH322" s="324"/>
      <c r="GI322" s="324"/>
      <c r="GJ322" s="330"/>
      <c r="GK322" s="321"/>
      <c r="GL322" s="324"/>
      <c r="GM322" s="324"/>
      <c r="GN322" s="290" cm="1">
        <f t="array" ref="GN322">IF(OR(BK322:GM322='Annex.1　DeclarationDesired'!$F$27),ROW(),"")</f>
        <v>322</v>
      </c>
    </row>
    <row r="323" spans="1:196" s="290" customFormat="1" ht="20.85" customHeight="1">
      <c r="A323" s="333" t="s">
        <v>2175</v>
      </c>
      <c r="B323" s="334" t="s">
        <v>828</v>
      </c>
      <c r="C323" s="334" t="s">
        <v>2169</v>
      </c>
      <c r="D323" s="334" t="s">
        <v>2170</v>
      </c>
      <c r="E323" s="334" t="s">
        <v>2176</v>
      </c>
      <c r="F323" s="334" t="s">
        <v>2177</v>
      </c>
      <c r="G323" s="335" t="s">
        <v>2173</v>
      </c>
      <c r="H323" s="337" t="s">
        <v>420</v>
      </c>
      <c r="I323" s="337"/>
      <c r="J323" s="337" t="s">
        <v>421</v>
      </c>
      <c r="K323" s="337" t="s">
        <v>2178</v>
      </c>
      <c r="L323" s="338"/>
      <c r="M323" s="339" t="s">
        <v>2179</v>
      </c>
      <c r="N323" s="327" t="s">
        <v>346</v>
      </c>
      <c r="O323" s="338" t="s">
        <v>953</v>
      </c>
      <c r="P323" s="339" t="s">
        <v>414</v>
      </c>
      <c r="Q323" s="287"/>
      <c r="R323" s="287"/>
      <c r="S323" s="287"/>
      <c r="T323" s="287"/>
      <c r="U323" s="287"/>
      <c r="V323" s="287"/>
      <c r="W323" s="287"/>
      <c r="X323" s="287"/>
      <c r="Y323" s="287"/>
      <c r="Z323" s="287"/>
      <c r="AA323" s="287"/>
      <c r="AB323" s="287"/>
      <c r="AC323" s="287"/>
      <c r="AD323" s="287"/>
      <c r="AE323" s="287"/>
      <c r="AF323" s="287"/>
      <c r="AG323" s="287"/>
      <c r="AH323" s="287"/>
      <c r="AI323" s="287"/>
      <c r="AJ323" s="287"/>
      <c r="AK323" s="287"/>
      <c r="AL323" s="287"/>
      <c r="AM323" s="287"/>
      <c r="AN323" s="287"/>
      <c r="AO323" s="287"/>
      <c r="AP323" s="287"/>
      <c r="AQ323" s="287"/>
      <c r="AR323" s="287"/>
      <c r="AS323" s="287"/>
      <c r="AT323" s="287"/>
      <c r="AU323" s="287"/>
      <c r="AV323" s="287"/>
      <c r="AW323" s="287"/>
      <c r="AX323" s="287"/>
      <c r="AY323" s="287"/>
      <c r="AZ323" s="287"/>
      <c r="BA323" s="287"/>
      <c r="BB323" s="287"/>
      <c r="BC323" s="287"/>
      <c r="BD323" s="287"/>
      <c r="BE323" s="287"/>
      <c r="BF323" s="287"/>
      <c r="BG323" s="287"/>
      <c r="BH323" s="287"/>
      <c r="BI323" s="287"/>
      <c r="BJ323" s="327" t="s">
        <v>2180</v>
      </c>
      <c r="BK323" s="286">
        <v>34020</v>
      </c>
      <c r="BL323" s="288">
        <v>38050</v>
      </c>
      <c r="BM323" s="287">
        <v>47020</v>
      </c>
      <c r="BN323" s="287"/>
      <c r="BO323" s="287"/>
      <c r="BP323" s="287"/>
      <c r="BQ323" s="287"/>
      <c r="BR323" s="287"/>
      <c r="BS323" s="287"/>
      <c r="BT323" s="287"/>
      <c r="BU323" s="287"/>
      <c r="BV323" s="287"/>
      <c r="BW323" s="287"/>
      <c r="BX323" s="287"/>
      <c r="BY323" s="287"/>
      <c r="BZ323" s="287"/>
      <c r="CA323" s="287"/>
      <c r="CB323" s="287"/>
      <c r="CC323" s="287"/>
      <c r="CD323" s="287"/>
      <c r="CE323" s="287"/>
      <c r="CF323" s="287"/>
      <c r="CG323" s="287"/>
      <c r="CH323" s="287"/>
      <c r="CI323" s="287"/>
      <c r="CJ323" s="287"/>
      <c r="CK323" s="287"/>
      <c r="CL323" s="287"/>
      <c r="CM323" s="287"/>
      <c r="CN323" s="287"/>
      <c r="CO323" s="287"/>
      <c r="CP323" s="287"/>
      <c r="CQ323" s="287"/>
      <c r="CR323" s="287"/>
      <c r="CS323" s="287"/>
      <c r="CT323" s="287"/>
      <c r="CU323" s="287"/>
      <c r="CV323" s="287"/>
      <c r="CW323" s="287"/>
      <c r="CX323" s="287"/>
      <c r="CY323" s="287"/>
      <c r="CZ323" s="289"/>
      <c r="DA323" s="287"/>
      <c r="DB323" s="287"/>
      <c r="DC323" s="287"/>
      <c r="DD323" s="287"/>
      <c r="DE323" s="287"/>
      <c r="DF323" s="287"/>
      <c r="DG323" s="287"/>
      <c r="DH323" s="287"/>
      <c r="DI323" s="287"/>
      <c r="DJ323" s="287"/>
      <c r="DK323" s="287"/>
      <c r="DL323" s="287"/>
      <c r="DM323" s="287"/>
      <c r="DN323" s="287"/>
      <c r="DO323" s="287"/>
      <c r="DP323" s="287"/>
      <c r="DQ323" s="287"/>
      <c r="DR323" s="287"/>
      <c r="DS323" s="287"/>
      <c r="DT323" s="287"/>
      <c r="DU323" s="287"/>
      <c r="DV323" s="287"/>
      <c r="DW323" s="321"/>
      <c r="DX323" s="321"/>
      <c r="DY323" s="324"/>
      <c r="DZ323" s="324"/>
      <c r="EA323" s="324"/>
      <c r="EB323" s="324"/>
      <c r="EC323" s="324"/>
      <c r="ED323" s="324"/>
      <c r="EE323" s="324"/>
      <c r="EF323" s="324"/>
      <c r="EG323" s="324"/>
      <c r="EH323" s="324"/>
      <c r="EI323" s="324"/>
      <c r="EJ323" s="324"/>
      <c r="EK323" s="324"/>
      <c r="EL323" s="324"/>
      <c r="EM323" s="324"/>
      <c r="EN323" s="324"/>
      <c r="EO323" s="324"/>
      <c r="EP323" s="324"/>
      <c r="EQ323" s="324"/>
      <c r="ER323" s="324"/>
      <c r="ES323" s="324"/>
      <c r="ET323" s="324"/>
      <c r="EU323" s="324"/>
      <c r="EV323" s="324"/>
      <c r="EW323" s="324"/>
      <c r="EX323" s="324"/>
      <c r="EY323" s="324"/>
      <c r="EZ323" s="324"/>
      <c r="FA323" s="324"/>
      <c r="FB323" s="324"/>
      <c r="FC323" s="324"/>
      <c r="FD323" s="324"/>
      <c r="FE323" s="324"/>
      <c r="FF323" s="324"/>
      <c r="FG323" s="324"/>
      <c r="FH323" s="324"/>
      <c r="FI323" s="324"/>
      <c r="FJ323" s="324"/>
      <c r="FK323" s="324"/>
      <c r="FL323" s="324"/>
      <c r="FM323" s="324"/>
      <c r="FN323" s="324"/>
      <c r="FO323" s="324"/>
      <c r="FP323" s="324"/>
      <c r="FQ323" s="324"/>
      <c r="FR323" s="324"/>
      <c r="FS323" s="324"/>
      <c r="FT323" s="324"/>
      <c r="FU323" s="324"/>
      <c r="FV323" s="324"/>
      <c r="FW323" s="324"/>
      <c r="FX323" s="324"/>
      <c r="FY323" s="324"/>
      <c r="FZ323" s="324"/>
      <c r="GA323" s="324"/>
      <c r="GB323" s="324"/>
      <c r="GC323" s="324"/>
      <c r="GD323" s="324"/>
      <c r="GE323" s="324"/>
      <c r="GF323" s="324"/>
      <c r="GG323" s="324"/>
      <c r="GH323" s="324"/>
      <c r="GI323" s="324"/>
      <c r="GJ323" s="330"/>
      <c r="GK323" s="321"/>
      <c r="GL323" s="324"/>
      <c r="GM323" s="324"/>
      <c r="GN323" s="290" cm="1">
        <f t="array" ref="GN323">IF(OR(BK323:GM323='Annex.1　DeclarationDesired'!$F$27),ROW(),"")</f>
        <v>323</v>
      </c>
    </row>
    <row r="324" spans="1:196" s="290" customFormat="1" ht="20.85" customHeight="1">
      <c r="A324" s="333" t="s">
        <v>2181</v>
      </c>
      <c r="B324" s="334" t="s">
        <v>828</v>
      </c>
      <c r="C324" s="334" t="s">
        <v>2182</v>
      </c>
      <c r="D324" s="334" t="s">
        <v>2183</v>
      </c>
      <c r="E324" s="334"/>
      <c r="F324" s="334"/>
      <c r="G324" s="335" t="s">
        <v>2184</v>
      </c>
      <c r="H324" s="337" t="s">
        <v>420</v>
      </c>
      <c r="I324" s="337"/>
      <c r="J324" s="337" t="s">
        <v>421</v>
      </c>
      <c r="K324" s="337" t="s">
        <v>2185</v>
      </c>
      <c r="L324" s="338"/>
      <c r="M324" s="339" t="s">
        <v>2186</v>
      </c>
      <c r="N324" s="327" t="s">
        <v>508</v>
      </c>
      <c r="O324" s="338" t="s">
        <v>2123</v>
      </c>
      <c r="P324" s="339" t="s">
        <v>626</v>
      </c>
      <c r="Q324" s="287" t="s">
        <v>478</v>
      </c>
      <c r="R324" s="287" t="s">
        <v>490</v>
      </c>
      <c r="S324" s="287" t="s">
        <v>627</v>
      </c>
      <c r="T324" s="287" t="s">
        <v>628</v>
      </c>
      <c r="U324" s="287" t="s">
        <v>1994</v>
      </c>
      <c r="V324" s="287" t="s">
        <v>629</v>
      </c>
      <c r="W324" s="287" t="s">
        <v>882</v>
      </c>
      <c r="X324" s="287" t="s">
        <v>1006</v>
      </c>
      <c r="Y324" s="287" t="s">
        <v>883</v>
      </c>
      <c r="Z324" s="287" t="s">
        <v>439</v>
      </c>
      <c r="AA324" s="287" t="s">
        <v>405</v>
      </c>
      <c r="AB324" s="287" t="s">
        <v>454</v>
      </c>
      <c r="AC324" s="287" t="s">
        <v>884</v>
      </c>
      <c r="AD324" s="287" t="s">
        <v>406</v>
      </c>
      <c r="AE324" s="287" t="s">
        <v>415</v>
      </c>
      <c r="AF324" s="287" t="s">
        <v>1108</v>
      </c>
      <c r="AG324" s="287"/>
      <c r="AH324" s="287"/>
      <c r="AI324" s="287"/>
      <c r="AJ324" s="287"/>
      <c r="AK324" s="287"/>
      <c r="AL324" s="287"/>
      <c r="AM324" s="287"/>
      <c r="AN324" s="287"/>
      <c r="AO324" s="287"/>
      <c r="AP324" s="287"/>
      <c r="AQ324" s="287"/>
      <c r="AR324" s="287"/>
      <c r="AS324" s="287"/>
      <c r="AT324" s="287"/>
      <c r="AU324" s="287"/>
      <c r="AV324" s="287"/>
      <c r="AW324" s="287"/>
      <c r="AX324" s="287"/>
      <c r="AY324" s="287"/>
      <c r="AZ324" s="287"/>
      <c r="BA324" s="287"/>
      <c r="BB324" s="287"/>
      <c r="BC324" s="287"/>
      <c r="BD324" s="287"/>
      <c r="BE324" s="287"/>
      <c r="BF324" s="287"/>
      <c r="BG324" s="287"/>
      <c r="BH324" s="287"/>
      <c r="BI324" s="287"/>
      <c r="BJ324" s="327"/>
      <c r="BK324" s="286"/>
      <c r="BL324" s="288"/>
      <c r="BM324" s="287"/>
      <c r="BN324" s="287"/>
      <c r="BO324" s="287"/>
      <c r="BP324" s="287"/>
      <c r="BQ324" s="287"/>
      <c r="BR324" s="287"/>
      <c r="BS324" s="287"/>
      <c r="BT324" s="287"/>
      <c r="BU324" s="287"/>
      <c r="BV324" s="287"/>
      <c r="BW324" s="287"/>
      <c r="BX324" s="287"/>
      <c r="BY324" s="287"/>
      <c r="BZ324" s="287"/>
      <c r="CA324" s="287"/>
      <c r="CB324" s="287"/>
      <c r="CC324" s="287"/>
      <c r="CD324" s="287"/>
      <c r="CE324" s="287"/>
      <c r="CF324" s="287"/>
      <c r="CG324" s="287"/>
      <c r="CH324" s="287"/>
      <c r="CI324" s="287"/>
      <c r="CJ324" s="287"/>
      <c r="CK324" s="287"/>
      <c r="CL324" s="287"/>
      <c r="CM324" s="287"/>
      <c r="CN324" s="287"/>
      <c r="CO324" s="287"/>
      <c r="CP324" s="287"/>
      <c r="CQ324" s="287"/>
      <c r="CR324" s="287"/>
      <c r="CS324" s="287"/>
      <c r="CT324" s="287"/>
      <c r="CU324" s="287"/>
      <c r="CV324" s="287"/>
      <c r="CW324" s="287"/>
      <c r="CX324" s="287"/>
      <c r="CY324" s="287"/>
      <c r="CZ324" s="289"/>
      <c r="DA324" s="287"/>
      <c r="DB324" s="287"/>
      <c r="DC324" s="287"/>
      <c r="DD324" s="287"/>
      <c r="DE324" s="287"/>
      <c r="DF324" s="287"/>
      <c r="DG324" s="287"/>
      <c r="DH324" s="287"/>
      <c r="DI324" s="287"/>
      <c r="DJ324" s="287"/>
      <c r="DK324" s="287"/>
      <c r="DL324" s="287"/>
      <c r="DM324" s="287"/>
      <c r="DN324" s="287"/>
      <c r="DO324" s="287"/>
      <c r="DP324" s="287"/>
      <c r="DQ324" s="287"/>
      <c r="DR324" s="287"/>
      <c r="DS324" s="287"/>
      <c r="DT324" s="287"/>
      <c r="DU324" s="287"/>
      <c r="DV324" s="287"/>
      <c r="DW324" s="321"/>
      <c r="DX324" s="321"/>
      <c r="DY324" s="324"/>
      <c r="DZ324" s="324"/>
      <c r="EA324" s="324"/>
      <c r="EB324" s="324"/>
      <c r="EC324" s="324"/>
      <c r="ED324" s="324"/>
      <c r="EE324" s="324"/>
      <c r="EF324" s="324"/>
      <c r="EG324" s="324"/>
      <c r="EH324" s="324"/>
      <c r="EI324" s="324"/>
      <c r="EJ324" s="324"/>
      <c r="EK324" s="324"/>
      <c r="EL324" s="324"/>
      <c r="EM324" s="324"/>
      <c r="EN324" s="324"/>
      <c r="EO324" s="324"/>
      <c r="EP324" s="324"/>
      <c r="EQ324" s="324"/>
      <c r="ER324" s="324"/>
      <c r="ES324" s="324"/>
      <c r="ET324" s="324"/>
      <c r="EU324" s="324"/>
      <c r="EV324" s="324"/>
      <c r="EW324" s="324"/>
      <c r="EX324" s="324"/>
      <c r="EY324" s="324"/>
      <c r="EZ324" s="324"/>
      <c r="FA324" s="324"/>
      <c r="FB324" s="324"/>
      <c r="FC324" s="324"/>
      <c r="FD324" s="324"/>
      <c r="FE324" s="324"/>
      <c r="FF324" s="324"/>
      <c r="FG324" s="324"/>
      <c r="FH324" s="324"/>
      <c r="FI324" s="324"/>
      <c r="FJ324" s="324"/>
      <c r="FK324" s="324"/>
      <c r="FL324" s="324"/>
      <c r="FM324" s="324"/>
      <c r="FN324" s="324"/>
      <c r="FO324" s="324"/>
      <c r="FP324" s="324"/>
      <c r="FQ324" s="324"/>
      <c r="FR324" s="324"/>
      <c r="FS324" s="324"/>
      <c r="FT324" s="324"/>
      <c r="FU324" s="324"/>
      <c r="FV324" s="324"/>
      <c r="FW324" s="324"/>
      <c r="FX324" s="324"/>
      <c r="FY324" s="324"/>
      <c r="FZ324" s="324"/>
      <c r="GA324" s="324"/>
      <c r="GB324" s="324"/>
      <c r="GC324" s="324"/>
      <c r="GD324" s="324"/>
      <c r="GE324" s="324"/>
      <c r="GF324" s="324"/>
      <c r="GG324" s="324"/>
      <c r="GH324" s="324"/>
      <c r="GI324" s="324"/>
      <c r="GJ324" s="330"/>
      <c r="GK324" s="321"/>
      <c r="GL324" s="324"/>
      <c r="GM324" s="324"/>
      <c r="GN324" s="290" cm="1">
        <f t="array" ref="GN324">IF(OR(BK324:GM324='Annex.1　DeclarationDesired'!$F$27),ROW(),"")</f>
        <v>324</v>
      </c>
    </row>
    <row r="325" spans="1:196" s="290" customFormat="1" ht="20.85" customHeight="1">
      <c r="A325" s="333" t="s">
        <v>2187</v>
      </c>
      <c r="B325" s="334" t="s">
        <v>828</v>
      </c>
      <c r="C325" s="334" t="s">
        <v>2188</v>
      </c>
      <c r="D325" s="334" t="s">
        <v>2189</v>
      </c>
      <c r="E325" s="334"/>
      <c r="F325" s="334"/>
      <c r="G325" s="335" t="s">
        <v>2190</v>
      </c>
      <c r="H325" s="337" t="s">
        <v>420</v>
      </c>
      <c r="I325" s="337"/>
      <c r="J325" s="337" t="s">
        <v>421</v>
      </c>
      <c r="K325" s="337" t="s">
        <v>2191</v>
      </c>
      <c r="L325" s="338"/>
      <c r="M325" s="339" t="s">
        <v>2192</v>
      </c>
      <c r="N325" s="346" t="s">
        <v>538</v>
      </c>
      <c r="O325" s="338" t="s">
        <v>1040</v>
      </c>
      <c r="P325" s="339" t="s">
        <v>497</v>
      </c>
      <c r="Q325" s="287" t="s">
        <v>438</v>
      </c>
      <c r="R325" s="287" t="s">
        <v>508</v>
      </c>
      <c r="S325" s="287" t="s">
        <v>889</v>
      </c>
      <c r="T325" s="287" t="s">
        <v>345</v>
      </c>
      <c r="U325" s="287" t="s">
        <v>772</v>
      </c>
      <c r="V325" s="287" t="s">
        <v>346</v>
      </c>
      <c r="W325" s="287" t="s">
        <v>475</v>
      </c>
      <c r="X325" s="287" t="s">
        <v>803</v>
      </c>
      <c r="Y325" s="287" t="s">
        <v>804</v>
      </c>
      <c r="Z325" s="287"/>
      <c r="AA325" s="287"/>
      <c r="AB325" s="287"/>
      <c r="AC325" s="287"/>
      <c r="AD325" s="287"/>
      <c r="AE325" s="287"/>
      <c r="AF325" s="287"/>
      <c r="AG325" s="287"/>
      <c r="AH325" s="287"/>
      <c r="AI325" s="287"/>
      <c r="AJ325" s="287"/>
      <c r="AK325" s="287"/>
      <c r="AL325" s="287"/>
      <c r="AM325" s="287"/>
      <c r="AN325" s="287"/>
      <c r="AO325" s="287"/>
      <c r="AP325" s="287"/>
      <c r="AQ325" s="287"/>
      <c r="AR325" s="287"/>
      <c r="AS325" s="287"/>
      <c r="AT325" s="287"/>
      <c r="AU325" s="287"/>
      <c r="AV325" s="287"/>
      <c r="AW325" s="287"/>
      <c r="AX325" s="287"/>
      <c r="AY325" s="287"/>
      <c r="AZ325" s="287"/>
      <c r="BA325" s="287"/>
      <c r="BB325" s="287"/>
      <c r="BC325" s="287"/>
      <c r="BD325" s="287"/>
      <c r="BE325" s="287"/>
      <c r="BF325" s="287"/>
      <c r="BG325" s="287"/>
      <c r="BH325" s="287"/>
      <c r="BI325" s="287"/>
      <c r="BJ325" s="346" t="s">
        <v>2193</v>
      </c>
      <c r="BK325" s="286">
        <v>9070</v>
      </c>
      <c r="BL325" s="288">
        <v>10010</v>
      </c>
      <c r="BM325" s="287">
        <v>10020</v>
      </c>
      <c r="BN325" s="287">
        <v>10030</v>
      </c>
      <c r="BO325" s="287">
        <v>10040</v>
      </c>
      <c r="BP325" s="287" t="s">
        <v>2194</v>
      </c>
      <c r="BQ325" s="287">
        <v>12030</v>
      </c>
      <c r="BR325" s="287">
        <v>12040</v>
      </c>
      <c r="BS325" s="287">
        <v>13020</v>
      </c>
      <c r="BT325" s="287">
        <v>14010</v>
      </c>
      <c r="BU325" s="287">
        <v>14020</v>
      </c>
      <c r="BV325" s="287">
        <v>14030</v>
      </c>
      <c r="BW325" s="287" t="s">
        <v>2195</v>
      </c>
      <c r="BX325" s="287">
        <v>20020</v>
      </c>
      <c r="BY325" s="287">
        <v>32010</v>
      </c>
      <c r="BZ325" s="287">
        <v>32020</v>
      </c>
      <c r="CA325" s="287">
        <v>33010</v>
      </c>
      <c r="CB325" s="287">
        <v>33020</v>
      </c>
      <c r="CC325" s="287">
        <v>34010</v>
      </c>
      <c r="CD325" s="287">
        <v>34020</v>
      </c>
      <c r="CE325" s="287">
        <v>34030</v>
      </c>
      <c r="CF325" s="287">
        <v>60010</v>
      </c>
      <c r="CG325" s="287">
        <v>60020</v>
      </c>
      <c r="CH325" s="287">
        <v>60030</v>
      </c>
      <c r="CI325" s="287">
        <v>60040</v>
      </c>
      <c r="CJ325" s="287">
        <v>60050</v>
      </c>
      <c r="CK325" s="287">
        <v>60060</v>
      </c>
      <c r="CL325" s="287">
        <v>60070</v>
      </c>
      <c r="CM325" s="287">
        <v>60080</v>
      </c>
      <c r="CN325" s="287">
        <v>60090</v>
      </c>
      <c r="CO325" s="287">
        <v>60100</v>
      </c>
      <c r="CP325" s="287">
        <v>61010</v>
      </c>
      <c r="CQ325" s="287">
        <v>61020</v>
      </c>
      <c r="CR325" s="287">
        <v>61030</v>
      </c>
      <c r="CS325" s="287">
        <v>61040</v>
      </c>
      <c r="CT325" s="287">
        <v>61050</v>
      </c>
      <c r="CU325" s="287">
        <v>61060</v>
      </c>
      <c r="CV325" s="287" t="s">
        <v>481</v>
      </c>
      <c r="CW325" s="287" t="s">
        <v>2196</v>
      </c>
      <c r="CX325" s="287">
        <v>62010</v>
      </c>
      <c r="CY325" s="287">
        <v>62020</v>
      </c>
      <c r="CZ325" s="289">
        <v>62030</v>
      </c>
      <c r="DA325" s="287">
        <v>62040</v>
      </c>
      <c r="DB325" s="287" t="s">
        <v>1351</v>
      </c>
      <c r="DC325" s="287"/>
      <c r="DD325" s="287"/>
      <c r="DE325" s="287"/>
      <c r="DF325" s="287"/>
      <c r="DG325" s="287"/>
      <c r="DH325" s="287"/>
      <c r="DI325" s="287"/>
      <c r="DJ325" s="287"/>
      <c r="DK325" s="287"/>
      <c r="DL325" s="287"/>
      <c r="DM325" s="287"/>
      <c r="DN325" s="287"/>
      <c r="DO325" s="287"/>
      <c r="DP325" s="287"/>
      <c r="DQ325" s="287"/>
      <c r="DR325" s="287"/>
      <c r="DS325" s="287"/>
      <c r="DT325" s="287"/>
      <c r="DU325" s="287"/>
      <c r="DV325" s="287"/>
      <c r="DW325" s="321"/>
      <c r="DX325" s="321"/>
      <c r="DY325" s="324"/>
      <c r="DZ325" s="324"/>
      <c r="EA325" s="324"/>
      <c r="EB325" s="324"/>
      <c r="EC325" s="324"/>
      <c r="ED325" s="324"/>
      <c r="EE325" s="324"/>
      <c r="EF325" s="324"/>
      <c r="EG325" s="324"/>
      <c r="EH325" s="324"/>
      <c r="EI325" s="324"/>
      <c r="EJ325" s="324"/>
      <c r="EK325" s="324"/>
      <c r="EL325" s="324"/>
      <c r="EM325" s="324"/>
      <c r="EN325" s="324"/>
      <c r="EO325" s="324"/>
      <c r="EP325" s="324"/>
      <c r="EQ325" s="324"/>
      <c r="ER325" s="324"/>
      <c r="ES325" s="324"/>
      <c r="ET325" s="324"/>
      <c r="EU325" s="324"/>
      <c r="EV325" s="324"/>
      <c r="EW325" s="324"/>
      <c r="EX325" s="324"/>
      <c r="EY325" s="324"/>
      <c r="EZ325" s="324"/>
      <c r="FA325" s="324"/>
      <c r="FB325" s="324"/>
      <c r="FC325" s="324"/>
      <c r="FD325" s="324"/>
      <c r="FE325" s="324"/>
      <c r="FF325" s="324"/>
      <c r="FG325" s="324"/>
      <c r="FH325" s="324"/>
      <c r="FI325" s="324"/>
      <c r="FJ325" s="324"/>
      <c r="FK325" s="324"/>
      <c r="FL325" s="324"/>
      <c r="FM325" s="324"/>
      <c r="FN325" s="324"/>
      <c r="FO325" s="324"/>
      <c r="FP325" s="324"/>
      <c r="FQ325" s="324"/>
      <c r="FR325" s="324"/>
      <c r="FS325" s="324"/>
      <c r="FT325" s="324"/>
      <c r="FU325" s="324"/>
      <c r="FV325" s="324"/>
      <c r="FW325" s="324"/>
      <c r="FX325" s="324"/>
      <c r="FY325" s="324"/>
      <c r="FZ325" s="324"/>
      <c r="GA325" s="324"/>
      <c r="GB325" s="324"/>
      <c r="GC325" s="324"/>
      <c r="GD325" s="324"/>
      <c r="GE325" s="324"/>
      <c r="GF325" s="324"/>
      <c r="GG325" s="324"/>
      <c r="GH325" s="324"/>
      <c r="GI325" s="324"/>
      <c r="GJ325" s="330"/>
      <c r="GK325" s="321"/>
      <c r="GL325" s="324"/>
      <c r="GM325" s="324"/>
      <c r="GN325" s="290" cm="1">
        <f t="array" ref="GN325">IF(OR(BK325:GM325='Annex.1　DeclarationDesired'!$F$27),ROW(),"")</f>
        <v>325</v>
      </c>
    </row>
    <row r="326" spans="1:196" s="290" customFormat="1" ht="20.85" customHeight="1">
      <c r="A326" s="333" t="s">
        <v>2197</v>
      </c>
      <c r="B326" s="334" t="s">
        <v>2198</v>
      </c>
      <c r="C326" s="334" t="s">
        <v>2199</v>
      </c>
      <c r="D326" s="334" t="s">
        <v>2200</v>
      </c>
      <c r="E326" s="334"/>
      <c r="F326" s="334"/>
      <c r="G326" s="335" t="s">
        <v>2201</v>
      </c>
      <c r="H326" s="337" t="s">
        <v>421</v>
      </c>
      <c r="I326" s="337" t="s">
        <v>2202</v>
      </c>
      <c r="J326" s="337" t="s">
        <v>400</v>
      </c>
      <c r="K326" s="337"/>
      <c r="L326" s="338"/>
      <c r="M326" s="339" t="s">
        <v>684</v>
      </c>
      <c r="N326" s="327" t="s">
        <v>684</v>
      </c>
      <c r="O326" s="338"/>
      <c r="P326" s="339"/>
      <c r="Q326" s="287"/>
      <c r="R326" s="287"/>
      <c r="S326" s="287"/>
      <c r="T326" s="287"/>
      <c r="U326" s="287"/>
      <c r="V326" s="287"/>
      <c r="W326" s="287"/>
      <c r="X326" s="287"/>
      <c r="Y326" s="287"/>
      <c r="Z326" s="287"/>
      <c r="AA326" s="287"/>
      <c r="AB326" s="287"/>
      <c r="AC326" s="287"/>
      <c r="AD326" s="287"/>
      <c r="AE326" s="287"/>
      <c r="AF326" s="287"/>
      <c r="AG326" s="287"/>
      <c r="AH326" s="287"/>
      <c r="AI326" s="287"/>
      <c r="AJ326" s="287"/>
      <c r="AK326" s="287"/>
      <c r="AL326" s="287"/>
      <c r="AM326" s="287"/>
      <c r="AN326" s="287"/>
      <c r="AO326" s="287"/>
      <c r="AP326" s="287"/>
      <c r="AQ326" s="287"/>
      <c r="AR326" s="287"/>
      <c r="AS326" s="287"/>
      <c r="AT326" s="287"/>
      <c r="AU326" s="287"/>
      <c r="AV326" s="287"/>
      <c r="AW326" s="287"/>
      <c r="AX326" s="287"/>
      <c r="AY326" s="287"/>
      <c r="AZ326" s="287"/>
      <c r="BA326" s="287"/>
      <c r="BB326" s="287"/>
      <c r="BC326" s="287"/>
      <c r="BD326" s="287"/>
      <c r="BE326" s="287"/>
      <c r="BF326" s="287"/>
      <c r="BG326" s="287"/>
      <c r="BH326" s="287"/>
      <c r="BI326" s="287"/>
      <c r="BJ326" s="327" t="s">
        <v>2203</v>
      </c>
      <c r="BK326" s="286">
        <v>6010</v>
      </c>
      <c r="BL326" s="288">
        <v>6020</v>
      </c>
      <c r="BM326" s="287" t="s">
        <v>553</v>
      </c>
      <c r="BN326" s="287"/>
      <c r="BO326" s="287"/>
      <c r="BP326" s="287"/>
      <c r="BQ326" s="287"/>
      <c r="BR326" s="287"/>
      <c r="BS326" s="287"/>
      <c r="BT326" s="287"/>
      <c r="BU326" s="287"/>
      <c r="BV326" s="287"/>
      <c r="BW326" s="287"/>
      <c r="BX326" s="287"/>
      <c r="BY326" s="287"/>
      <c r="BZ326" s="287"/>
      <c r="CA326" s="287"/>
      <c r="CB326" s="287"/>
      <c r="CC326" s="287"/>
      <c r="CD326" s="287"/>
      <c r="CE326" s="287"/>
      <c r="CF326" s="287"/>
      <c r="CG326" s="287"/>
      <c r="CH326" s="287"/>
      <c r="CI326" s="287"/>
      <c r="CJ326" s="287"/>
      <c r="CK326" s="287"/>
      <c r="CL326" s="287"/>
      <c r="CM326" s="287"/>
      <c r="CN326" s="287"/>
      <c r="CO326" s="287"/>
      <c r="CP326" s="287"/>
      <c r="CQ326" s="287"/>
      <c r="CR326" s="287"/>
      <c r="CS326" s="287"/>
      <c r="CT326" s="287"/>
      <c r="CU326" s="287"/>
      <c r="CV326" s="287"/>
      <c r="CW326" s="287"/>
      <c r="CX326" s="287"/>
      <c r="CY326" s="287"/>
      <c r="CZ326" s="289"/>
      <c r="DA326" s="287"/>
      <c r="DB326" s="287"/>
      <c r="DC326" s="287"/>
      <c r="DD326" s="287"/>
      <c r="DE326" s="287"/>
      <c r="DF326" s="287"/>
      <c r="DG326" s="287"/>
      <c r="DH326" s="287"/>
      <c r="DI326" s="287"/>
      <c r="DJ326" s="287"/>
      <c r="DK326" s="287"/>
      <c r="DL326" s="287"/>
      <c r="DM326" s="287"/>
      <c r="DN326" s="287"/>
      <c r="DO326" s="287"/>
      <c r="DP326" s="287"/>
      <c r="DQ326" s="287"/>
      <c r="DR326" s="287"/>
      <c r="DS326" s="287"/>
      <c r="DT326" s="287"/>
      <c r="DU326" s="287"/>
      <c r="DV326" s="287"/>
      <c r="DW326" s="321"/>
      <c r="DX326" s="321"/>
      <c r="DY326" s="324"/>
      <c r="DZ326" s="324"/>
      <c r="EA326" s="324"/>
      <c r="EB326" s="324"/>
      <c r="EC326" s="324"/>
      <c r="ED326" s="324"/>
      <c r="EE326" s="324"/>
      <c r="EF326" s="324"/>
      <c r="EG326" s="324"/>
      <c r="EH326" s="324"/>
      <c r="EI326" s="324"/>
      <c r="EJ326" s="324"/>
      <c r="EK326" s="324"/>
      <c r="EL326" s="324"/>
      <c r="EM326" s="324"/>
      <c r="EN326" s="324"/>
      <c r="EO326" s="324"/>
      <c r="EP326" s="324"/>
      <c r="EQ326" s="324"/>
      <c r="ER326" s="324"/>
      <c r="ES326" s="324"/>
      <c r="ET326" s="324"/>
      <c r="EU326" s="324"/>
      <c r="EV326" s="324"/>
      <c r="EW326" s="324"/>
      <c r="EX326" s="324"/>
      <c r="EY326" s="324"/>
      <c r="EZ326" s="324"/>
      <c r="FA326" s="324"/>
      <c r="FB326" s="324"/>
      <c r="FC326" s="324"/>
      <c r="FD326" s="324"/>
      <c r="FE326" s="324"/>
      <c r="FF326" s="324"/>
      <c r="FG326" s="324"/>
      <c r="FH326" s="324"/>
      <c r="FI326" s="324"/>
      <c r="FJ326" s="324"/>
      <c r="FK326" s="324"/>
      <c r="FL326" s="324"/>
      <c r="FM326" s="324"/>
      <c r="FN326" s="324"/>
      <c r="FO326" s="324"/>
      <c r="FP326" s="324"/>
      <c r="FQ326" s="324"/>
      <c r="FR326" s="324"/>
      <c r="FS326" s="324"/>
      <c r="FT326" s="324"/>
      <c r="FU326" s="324"/>
      <c r="FV326" s="324"/>
      <c r="FW326" s="324"/>
      <c r="FX326" s="324"/>
      <c r="FY326" s="324"/>
      <c r="FZ326" s="324"/>
      <c r="GA326" s="324"/>
      <c r="GB326" s="324"/>
      <c r="GC326" s="324"/>
      <c r="GD326" s="324"/>
      <c r="GE326" s="324"/>
      <c r="GF326" s="324"/>
      <c r="GG326" s="324"/>
      <c r="GH326" s="324"/>
      <c r="GI326" s="324"/>
      <c r="GJ326" s="330"/>
      <c r="GK326" s="321"/>
      <c r="GL326" s="324"/>
      <c r="GM326" s="324"/>
      <c r="GN326" s="290" cm="1">
        <f t="array" ref="GN326">IF(OR(BK326:GM326='Annex.1　DeclarationDesired'!$F$27),ROW(),"")</f>
        <v>326</v>
      </c>
    </row>
    <row r="327" spans="1:196" s="290" customFormat="1" ht="20.85" customHeight="1">
      <c r="A327" s="333" t="s">
        <v>2204</v>
      </c>
      <c r="B327" s="334" t="s">
        <v>910</v>
      </c>
      <c r="C327" s="334" t="s">
        <v>2205</v>
      </c>
      <c r="D327" s="334"/>
      <c r="E327" s="334"/>
      <c r="F327" s="334" t="s">
        <v>2206</v>
      </c>
      <c r="G327" s="335" t="s">
        <v>2207</v>
      </c>
      <c r="H327" s="337" t="s">
        <v>421</v>
      </c>
      <c r="I327" s="337" t="s">
        <v>2208</v>
      </c>
      <c r="J327" s="337" t="s">
        <v>400</v>
      </c>
      <c r="K327" s="337"/>
      <c r="L327" s="338"/>
      <c r="M327" s="339" t="s">
        <v>692</v>
      </c>
      <c r="N327" s="327" t="s">
        <v>692</v>
      </c>
      <c r="O327" s="338"/>
      <c r="P327" s="339"/>
      <c r="Q327" s="287"/>
      <c r="R327" s="287"/>
      <c r="S327" s="287"/>
      <c r="T327" s="287"/>
      <c r="U327" s="287"/>
      <c r="V327" s="287"/>
      <c r="W327" s="287"/>
      <c r="X327" s="287"/>
      <c r="Y327" s="287"/>
      <c r="Z327" s="287"/>
      <c r="AA327" s="287"/>
      <c r="AB327" s="287"/>
      <c r="AC327" s="287"/>
      <c r="AD327" s="287"/>
      <c r="AE327" s="287"/>
      <c r="AF327" s="287"/>
      <c r="AG327" s="287"/>
      <c r="AH327" s="287"/>
      <c r="AI327" s="287"/>
      <c r="AJ327" s="287"/>
      <c r="AK327" s="287"/>
      <c r="AL327" s="287"/>
      <c r="AM327" s="287"/>
      <c r="AN327" s="287"/>
      <c r="AO327" s="287"/>
      <c r="AP327" s="287"/>
      <c r="AQ327" s="287"/>
      <c r="AR327" s="287"/>
      <c r="AS327" s="287"/>
      <c r="AT327" s="287"/>
      <c r="AU327" s="287"/>
      <c r="AV327" s="287"/>
      <c r="AW327" s="287"/>
      <c r="AX327" s="287"/>
      <c r="AY327" s="287"/>
      <c r="AZ327" s="287"/>
      <c r="BA327" s="287"/>
      <c r="BB327" s="287"/>
      <c r="BC327" s="287"/>
      <c r="BD327" s="287"/>
      <c r="BE327" s="287"/>
      <c r="BF327" s="287"/>
      <c r="BG327" s="287"/>
      <c r="BH327" s="287"/>
      <c r="BI327" s="287"/>
      <c r="BJ327" s="327" t="s">
        <v>2209</v>
      </c>
      <c r="BK327" s="286">
        <v>5010</v>
      </c>
      <c r="BL327" s="288">
        <v>5030</v>
      </c>
      <c r="BM327" s="287">
        <v>5050</v>
      </c>
      <c r="BN327" s="287">
        <v>5070</v>
      </c>
      <c r="BO327" s="287"/>
      <c r="BP327" s="287"/>
      <c r="BQ327" s="287"/>
      <c r="BR327" s="287"/>
      <c r="BS327" s="287"/>
      <c r="BT327" s="287"/>
      <c r="BU327" s="287"/>
      <c r="BV327" s="287"/>
      <c r="BW327" s="287"/>
      <c r="BX327" s="287"/>
      <c r="BY327" s="287"/>
      <c r="BZ327" s="287"/>
      <c r="CA327" s="287"/>
      <c r="CB327" s="287"/>
      <c r="CC327" s="287"/>
      <c r="CD327" s="287"/>
      <c r="CE327" s="287"/>
      <c r="CF327" s="287"/>
      <c r="CG327" s="287"/>
      <c r="CH327" s="287"/>
      <c r="CI327" s="287"/>
      <c r="CJ327" s="287"/>
      <c r="CK327" s="287"/>
      <c r="CL327" s="287"/>
      <c r="CM327" s="287"/>
      <c r="CN327" s="287"/>
      <c r="CO327" s="287"/>
      <c r="CP327" s="287"/>
      <c r="CQ327" s="287"/>
      <c r="CR327" s="287"/>
      <c r="CS327" s="287"/>
      <c r="CT327" s="287"/>
      <c r="CU327" s="287"/>
      <c r="CV327" s="287"/>
      <c r="CW327" s="287"/>
      <c r="CX327" s="287"/>
      <c r="CY327" s="287"/>
      <c r="CZ327" s="289"/>
      <c r="DA327" s="287"/>
      <c r="DB327" s="287"/>
      <c r="DC327" s="287"/>
      <c r="DD327" s="287"/>
      <c r="DE327" s="287"/>
      <c r="DF327" s="287"/>
      <c r="DG327" s="287"/>
      <c r="DH327" s="287"/>
      <c r="DI327" s="287"/>
      <c r="DJ327" s="287"/>
      <c r="DK327" s="287"/>
      <c r="DL327" s="287"/>
      <c r="DM327" s="287"/>
      <c r="DN327" s="287"/>
      <c r="DO327" s="287"/>
      <c r="DP327" s="287"/>
      <c r="DQ327" s="287"/>
      <c r="DR327" s="287"/>
      <c r="DS327" s="287"/>
      <c r="DT327" s="287"/>
      <c r="DU327" s="287"/>
      <c r="DV327" s="287"/>
      <c r="DW327" s="321"/>
      <c r="DX327" s="321"/>
      <c r="DY327" s="324"/>
      <c r="DZ327" s="324"/>
      <c r="EA327" s="324"/>
      <c r="EB327" s="324"/>
      <c r="EC327" s="324"/>
      <c r="ED327" s="324"/>
      <c r="EE327" s="324"/>
      <c r="EF327" s="324"/>
      <c r="EG327" s="324"/>
      <c r="EH327" s="324"/>
      <c r="EI327" s="324"/>
      <c r="EJ327" s="324"/>
      <c r="EK327" s="324"/>
      <c r="EL327" s="324"/>
      <c r="EM327" s="324"/>
      <c r="EN327" s="324"/>
      <c r="EO327" s="324"/>
      <c r="EP327" s="324"/>
      <c r="EQ327" s="324"/>
      <c r="ER327" s="324"/>
      <c r="ES327" s="324"/>
      <c r="ET327" s="324"/>
      <c r="EU327" s="324"/>
      <c r="EV327" s="324"/>
      <c r="EW327" s="324"/>
      <c r="EX327" s="324"/>
      <c r="EY327" s="324"/>
      <c r="EZ327" s="324"/>
      <c r="FA327" s="324"/>
      <c r="FB327" s="324"/>
      <c r="FC327" s="324"/>
      <c r="FD327" s="324"/>
      <c r="FE327" s="324"/>
      <c r="FF327" s="324"/>
      <c r="FG327" s="324"/>
      <c r="FH327" s="324"/>
      <c r="FI327" s="324"/>
      <c r="FJ327" s="324"/>
      <c r="FK327" s="324"/>
      <c r="FL327" s="324"/>
      <c r="FM327" s="324"/>
      <c r="FN327" s="324"/>
      <c r="FO327" s="324"/>
      <c r="FP327" s="324"/>
      <c r="FQ327" s="324"/>
      <c r="FR327" s="324"/>
      <c r="FS327" s="324"/>
      <c r="FT327" s="324"/>
      <c r="FU327" s="324"/>
      <c r="FV327" s="324"/>
      <c r="FW327" s="324"/>
      <c r="FX327" s="324"/>
      <c r="FY327" s="324"/>
      <c r="FZ327" s="324"/>
      <c r="GA327" s="324"/>
      <c r="GB327" s="324"/>
      <c r="GC327" s="324"/>
      <c r="GD327" s="324"/>
      <c r="GE327" s="324"/>
      <c r="GF327" s="324"/>
      <c r="GG327" s="324"/>
      <c r="GH327" s="324"/>
      <c r="GI327" s="324"/>
      <c r="GJ327" s="330"/>
      <c r="GK327" s="321"/>
      <c r="GL327" s="324"/>
      <c r="GM327" s="324"/>
      <c r="GN327" s="290" cm="1">
        <f t="array" ref="GN327">IF(OR(BK327:GM327='Annex.1　DeclarationDesired'!$F$27),ROW(),"")</f>
        <v>327</v>
      </c>
    </row>
    <row r="328" spans="1:196" s="290" customFormat="1" ht="20.85" customHeight="1">
      <c r="A328" s="333" t="s">
        <v>2210</v>
      </c>
      <c r="B328" s="334" t="s">
        <v>910</v>
      </c>
      <c r="C328" s="334" t="s">
        <v>2205</v>
      </c>
      <c r="D328" s="334"/>
      <c r="E328" s="334"/>
      <c r="F328" s="334" t="s">
        <v>2211</v>
      </c>
      <c r="G328" s="335" t="s">
        <v>2207</v>
      </c>
      <c r="H328" s="337" t="s">
        <v>421</v>
      </c>
      <c r="I328" s="337" t="s">
        <v>2212</v>
      </c>
      <c r="J328" s="337" t="s">
        <v>400</v>
      </c>
      <c r="K328" s="337"/>
      <c r="L328" s="338"/>
      <c r="M328" s="339" t="s">
        <v>403</v>
      </c>
      <c r="N328" s="327" t="s">
        <v>403</v>
      </c>
      <c r="O328" s="338"/>
      <c r="P328" s="339"/>
      <c r="Q328" s="287"/>
      <c r="R328" s="287"/>
      <c r="S328" s="287"/>
      <c r="T328" s="287"/>
      <c r="U328" s="287"/>
      <c r="V328" s="287"/>
      <c r="W328" s="287"/>
      <c r="X328" s="287"/>
      <c r="Y328" s="287"/>
      <c r="Z328" s="287"/>
      <c r="AA328" s="287"/>
      <c r="AB328" s="287"/>
      <c r="AC328" s="287"/>
      <c r="AD328" s="287"/>
      <c r="AE328" s="287"/>
      <c r="AF328" s="287"/>
      <c r="AG328" s="287"/>
      <c r="AH328" s="287"/>
      <c r="AI328" s="287"/>
      <c r="AJ328" s="287"/>
      <c r="AK328" s="287"/>
      <c r="AL328" s="287"/>
      <c r="AM328" s="287"/>
      <c r="AN328" s="287"/>
      <c r="AO328" s="287"/>
      <c r="AP328" s="287"/>
      <c r="AQ328" s="287"/>
      <c r="AR328" s="287"/>
      <c r="AS328" s="287"/>
      <c r="AT328" s="287"/>
      <c r="AU328" s="287"/>
      <c r="AV328" s="287"/>
      <c r="AW328" s="287"/>
      <c r="AX328" s="287"/>
      <c r="AY328" s="287"/>
      <c r="AZ328" s="287"/>
      <c r="BA328" s="287"/>
      <c r="BB328" s="287"/>
      <c r="BC328" s="287"/>
      <c r="BD328" s="287"/>
      <c r="BE328" s="287"/>
      <c r="BF328" s="287"/>
      <c r="BG328" s="287"/>
      <c r="BH328" s="287"/>
      <c r="BI328" s="287"/>
      <c r="BJ328" s="327" t="s">
        <v>2213</v>
      </c>
      <c r="BK328" s="286">
        <v>7040</v>
      </c>
      <c r="BL328" s="288"/>
      <c r="BM328" s="287"/>
      <c r="BN328" s="287"/>
      <c r="BO328" s="287"/>
      <c r="BP328" s="287"/>
      <c r="BQ328" s="287"/>
      <c r="BR328" s="287"/>
      <c r="BS328" s="287"/>
      <c r="BT328" s="287"/>
      <c r="BU328" s="287"/>
      <c r="BV328" s="287"/>
      <c r="BW328" s="287"/>
      <c r="BX328" s="287"/>
      <c r="BY328" s="287"/>
      <c r="BZ328" s="287"/>
      <c r="CA328" s="287"/>
      <c r="CB328" s="287"/>
      <c r="CC328" s="287"/>
      <c r="CD328" s="287"/>
      <c r="CE328" s="287"/>
      <c r="CF328" s="287"/>
      <c r="CG328" s="287"/>
      <c r="CH328" s="287"/>
      <c r="CI328" s="287"/>
      <c r="CJ328" s="287"/>
      <c r="CK328" s="287"/>
      <c r="CL328" s="287"/>
      <c r="CM328" s="287"/>
      <c r="CN328" s="287"/>
      <c r="CO328" s="287"/>
      <c r="CP328" s="287"/>
      <c r="CQ328" s="287"/>
      <c r="CR328" s="287"/>
      <c r="CS328" s="287"/>
      <c r="CT328" s="287"/>
      <c r="CU328" s="287"/>
      <c r="CV328" s="287"/>
      <c r="CW328" s="287"/>
      <c r="CX328" s="287"/>
      <c r="CY328" s="287"/>
      <c r="CZ328" s="289"/>
      <c r="DA328" s="287"/>
      <c r="DB328" s="287"/>
      <c r="DC328" s="287"/>
      <c r="DD328" s="287"/>
      <c r="DE328" s="287"/>
      <c r="DF328" s="287"/>
      <c r="DG328" s="287"/>
      <c r="DH328" s="287"/>
      <c r="DI328" s="287"/>
      <c r="DJ328" s="287"/>
      <c r="DK328" s="287"/>
      <c r="DL328" s="287"/>
      <c r="DM328" s="287"/>
      <c r="DN328" s="287"/>
      <c r="DO328" s="287"/>
      <c r="DP328" s="287"/>
      <c r="DQ328" s="287"/>
      <c r="DR328" s="287"/>
      <c r="DS328" s="287"/>
      <c r="DT328" s="287"/>
      <c r="DU328" s="287"/>
      <c r="DV328" s="287"/>
      <c r="DW328" s="321"/>
      <c r="DX328" s="321"/>
      <c r="DY328" s="324"/>
      <c r="DZ328" s="324"/>
      <c r="EA328" s="324"/>
      <c r="EB328" s="324"/>
      <c r="EC328" s="324"/>
      <c r="ED328" s="324"/>
      <c r="EE328" s="324"/>
      <c r="EF328" s="324"/>
      <c r="EG328" s="324"/>
      <c r="EH328" s="324"/>
      <c r="EI328" s="324"/>
      <c r="EJ328" s="324"/>
      <c r="EK328" s="324"/>
      <c r="EL328" s="324"/>
      <c r="EM328" s="324"/>
      <c r="EN328" s="324"/>
      <c r="EO328" s="324"/>
      <c r="EP328" s="324"/>
      <c r="EQ328" s="324"/>
      <c r="ER328" s="324"/>
      <c r="ES328" s="324"/>
      <c r="ET328" s="324"/>
      <c r="EU328" s="324"/>
      <c r="EV328" s="324"/>
      <c r="EW328" s="324"/>
      <c r="EX328" s="324"/>
      <c r="EY328" s="324"/>
      <c r="EZ328" s="324"/>
      <c r="FA328" s="324"/>
      <c r="FB328" s="324"/>
      <c r="FC328" s="324"/>
      <c r="FD328" s="324"/>
      <c r="FE328" s="324"/>
      <c r="FF328" s="324"/>
      <c r="FG328" s="324"/>
      <c r="FH328" s="324"/>
      <c r="FI328" s="324"/>
      <c r="FJ328" s="324"/>
      <c r="FK328" s="324"/>
      <c r="FL328" s="324"/>
      <c r="FM328" s="324"/>
      <c r="FN328" s="324"/>
      <c r="FO328" s="324"/>
      <c r="FP328" s="324"/>
      <c r="FQ328" s="324"/>
      <c r="FR328" s="324"/>
      <c r="FS328" s="324"/>
      <c r="FT328" s="324"/>
      <c r="FU328" s="324"/>
      <c r="FV328" s="324"/>
      <c r="FW328" s="324"/>
      <c r="FX328" s="324"/>
      <c r="FY328" s="324"/>
      <c r="FZ328" s="324"/>
      <c r="GA328" s="324"/>
      <c r="GB328" s="324"/>
      <c r="GC328" s="324"/>
      <c r="GD328" s="324"/>
      <c r="GE328" s="324"/>
      <c r="GF328" s="324"/>
      <c r="GG328" s="324"/>
      <c r="GH328" s="324"/>
      <c r="GI328" s="324"/>
      <c r="GJ328" s="330"/>
      <c r="GK328" s="321"/>
      <c r="GL328" s="324"/>
      <c r="GM328" s="324"/>
      <c r="GN328" s="290" cm="1">
        <f t="array" ref="GN328">IF(OR(BK328:GM328='Annex.1　DeclarationDesired'!$F$27),ROW(),"")</f>
        <v>328</v>
      </c>
    </row>
    <row r="329" spans="1:196" s="290" customFormat="1" ht="20.85" customHeight="1">
      <c r="A329" s="333" t="s">
        <v>2214</v>
      </c>
      <c r="B329" s="334" t="s">
        <v>910</v>
      </c>
      <c r="C329" s="334" t="s">
        <v>2215</v>
      </c>
      <c r="D329" s="334" t="s">
        <v>2216</v>
      </c>
      <c r="E329" s="334"/>
      <c r="F329" s="334"/>
      <c r="G329" s="335" t="s">
        <v>2217</v>
      </c>
      <c r="H329" s="337" t="s">
        <v>420</v>
      </c>
      <c r="I329" s="337"/>
      <c r="J329" s="337" t="s">
        <v>399</v>
      </c>
      <c r="K329" s="337" t="s">
        <v>2217</v>
      </c>
      <c r="L329" s="338"/>
      <c r="M329" s="339" t="s">
        <v>746</v>
      </c>
      <c r="N329" s="327" t="s">
        <v>746</v>
      </c>
      <c r="O329" s="338"/>
      <c r="P329" s="339"/>
      <c r="Q329" s="287"/>
      <c r="R329" s="287"/>
      <c r="S329" s="287"/>
      <c r="T329" s="287"/>
      <c r="U329" s="287"/>
      <c r="V329" s="287"/>
      <c r="W329" s="287"/>
      <c r="X329" s="287"/>
      <c r="Y329" s="287"/>
      <c r="Z329" s="287"/>
      <c r="AA329" s="287"/>
      <c r="AB329" s="287"/>
      <c r="AC329" s="287"/>
      <c r="AD329" s="287"/>
      <c r="AE329" s="287"/>
      <c r="AF329" s="287"/>
      <c r="AG329" s="287"/>
      <c r="AH329" s="287"/>
      <c r="AI329" s="287"/>
      <c r="AJ329" s="287"/>
      <c r="AK329" s="287"/>
      <c r="AL329" s="287"/>
      <c r="AM329" s="287"/>
      <c r="AN329" s="287"/>
      <c r="AO329" s="287"/>
      <c r="AP329" s="287"/>
      <c r="AQ329" s="287"/>
      <c r="AR329" s="287"/>
      <c r="AS329" s="287"/>
      <c r="AT329" s="287"/>
      <c r="AU329" s="287"/>
      <c r="AV329" s="287"/>
      <c r="AW329" s="287"/>
      <c r="AX329" s="287"/>
      <c r="AY329" s="287"/>
      <c r="AZ329" s="287"/>
      <c r="BA329" s="287"/>
      <c r="BB329" s="287"/>
      <c r="BC329" s="287"/>
      <c r="BD329" s="287"/>
      <c r="BE329" s="287"/>
      <c r="BF329" s="287"/>
      <c r="BG329" s="287"/>
      <c r="BH329" s="287"/>
      <c r="BI329" s="287"/>
      <c r="BJ329" s="327" t="s">
        <v>1865</v>
      </c>
      <c r="BK329" s="286">
        <v>58020</v>
      </c>
      <c r="BL329" s="288">
        <v>58030</v>
      </c>
      <c r="BM329" s="287"/>
      <c r="BN329" s="287"/>
      <c r="BO329" s="287"/>
      <c r="BP329" s="287"/>
      <c r="BQ329" s="287"/>
      <c r="BR329" s="287"/>
      <c r="BS329" s="287"/>
      <c r="BT329" s="287"/>
      <c r="BU329" s="287"/>
      <c r="BV329" s="287"/>
      <c r="BW329" s="287"/>
      <c r="BX329" s="287"/>
      <c r="BY329" s="287"/>
      <c r="BZ329" s="287"/>
      <c r="CA329" s="287"/>
      <c r="CB329" s="287"/>
      <c r="CC329" s="287"/>
      <c r="CD329" s="287"/>
      <c r="CE329" s="287"/>
      <c r="CF329" s="287"/>
      <c r="CG329" s="287"/>
      <c r="CH329" s="287"/>
      <c r="CI329" s="287"/>
      <c r="CJ329" s="287"/>
      <c r="CK329" s="287"/>
      <c r="CL329" s="287"/>
      <c r="CM329" s="287"/>
      <c r="CN329" s="287"/>
      <c r="CO329" s="287"/>
      <c r="CP329" s="287"/>
      <c r="CQ329" s="287"/>
      <c r="CR329" s="287"/>
      <c r="CS329" s="287"/>
      <c r="CT329" s="287"/>
      <c r="CU329" s="287"/>
      <c r="CV329" s="287"/>
      <c r="CW329" s="287"/>
      <c r="CX329" s="287"/>
      <c r="CY329" s="287"/>
      <c r="CZ329" s="289"/>
      <c r="DA329" s="287"/>
      <c r="DB329" s="287"/>
      <c r="DC329" s="287"/>
      <c r="DD329" s="287"/>
      <c r="DE329" s="287"/>
      <c r="DF329" s="287"/>
      <c r="DG329" s="287"/>
      <c r="DH329" s="287"/>
      <c r="DI329" s="287"/>
      <c r="DJ329" s="287"/>
      <c r="DK329" s="287"/>
      <c r="DL329" s="287"/>
      <c r="DM329" s="287"/>
      <c r="DN329" s="287"/>
      <c r="DO329" s="287"/>
      <c r="DP329" s="287"/>
      <c r="DQ329" s="287"/>
      <c r="DR329" s="287"/>
      <c r="DS329" s="287"/>
      <c r="DT329" s="287"/>
      <c r="DU329" s="287"/>
      <c r="DV329" s="287"/>
      <c r="DW329" s="321"/>
      <c r="DX329" s="321"/>
      <c r="DY329" s="324"/>
      <c r="DZ329" s="324"/>
      <c r="EA329" s="324"/>
      <c r="EB329" s="324"/>
      <c r="EC329" s="324"/>
      <c r="ED329" s="324"/>
      <c r="EE329" s="324"/>
      <c r="EF329" s="324"/>
      <c r="EG329" s="324"/>
      <c r="EH329" s="324"/>
      <c r="EI329" s="324"/>
      <c r="EJ329" s="324"/>
      <c r="EK329" s="324"/>
      <c r="EL329" s="324"/>
      <c r="EM329" s="324"/>
      <c r="EN329" s="324"/>
      <c r="EO329" s="324"/>
      <c r="EP329" s="324"/>
      <c r="EQ329" s="324"/>
      <c r="ER329" s="324"/>
      <c r="ES329" s="324"/>
      <c r="ET329" s="324"/>
      <c r="EU329" s="324"/>
      <c r="EV329" s="324"/>
      <c r="EW329" s="324"/>
      <c r="EX329" s="324"/>
      <c r="EY329" s="324"/>
      <c r="EZ329" s="324"/>
      <c r="FA329" s="324"/>
      <c r="FB329" s="324"/>
      <c r="FC329" s="324"/>
      <c r="FD329" s="324"/>
      <c r="FE329" s="324"/>
      <c r="FF329" s="324"/>
      <c r="FG329" s="324"/>
      <c r="FH329" s="324"/>
      <c r="FI329" s="324"/>
      <c r="FJ329" s="324"/>
      <c r="FK329" s="324"/>
      <c r="FL329" s="324"/>
      <c r="FM329" s="324"/>
      <c r="FN329" s="324"/>
      <c r="FO329" s="324"/>
      <c r="FP329" s="324"/>
      <c r="FQ329" s="324"/>
      <c r="FR329" s="324"/>
      <c r="FS329" s="324"/>
      <c r="FT329" s="324"/>
      <c r="FU329" s="324"/>
      <c r="FV329" s="324"/>
      <c r="FW329" s="324"/>
      <c r="FX329" s="324"/>
      <c r="FY329" s="324"/>
      <c r="FZ329" s="324"/>
      <c r="GA329" s="324"/>
      <c r="GB329" s="324"/>
      <c r="GC329" s="324"/>
      <c r="GD329" s="324"/>
      <c r="GE329" s="324"/>
      <c r="GF329" s="324"/>
      <c r="GG329" s="324"/>
      <c r="GH329" s="324"/>
      <c r="GI329" s="324"/>
      <c r="GJ329" s="330"/>
      <c r="GK329" s="321"/>
      <c r="GL329" s="324"/>
      <c r="GM329" s="324"/>
      <c r="GN329" s="290" cm="1">
        <f t="array" ref="GN329">IF(OR(BK329:GM329='Annex.1　DeclarationDesired'!$F$27),ROW(),"")</f>
        <v>329</v>
      </c>
    </row>
    <row r="330" spans="1:196" s="290" customFormat="1" ht="20.85" customHeight="1">
      <c r="A330" s="333" t="s">
        <v>2218</v>
      </c>
      <c r="B330" s="334" t="s">
        <v>910</v>
      </c>
      <c r="C330" s="334" t="s">
        <v>2219</v>
      </c>
      <c r="D330" s="334" t="s">
        <v>2220</v>
      </c>
      <c r="E330" s="334"/>
      <c r="F330" s="334"/>
      <c r="G330" s="335" t="s">
        <v>2221</v>
      </c>
      <c r="H330" s="337" t="s">
        <v>420</v>
      </c>
      <c r="I330" s="337"/>
      <c r="J330" s="337" t="s">
        <v>421</v>
      </c>
      <c r="K330" s="337" t="s">
        <v>2222</v>
      </c>
      <c r="L330" s="338"/>
      <c r="M330" s="339" t="s">
        <v>2223</v>
      </c>
      <c r="N330" s="327" t="s">
        <v>684</v>
      </c>
      <c r="O330" s="338" t="s">
        <v>403</v>
      </c>
      <c r="P330" s="339" t="s">
        <v>548</v>
      </c>
      <c r="Q330" s="287" t="s">
        <v>916</v>
      </c>
      <c r="R330" s="287" t="s">
        <v>746</v>
      </c>
      <c r="S330" s="287"/>
      <c r="T330" s="287"/>
      <c r="U330" s="287"/>
      <c r="V330" s="287"/>
      <c r="W330" s="287"/>
      <c r="X330" s="287"/>
      <c r="Y330" s="287"/>
      <c r="Z330" s="287"/>
      <c r="AA330" s="287"/>
      <c r="AB330" s="287"/>
      <c r="AC330" s="287"/>
      <c r="AD330" s="287"/>
      <c r="AE330" s="287"/>
      <c r="AF330" s="287"/>
      <c r="AG330" s="287"/>
      <c r="AH330" s="287"/>
      <c r="AI330" s="287"/>
      <c r="AJ330" s="287"/>
      <c r="AK330" s="287"/>
      <c r="AL330" s="287"/>
      <c r="AM330" s="287"/>
      <c r="AN330" s="287"/>
      <c r="AO330" s="287"/>
      <c r="AP330" s="287"/>
      <c r="AQ330" s="287"/>
      <c r="AR330" s="287"/>
      <c r="AS330" s="287"/>
      <c r="AT330" s="287"/>
      <c r="AU330" s="287"/>
      <c r="AV330" s="287"/>
      <c r="AW330" s="287"/>
      <c r="AX330" s="287"/>
      <c r="AY330" s="287"/>
      <c r="AZ330" s="287"/>
      <c r="BA330" s="287"/>
      <c r="BB330" s="287"/>
      <c r="BC330" s="287"/>
      <c r="BD330" s="287"/>
      <c r="BE330" s="287"/>
      <c r="BF330" s="287"/>
      <c r="BG330" s="287"/>
      <c r="BH330" s="287"/>
      <c r="BI330" s="287"/>
      <c r="BJ330" s="327" t="s">
        <v>2224</v>
      </c>
      <c r="BK330" s="286">
        <v>6020</v>
      </c>
      <c r="BL330" s="288" t="s">
        <v>553</v>
      </c>
      <c r="BM330" s="287">
        <v>7010</v>
      </c>
      <c r="BN330" s="287">
        <v>7040</v>
      </c>
      <c r="BO330" s="287">
        <v>8010</v>
      </c>
      <c r="BP330" s="287">
        <v>52040</v>
      </c>
      <c r="BQ330" s="287">
        <v>58020</v>
      </c>
      <c r="BR330" s="287"/>
      <c r="BS330" s="287"/>
      <c r="BT330" s="287"/>
      <c r="BU330" s="287"/>
      <c r="BV330" s="287"/>
      <c r="BW330" s="287"/>
      <c r="BX330" s="287"/>
      <c r="BY330" s="287"/>
      <c r="BZ330" s="287"/>
      <c r="CA330" s="287"/>
      <c r="CB330" s="287"/>
      <c r="CC330" s="287"/>
      <c r="CD330" s="287"/>
      <c r="CE330" s="287"/>
      <c r="CF330" s="287"/>
      <c r="CG330" s="287"/>
      <c r="CH330" s="287"/>
      <c r="CI330" s="287"/>
      <c r="CJ330" s="287"/>
      <c r="CK330" s="287"/>
      <c r="CL330" s="287"/>
      <c r="CM330" s="287"/>
      <c r="CN330" s="287"/>
      <c r="CO330" s="287"/>
      <c r="CP330" s="287"/>
      <c r="CQ330" s="287"/>
      <c r="CR330" s="287"/>
      <c r="CS330" s="287"/>
      <c r="CT330" s="287"/>
      <c r="CU330" s="287"/>
      <c r="CV330" s="287"/>
      <c r="CW330" s="287"/>
      <c r="CX330" s="287"/>
      <c r="CY330" s="287"/>
      <c r="CZ330" s="289"/>
      <c r="DA330" s="287"/>
      <c r="DB330" s="287"/>
      <c r="DC330" s="287"/>
      <c r="DD330" s="287"/>
      <c r="DE330" s="287"/>
      <c r="DF330" s="287"/>
      <c r="DG330" s="287"/>
      <c r="DH330" s="287"/>
      <c r="DI330" s="287"/>
      <c r="DJ330" s="287"/>
      <c r="DK330" s="287"/>
      <c r="DL330" s="287"/>
      <c r="DM330" s="287"/>
      <c r="DN330" s="287"/>
      <c r="DO330" s="287"/>
      <c r="DP330" s="287"/>
      <c r="DQ330" s="287"/>
      <c r="DR330" s="287"/>
      <c r="DS330" s="287"/>
      <c r="DT330" s="287"/>
      <c r="DU330" s="287"/>
      <c r="DV330" s="287"/>
      <c r="DW330" s="321"/>
      <c r="DX330" s="321"/>
      <c r="DY330" s="324"/>
      <c r="DZ330" s="324"/>
      <c r="EA330" s="324"/>
      <c r="EB330" s="324"/>
      <c r="EC330" s="324"/>
      <c r="ED330" s="324"/>
      <c r="EE330" s="324"/>
      <c r="EF330" s="324"/>
      <c r="EG330" s="324"/>
      <c r="EH330" s="324"/>
      <c r="EI330" s="324"/>
      <c r="EJ330" s="324"/>
      <c r="EK330" s="324"/>
      <c r="EL330" s="324"/>
      <c r="EM330" s="324"/>
      <c r="EN330" s="324"/>
      <c r="EO330" s="324"/>
      <c r="EP330" s="324"/>
      <c r="EQ330" s="324"/>
      <c r="ER330" s="324"/>
      <c r="ES330" s="324"/>
      <c r="ET330" s="324"/>
      <c r="EU330" s="324"/>
      <c r="EV330" s="324"/>
      <c r="EW330" s="324"/>
      <c r="EX330" s="324"/>
      <c r="EY330" s="324"/>
      <c r="EZ330" s="324"/>
      <c r="FA330" s="324"/>
      <c r="FB330" s="324"/>
      <c r="FC330" s="324"/>
      <c r="FD330" s="324"/>
      <c r="FE330" s="324"/>
      <c r="FF330" s="324"/>
      <c r="FG330" s="324"/>
      <c r="FH330" s="324"/>
      <c r="FI330" s="324"/>
      <c r="FJ330" s="324"/>
      <c r="FK330" s="324"/>
      <c r="FL330" s="324"/>
      <c r="FM330" s="324"/>
      <c r="FN330" s="324"/>
      <c r="FO330" s="324"/>
      <c r="FP330" s="324"/>
      <c r="FQ330" s="324"/>
      <c r="FR330" s="324"/>
      <c r="FS330" s="324"/>
      <c r="FT330" s="324"/>
      <c r="FU330" s="324"/>
      <c r="FV330" s="324"/>
      <c r="FW330" s="324"/>
      <c r="FX330" s="324"/>
      <c r="FY330" s="324"/>
      <c r="FZ330" s="324"/>
      <c r="GA330" s="324"/>
      <c r="GB330" s="324"/>
      <c r="GC330" s="324"/>
      <c r="GD330" s="324"/>
      <c r="GE330" s="324"/>
      <c r="GF330" s="324"/>
      <c r="GG330" s="324"/>
      <c r="GH330" s="324"/>
      <c r="GI330" s="324"/>
      <c r="GJ330" s="330"/>
      <c r="GK330" s="321"/>
      <c r="GL330" s="324"/>
      <c r="GM330" s="324"/>
      <c r="GN330" s="290" cm="1">
        <f t="array" ref="GN330">IF(OR(BK330:GM330='Annex.1　DeclarationDesired'!$F$27),ROW(),"")</f>
        <v>330</v>
      </c>
    </row>
    <row r="331" spans="1:196" s="290" customFormat="1" ht="20.85" customHeight="1">
      <c r="A331" s="333" t="s">
        <v>2225</v>
      </c>
      <c r="B331" s="334" t="s">
        <v>2226</v>
      </c>
      <c r="C331" s="334" t="s">
        <v>2227</v>
      </c>
      <c r="D331" s="334" t="s">
        <v>2228</v>
      </c>
      <c r="E331" s="334"/>
      <c r="F331" s="334"/>
      <c r="G331" s="335" t="s">
        <v>2229</v>
      </c>
      <c r="H331" s="337" t="s">
        <v>399</v>
      </c>
      <c r="I331" s="337"/>
      <c r="J331" s="337" t="s">
        <v>400</v>
      </c>
      <c r="K331" s="337"/>
      <c r="L331" s="338"/>
      <c r="M331" s="339" t="s">
        <v>403</v>
      </c>
      <c r="N331" s="327" t="s">
        <v>403</v>
      </c>
      <c r="O331" s="338"/>
      <c r="P331" s="339"/>
      <c r="Q331" s="287"/>
      <c r="R331" s="287"/>
      <c r="S331" s="287"/>
      <c r="T331" s="287"/>
      <c r="U331" s="287"/>
      <c r="V331" s="287"/>
      <c r="W331" s="287"/>
      <c r="X331" s="287"/>
      <c r="Y331" s="287"/>
      <c r="Z331" s="287"/>
      <c r="AA331" s="287"/>
      <c r="AB331" s="287"/>
      <c r="AC331" s="287"/>
      <c r="AD331" s="287"/>
      <c r="AE331" s="287"/>
      <c r="AF331" s="287"/>
      <c r="AG331" s="287"/>
      <c r="AH331" s="287"/>
      <c r="AI331" s="287"/>
      <c r="AJ331" s="287"/>
      <c r="AK331" s="287"/>
      <c r="AL331" s="287"/>
      <c r="AM331" s="287"/>
      <c r="AN331" s="287"/>
      <c r="AO331" s="287"/>
      <c r="AP331" s="287"/>
      <c r="AQ331" s="287"/>
      <c r="AR331" s="287"/>
      <c r="AS331" s="287"/>
      <c r="AT331" s="287"/>
      <c r="AU331" s="287"/>
      <c r="AV331" s="287"/>
      <c r="AW331" s="287"/>
      <c r="AX331" s="287"/>
      <c r="AY331" s="287"/>
      <c r="AZ331" s="287"/>
      <c r="BA331" s="287"/>
      <c r="BB331" s="287"/>
      <c r="BC331" s="287"/>
      <c r="BD331" s="287"/>
      <c r="BE331" s="287"/>
      <c r="BF331" s="287"/>
      <c r="BG331" s="287"/>
      <c r="BH331" s="287"/>
      <c r="BI331" s="287"/>
      <c r="BJ331" s="327" t="s">
        <v>2230</v>
      </c>
      <c r="BK331" s="286">
        <v>7080</v>
      </c>
      <c r="BL331" s="288">
        <v>7090</v>
      </c>
      <c r="BM331" s="287" t="s">
        <v>261</v>
      </c>
      <c r="BN331" s="287">
        <v>7100</v>
      </c>
      <c r="BO331" s="287"/>
      <c r="BP331" s="287"/>
      <c r="BQ331" s="287"/>
      <c r="BR331" s="287"/>
      <c r="BS331" s="287"/>
      <c r="BT331" s="287"/>
      <c r="BU331" s="287"/>
      <c r="BV331" s="287"/>
      <c r="BW331" s="287"/>
      <c r="BX331" s="287"/>
      <c r="BY331" s="287"/>
      <c r="BZ331" s="287"/>
      <c r="CA331" s="287"/>
      <c r="CB331" s="287"/>
      <c r="CC331" s="287"/>
      <c r="CD331" s="287"/>
      <c r="CE331" s="287"/>
      <c r="CF331" s="287"/>
      <c r="CG331" s="287"/>
      <c r="CH331" s="287"/>
      <c r="CI331" s="287"/>
      <c r="CJ331" s="287"/>
      <c r="CK331" s="287"/>
      <c r="CL331" s="287"/>
      <c r="CM331" s="287"/>
      <c r="CN331" s="287"/>
      <c r="CO331" s="287"/>
      <c r="CP331" s="287"/>
      <c r="CQ331" s="287"/>
      <c r="CR331" s="287"/>
      <c r="CS331" s="287"/>
      <c r="CT331" s="287"/>
      <c r="CU331" s="287"/>
      <c r="CV331" s="287"/>
      <c r="CW331" s="287"/>
      <c r="CX331" s="287"/>
      <c r="CY331" s="287"/>
      <c r="CZ331" s="289"/>
      <c r="DA331" s="287"/>
      <c r="DB331" s="287"/>
      <c r="DC331" s="287"/>
      <c r="DD331" s="287"/>
      <c r="DE331" s="287"/>
      <c r="DF331" s="287"/>
      <c r="DG331" s="287"/>
      <c r="DH331" s="287"/>
      <c r="DI331" s="287"/>
      <c r="DJ331" s="287"/>
      <c r="DK331" s="287"/>
      <c r="DL331" s="287"/>
      <c r="DM331" s="287"/>
      <c r="DN331" s="287"/>
      <c r="DO331" s="287"/>
      <c r="DP331" s="287"/>
      <c r="DQ331" s="287"/>
      <c r="DR331" s="287"/>
      <c r="DS331" s="287"/>
      <c r="DT331" s="287"/>
      <c r="DU331" s="287"/>
      <c r="DV331" s="287"/>
      <c r="DW331" s="321"/>
      <c r="DX331" s="321"/>
      <c r="DY331" s="324"/>
      <c r="DZ331" s="324"/>
      <c r="EA331" s="324"/>
      <c r="EB331" s="324"/>
      <c r="EC331" s="324"/>
      <c r="ED331" s="324"/>
      <c r="EE331" s="324"/>
      <c r="EF331" s="324"/>
      <c r="EG331" s="324"/>
      <c r="EH331" s="324"/>
      <c r="EI331" s="324"/>
      <c r="EJ331" s="324"/>
      <c r="EK331" s="324"/>
      <c r="EL331" s="324"/>
      <c r="EM331" s="324"/>
      <c r="EN331" s="324"/>
      <c r="EO331" s="324"/>
      <c r="EP331" s="324"/>
      <c r="EQ331" s="324"/>
      <c r="ER331" s="324"/>
      <c r="ES331" s="324"/>
      <c r="ET331" s="324"/>
      <c r="EU331" s="324"/>
      <c r="EV331" s="324"/>
      <c r="EW331" s="324"/>
      <c r="EX331" s="324"/>
      <c r="EY331" s="324"/>
      <c r="EZ331" s="324"/>
      <c r="FA331" s="324"/>
      <c r="FB331" s="324"/>
      <c r="FC331" s="324"/>
      <c r="FD331" s="324"/>
      <c r="FE331" s="324"/>
      <c r="FF331" s="324"/>
      <c r="FG331" s="324"/>
      <c r="FH331" s="324"/>
      <c r="FI331" s="324"/>
      <c r="FJ331" s="324"/>
      <c r="FK331" s="324"/>
      <c r="FL331" s="324"/>
      <c r="FM331" s="324"/>
      <c r="FN331" s="324"/>
      <c r="FO331" s="324"/>
      <c r="FP331" s="324"/>
      <c r="FQ331" s="324"/>
      <c r="FR331" s="324"/>
      <c r="FS331" s="324"/>
      <c r="FT331" s="324"/>
      <c r="FU331" s="324"/>
      <c r="FV331" s="324"/>
      <c r="FW331" s="324"/>
      <c r="FX331" s="324"/>
      <c r="FY331" s="324"/>
      <c r="FZ331" s="324"/>
      <c r="GA331" s="324"/>
      <c r="GB331" s="324"/>
      <c r="GC331" s="324"/>
      <c r="GD331" s="324"/>
      <c r="GE331" s="324"/>
      <c r="GF331" s="324"/>
      <c r="GG331" s="324"/>
      <c r="GH331" s="324"/>
      <c r="GI331" s="324"/>
      <c r="GJ331" s="330"/>
      <c r="GK331" s="321"/>
      <c r="GL331" s="324"/>
      <c r="GM331" s="324"/>
      <c r="GN331" s="290" cm="1">
        <f t="array" ref="GN331">IF(OR(BK331:GM331='Annex.1　DeclarationDesired'!$F$27),ROW(),"")</f>
        <v>331</v>
      </c>
    </row>
    <row r="332" spans="1:196" s="290" customFormat="1" ht="20.85" customHeight="1">
      <c r="A332" s="333" t="s">
        <v>2231</v>
      </c>
      <c r="B332" s="334" t="s">
        <v>2226</v>
      </c>
      <c r="C332" s="334" t="s">
        <v>2227</v>
      </c>
      <c r="D332" s="334" t="s">
        <v>2228</v>
      </c>
      <c r="E332" s="334"/>
      <c r="F332" s="334"/>
      <c r="G332" s="335" t="s">
        <v>2229</v>
      </c>
      <c r="H332" s="337" t="s">
        <v>399</v>
      </c>
      <c r="I332" s="337"/>
      <c r="J332" s="337" t="s">
        <v>400</v>
      </c>
      <c r="K332" s="337"/>
      <c r="L332" s="338"/>
      <c r="M332" s="339" t="s">
        <v>403</v>
      </c>
      <c r="N332" s="327" t="s">
        <v>403</v>
      </c>
      <c r="O332" s="338"/>
      <c r="P332" s="339"/>
      <c r="Q332" s="287"/>
      <c r="R332" s="287"/>
      <c r="S332" s="287"/>
      <c r="T332" s="287"/>
      <c r="U332" s="287"/>
      <c r="V332" s="287"/>
      <c r="W332" s="287"/>
      <c r="X332" s="287"/>
      <c r="Y332" s="287"/>
      <c r="Z332" s="287"/>
      <c r="AA332" s="287"/>
      <c r="AB332" s="287"/>
      <c r="AC332" s="287"/>
      <c r="AD332" s="287"/>
      <c r="AE332" s="287"/>
      <c r="AF332" s="287"/>
      <c r="AG332" s="287"/>
      <c r="AH332" s="287"/>
      <c r="AI332" s="287"/>
      <c r="AJ332" s="287"/>
      <c r="AK332" s="287"/>
      <c r="AL332" s="287"/>
      <c r="AM332" s="287"/>
      <c r="AN332" s="287"/>
      <c r="AO332" s="287"/>
      <c r="AP332" s="287"/>
      <c r="AQ332" s="287"/>
      <c r="AR332" s="287"/>
      <c r="AS332" s="287"/>
      <c r="AT332" s="287"/>
      <c r="AU332" s="287"/>
      <c r="AV332" s="287"/>
      <c r="AW332" s="287"/>
      <c r="AX332" s="287"/>
      <c r="AY332" s="287"/>
      <c r="AZ332" s="287"/>
      <c r="BA332" s="287"/>
      <c r="BB332" s="287"/>
      <c r="BC332" s="287"/>
      <c r="BD332" s="287"/>
      <c r="BE332" s="287"/>
      <c r="BF332" s="287"/>
      <c r="BG332" s="287"/>
      <c r="BH332" s="287"/>
      <c r="BI332" s="287"/>
      <c r="BJ332" s="327" t="s">
        <v>2230</v>
      </c>
      <c r="BK332" s="286">
        <v>7080</v>
      </c>
      <c r="BL332" s="288">
        <v>7090</v>
      </c>
      <c r="BM332" s="287" t="s">
        <v>261</v>
      </c>
      <c r="BN332" s="287">
        <v>7100</v>
      </c>
      <c r="BO332" s="287"/>
      <c r="BP332" s="287"/>
      <c r="BQ332" s="287"/>
      <c r="BR332" s="287"/>
      <c r="BS332" s="287"/>
      <c r="BT332" s="287"/>
      <c r="BU332" s="287"/>
      <c r="BV332" s="287"/>
      <c r="BW332" s="287"/>
      <c r="BX332" s="287"/>
      <c r="BY332" s="287"/>
      <c r="BZ332" s="287"/>
      <c r="CA332" s="287"/>
      <c r="CB332" s="287"/>
      <c r="CC332" s="287"/>
      <c r="CD332" s="287"/>
      <c r="CE332" s="287"/>
      <c r="CF332" s="287"/>
      <c r="CG332" s="287"/>
      <c r="CH332" s="287"/>
      <c r="CI332" s="287"/>
      <c r="CJ332" s="287"/>
      <c r="CK332" s="287"/>
      <c r="CL332" s="287"/>
      <c r="CM332" s="287"/>
      <c r="CN332" s="287"/>
      <c r="CO332" s="287"/>
      <c r="CP332" s="287"/>
      <c r="CQ332" s="287"/>
      <c r="CR332" s="287"/>
      <c r="CS332" s="287"/>
      <c r="CT332" s="287"/>
      <c r="CU332" s="287"/>
      <c r="CV332" s="287"/>
      <c r="CW332" s="287"/>
      <c r="CX332" s="287"/>
      <c r="CY332" s="287"/>
      <c r="CZ332" s="289"/>
      <c r="DA332" s="287"/>
      <c r="DB332" s="287"/>
      <c r="DC332" s="287"/>
      <c r="DD332" s="287"/>
      <c r="DE332" s="287"/>
      <c r="DF332" s="287"/>
      <c r="DG332" s="287"/>
      <c r="DH332" s="287"/>
      <c r="DI332" s="287"/>
      <c r="DJ332" s="287"/>
      <c r="DK332" s="287"/>
      <c r="DL332" s="287"/>
      <c r="DM332" s="287"/>
      <c r="DN332" s="287"/>
      <c r="DO332" s="287"/>
      <c r="DP332" s="287"/>
      <c r="DQ332" s="287"/>
      <c r="DR332" s="287"/>
      <c r="DS332" s="287"/>
      <c r="DT332" s="287"/>
      <c r="DU332" s="287"/>
      <c r="DV332" s="287"/>
      <c r="DW332" s="321"/>
      <c r="DX332" s="321"/>
      <c r="DY332" s="324"/>
      <c r="DZ332" s="324"/>
      <c r="EA332" s="324"/>
      <c r="EB332" s="324"/>
      <c r="EC332" s="324"/>
      <c r="ED332" s="324"/>
      <c r="EE332" s="324"/>
      <c r="EF332" s="324"/>
      <c r="EG332" s="324"/>
      <c r="EH332" s="324"/>
      <c r="EI332" s="324"/>
      <c r="EJ332" s="324"/>
      <c r="EK332" s="324"/>
      <c r="EL332" s="324"/>
      <c r="EM332" s="324"/>
      <c r="EN332" s="324"/>
      <c r="EO332" s="324"/>
      <c r="EP332" s="324"/>
      <c r="EQ332" s="324"/>
      <c r="ER332" s="324"/>
      <c r="ES332" s="324"/>
      <c r="ET332" s="324"/>
      <c r="EU332" s="324"/>
      <c r="EV332" s="324"/>
      <c r="EW332" s="324"/>
      <c r="EX332" s="324"/>
      <c r="EY332" s="324"/>
      <c r="EZ332" s="324"/>
      <c r="FA332" s="324"/>
      <c r="FB332" s="324"/>
      <c r="FC332" s="324"/>
      <c r="FD332" s="324"/>
      <c r="FE332" s="324"/>
      <c r="FF332" s="324"/>
      <c r="FG332" s="324"/>
      <c r="FH332" s="324"/>
      <c r="FI332" s="324"/>
      <c r="FJ332" s="324"/>
      <c r="FK332" s="324"/>
      <c r="FL332" s="324"/>
      <c r="FM332" s="324"/>
      <c r="FN332" s="324"/>
      <c r="FO332" s="324"/>
      <c r="FP332" s="324"/>
      <c r="FQ332" s="324"/>
      <c r="FR332" s="324"/>
      <c r="FS332" s="324"/>
      <c r="FT332" s="324"/>
      <c r="FU332" s="324"/>
      <c r="FV332" s="324"/>
      <c r="FW332" s="324"/>
      <c r="FX332" s="324"/>
      <c r="FY332" s="324"/>
      <c r="FZ332" s="324"/>
      <c r="GA332" s="324"/>
      <c r="GB332" s="324"/>
      <c r="GC332" s="324"/>
      <c r="GD332" s="324"/>
      <c r="GE332" s="324"/>
      <c r="GF332" s="324"/>
      <c r="GG332" s="324"/>
      <c r="GH332" s="324"/>
      <c r="GI332" s="324"/>
      <c r="GJ332" s="330"/>
      <c r="GK332" s="321"/>
      <c r="GL332" s="324"/>
      <c r="GM332" s="324"/>
      <c r="GN332" s="290" cm="1">
        <f t="array" ref="GN332">IF(OR(BK332:GM332='Annex.1　DeclarationDesired'!$F$27),ROW(),"")</f>
        <v>332</v>
      </c>
    </row>
    <row r="333" spans="1:196" s="290" customFormat="1" ht="20.85" customHeight="1">
      <c r="A333" s="333" t="s">
        <v>2232</v>
      </c>
      <c r="B333" s="334" t="s">
        <v>2233</v>
      </c>
      <c r="C333" s="334" t="s">
        <v>2234</v>
      </c>
      <c r="D333" s="334" t="s">
        <v>2235</v>
      </c>
      <c r="E333" s="334"/>
      <c r="F333" s="334"/>
      <c r="G333" s="335" t="s">
        <v>2236</v>
      </c>
      <c r="H333" s="337" t="s">
        <v>421</v>
      </c>
      <c r="I333" s="292" t="s">
        <v>2237</v>
      </c>
      <c r="J333" s="337" t="s">
        <v>400</v>
      </c>
      <c r="K333" s="337"/>
      <c r="L333" s="338"/>
      <c r="M333" s="339" t="s">
        <v>2238</v>
      </c>
      <c r="N333" s="327" t="s">
        <v>489</v>
      </c>
      <c r="O333" s="338" t="s">
        <v>452</v>
      </c>
      <c r="P333" s="339" t="s">
        <v>608</v>
      </c>
      <c r="Q333" s="287" t="s">
        <v>610</v>
      </c>
      <c r="R333" s="287" t="s">
        <v>774</v>
      </c>
      <c r="S333" s="287"/>
      <c r="T333" s="287"/>
      <c r="U333" s="287"/>
      <c r="V333" s="287"/>
      <c r="W333" s="287"/>
      <c r="X333" s="287"/>
      <c r="Y333" s="287"/>
      <c r="Z333" s="287"/>
      <c r="AA333" s="287"/>
      <c r="AB333" s="287"/>
      <c r="AC333" s="287"/>
      <c r="AD333" s="287"/>
      <c r="AE333" s="287"/>
      <c r="AF333" s="287"/>
      <c r="AG333" s="287"/>
      <c r="AH333" s="287"/>
      <c r="AI333" s="287"/>
      <c r="AJ333" s="287"/>
      <c r="AK333" s="287"/>
      <c r="AL333" s="287"/>
      <c r="AM333" s="287"/>
      <c r="AN333" s="287"/>
      <c r="AO333" s="287"/>
      <c r="AP333" s="287"/>
      <c r="AQ333" s="287"/>
      <c r="AR333" s="287"/>
      <c r="AS333" s="287"/>
      <c r="AT333" s="287"/>
      <c r="AU333" s="287"/>
      <c r="AV333" s="287"/>
      <c r="AW333" s="287"/>
      <c r="AX333" s="287"/>
      <c r="AY333" s="287"/>
      <c r="AZ333" s="287"/>
      <c r="BA333" s="287"/>
      <c r="BB333" s="287"/>
      <c r="BC333" s="287"/>
      <c r="BD333" s="287"/>
      <c r="BE333" s="287"/>
      <c r="BF333" s="287"/>
      <c r="BG333" s="287"/>
      <c r="BH333" s="287"/>
      <c r="BI333" s="287"/>
      <c r="BJ333" s="327" t="s">
        <v>2239</v>
      </c>
      <c r="BK333" s="286">
        <v>21010</v>
      </c>
      <c r="BL333" s="288">
        <v>21050</v>
      </c>
      <c r="BM333" s="287">
        <v>26010</v>
      </c>
      <c r="BN333" s="287">
        <v>26020</v>
      </c>
      <c r="BO333" s="287">
        <v>26030</v>
      </c>
      <c r="BP333" s="287">
        <v>28010</v>
      </c>
      <c r="BQ333" s="287">
        <v>28030</v>
      </c>
      <c r="BR333" s="287">
        <v>30010</v>
      </c>
      <c r="BS333" s="287">
        <v>30020</v>
      </c>
      <c r="BT333" s="287">
        <v>36020</v>
      </c>
      <c r="BU333" s="287"/>
      <c r="BV333" s="287"/>
      <c r="BW333" s="287"/>
      <c r="BX333" s="287"/>
      <c r="BY333" s="287"/>
      <c r="BZ333" s="287"/>
      <c r="CA333" s="287"/>
      <c r="CB333" s="287"/>
      <c r="CC333" s="287"/>
      <c r="CD333" s="287"/>
      <c r="CE333" s="287"/>
      <c r="CF333" s="287"/>
      <c r="CG333" s="287"/>
      <c r="CH333" s="287"/>
      <c r="CI333" s="287"/>
      <c r="CJ333" s="287"/>
      <c r="CK333" s="287"/>
      <c r="CL333" s="287"/>
      <c r="CM333" s="287"/>
      <c r="CN333" s="287"/>
      <c r="CO333" s="287"/>
      <c r="CP333" s="287"/>
      <c r="CQ333" s="287"/>
      <c r="CR333" s="287"/>
      <c r="CS333" s="287"/>
      <c r="CT333" s="287"/>
      <c r="CU333" s="287"/>
      <c r="CV333" s="287"/>
      <c r="CW333" s="287"/>
      <c r="CX333" s="287"/>
      <c r="CY333" s="287"/>
      <c r="CZ333" s="289"/>
      <c r="DA333" s="287"/>
      <c r="DB333" s="287"/>
      <c r="DC333" s="287"/>
      <c r="DD333" s="287"/>
      <c r="DE333" s="287"/>
      <c r="DF333" s="287"/>
      <c r="DG333" s="287"/>
      <c r="DH333" s="287"/>
      <c r="DI333" s="287"/>
      <c r="DJ333" s="287"/>
      <c r="DK333" s="287"/>
      <c r="DL333" s="287"/>
      <c r="DM333" s="287"/>
      <c r="DN333" s="287"/>
      <c r="DO333" s="287"/>
      <c r="DP333" s="287"/>
      <c r="DQ333" s="287"/>
      <c r="DR333" s="287"/>
      <c r="DS333" s="287"/>
      <c r="DT333" s="287"/>
      <c r="DU333" s="287"/>
      <c r="DV333" s="287"/>
      <c r="DW333" s="321"/>
      <c r="DX333" s="321"/>
      <c r="DY333" s="324"/>
      <c r="DZ333" s="324"/>
      <c r="EA333" s="324"/>
      <c r="EB333" s="324"/>
      <c r="EC333" s="324"/>
      <c r="ED333" s="324"/>
      <c r="EE333" s="324"/>
      <c r="EF333" s="324"/>
      <c r="EG333" s="324"/>
      <c r="EH333" s="324"/>
      <c r="EI333" s="324"/>
      <c r="EJ333" s="324"/>
      <c r="EK333" s="324"/>
      <c r="EL333" s="324"/>
      <c r="EM333" s="324"/>
      <c r="EN333" s="324"/>
      <c r="EO333" s="324"/>
      <c r="EP333" s="324"/>
      <c r="EQ333" s="324"/>
      <c r="ER333" s="324"/>
      <c r="ES333" s="324"/>
      <c r="ET333" s="324"/>
      <c r="EU333" s="324"/>
      <c r="EV333" s="324"/>
      <c r="EW333" s="324"/>
      <c r="EX333" s="324"/>
      <c r="EY333" s="324"/>
      <c r="EZ333" s="324"/>
      <c r="FA333" s="324"/>
      <c r="FB333" s="324"/>
      <c r="FC333" s="324"/>
      <c r="FD333" s="324"/>
      <c r="FE333" s="324"/>
      <c r="FF333" s="324"/>
      <c r="FG333" s="324"/>
      <c r="FH333" s="324"/>
      <c r="FI333" s="324"/>
      <c r="FJ333" s="324"/>
      <c r="FK333" s="324"/>
      <c r="FL333" s="324"/>
      <c r="FM333" s="324"/>
      <c r="FN333" s="324"/>
      <c r="FO333" s="324"/>
      <c r="FP333" s="324"/>
      <c r="FQ333" s="324"/>
      <c r="FR333" s="324"/>
      <c r="FS333" s="324"/>
      <c r="FT333" s="324"/>
      <c r="FU333" s="324"/>
      <c r="FV333" s="324"/>
      <c r="FW333" s="324"/>
      <c r="FX333" s="324"/>
      <c r="FY333" s="324"/>
      <c r="FZ333" s="324"/>
      <c r="GA333" s="324"/>
      <c r="GB333" s="324"/>
      <c r="GC333" s="324"/>
      <c r="GD333" s="324"/>
      <c r="GE333" s="324"/>
      <c r="GF333" s="324"/>
      <c r="GG333" s="324"/>
      <c r="GH333" s="324"/>
      <c r="GI333" s="324"/>
      <c r="GJ333" s="330"/>
      <c r="GK333" s="321"/>
      <c r="GL333" s="324"/>
      <c r="GM333" s="324"/>
      <c r="GN333" s="290" cm="1">
        <f t="array" ref="GN333">IF(OR(BK333:GM333='Annex.1　DeclarationDesired'!$F$27),ROW(),"")</f>
        <v>333</v>
      </c>
    </row>
    <row r="334" spans="1:196" s="290" customFormat="1" ht="20.85" customHeight="1">
      <c r="A334" s="333" t="s">
        <v>2240</v>
      </c>
      <c r="B334" s="334" t="s">
        <v>2233</v>
      </c>
      <c r="C334" s="334" t="s">
        <v>2234</v>
      </c>
      <c r="D334" s="334" t="s">
        <v>2241</v>
      </c>
      <c r="E334" s="334"/>
      <c r="F334" s="334"/>
      <c r="G334" s="335" t="s">
        <v>2242</v>
      </c>
      <c r="H334" s="337" t="s">
        <v>421</v>
      </c>
      <c r="I334" s="292" t="s">
        <v>2237</v>
      </c>
      <c r="J334" s="337" t="s">
        <v>400</v>
      </c>
      <c r="K334" s="337"/>
      <c r="L334" s="338"/>
      <c r="M334" s="339" t="s">
        <v>1502</v>
      </c>
      <c r="N334" s="327" t="s">
        <v>475</v>
      </c>
      <c r="O334" s="338" t="s">
        <v>803</v>
      </c>
      <c r="P334" s="339"/>
      <c r="Q334" s="287"/>
      <c r="R334" s="287"/>
      <c r="S334" s="287"/>
      <c r="T334" s="287"/>
      <c r="U334" s="287"/>
      <c r="V334" s="287"/>
      <c r="W334" s="287"/>
      <c r="X334" s="287"/>
      <c r="Y334" s="287"/>
      <c r="Z334" s="287"/>
      <c r="AA334" s="287"/>
      <c r="AB334" s="287"/>
      <c r="AC334" s="287"/>
      <c r="AD334" s="287"/>
      <c r="AE334" s="287"/>
      <c r="AF334" s="287"/>
      <c r="AG334" s="287"/>
      <c r="AH334" s="287"/>
      <c r="AI334" s="287"/>
      <c r="AJ334" s="287"/>
      <c r="AK334" s="287"/>
      <c r="AL334" s="287"/>
      <c r="AM334" s="287"/>
      <c r="AN334" s="287"/>
      <c r="AO334" s="287"/>
      <c r="AP334" s="287"/>
      <c r="AQ334" s="287"/>
      <c r="AR334" s="287"/>
      <c r="AS334" s="287"/>
      <c r="AT334" s="287"/>
      <c r="AU334" s="287"/>
      <c r="AV334" s="287"/>
      <c r="AW334" s="287"/>
      <c r="AX334" s="287"/>
      <c r="AY334" s="287"/>
      <c r="AZ334" s="287"/>
      <c r="BA334" s="287"/>
      <c r="BB334" s="287"/>
      <c r="BC334" s="287"/>
      <c r="BD334" s="287"/>
      <c r="BE334" s="287"/>
      <c r="BF334" s="287"/>
      <c r="BG334" s="287"/>
      <c r="BH334" s="287"/>
      <c r="BI334" s="287"/>
      <c r="BJ334" s="327" t="s">
        <v>2243</v>
      </c>
      <c r="BK334" s="286">
        <v>60010</v>
      </c>
      <c r="BL334" s="288">
        <v>60020</v>
      </c>
      <c r="BM334" s="287">
        <v>60030</v>
      </c>
      <c r="BN334" s="287">
        <v>60040</v>
      </c>
      <c r="BO334" s="287">
        <v>60050</v>
      </c>
      <c r="BP334" s="287">
        <v>60060</v>
      </c>
      <c r="BQ334" s="287">
        <v>60070</v>
      </c>
      <c r="BR334" s="287">
        <v>60080</v>
      </c>
      <c r="BS334" s="287">
        <v>60090</v>
      </c>
      <c r="BT334" s="287">
        <v>60100</v>
      </c>
      <c r="BU334" s="287">
        <v>61010</v>
      </c>
      <c r="BV334" s="287">
        <v>61020</v>
      </c>
      <c r="BW334" s="287">
        <v>61030</v>
      </c>
      <c r="BX334" s="287">
        <v>61040</v>
      </c>
      <c r="BY334" s="287">
        <v>61050</v>
      </c>
      <c r="BZ334" s="287">
        <v>61060</v>
      </c>
      <c r="CA334" s="287" t="s">
        <v>1044</v>
      </c>
      <c r="CB334" s="287" t="s">
        <v>900</v>
      </c>
      <c r="CC334" s="287"/>
      <c r="CD334" s="287"/>
      <c r="CE334" s="287"/>
      <c r="CF334" s="287"/>
      <c r="CG334" s="287"/>
      <c r="CH334" s="287"/>
      <c r="CI334" s="287"/>
      <c r="CJ334" s="287"/>
      <c r="CK334" s="287"/>
      <c r="CL334" s="287"/>
      <c r="CM334" s="287"/>
      <c r="CN334" s="287"/>
      <c r="CO334" s="287"/>
      <c r="CP334" s="287"/>
      <c r="CQ334" s="287"/>
      <c r="CR334" s="287"/>
      <c r="CS334" s="287"/>
      <c r="CT334" s="287"/>
      <c r="CU334" s="287"/>
      <c r="CV334" s="287"/>
      <c r="CW334" s="287"/>
      <c r="CX334" s="287"/>
      <c r="CY334" s="287"/>
      <c r="CZ334" s="289"/>
      <c r="DA334" s="287"/>
      <c r="DB334" s="287"/>
      <c r="DC334" s="287"/>
      <c r="DD334" s="287"/>
      <c r="DE334" s="287"/>
      <c r="DF334" s="287"/>
      <c r="DG334" s="287"/>
      <c r="DH334" s="287"/>
      <c r="DI334" s="287"/>
      <c r="DJ334" s="287"/>
      <c r="DK334" s="287"/>
      <c r="DL334" s="287"/>
      <c r="DM334" s="287"/>
      <c r="DN334" s="287"/>
      <c r="DO334" s="287"/>
      <c r="DP334" s="287"/>
      <c r="DQ334" s="287"/>
      <c r="DR334" s="287"/>
      <c r="DS334" s="287"/>
      <c r="DT334" s="287"/>
      <c r="DU334" s="287"/>
      <c r="DV334" s="287"/>
      <c r="DW334" s="321"/>
      <c r="DX334" s="321"/>
      <c r="DY334" s="324"/>
      <c r="DZ334" s="324"/>
      <c r="EA334" s="324"/>
      <c r="EB334" s="324"/>
      <c r="EC334" s="324"/>
      <c r="ED334" s="324"/>
      <c r="EE334" s="324"/>
      <c r="EF334" s="324"/>
      <c r="EG334" s="324"/>
      <c r="EH334" s="324"/>
      <c r="EI334" s="324"/>
      <c r="EJ334" s="324"/>
      <c r="EK334" s="324"/>
      <c r="EL334" s="324"/>
      <c r="EM334" s="324"/>
      <c r="EN334" s="324"/>
      <c r="EO334" s="324"/>
      <c r="EP334" s="324"/>
      <c r="EQ334" s="324"/>
      <c r="ER334" s="324"/>
      <c r="ES334" s="324"/>
      <c r="ET334" s="324"/>
      <c r="EU334" s="324"/>
      <c r="EV334" s="324"/>
      <c r="EW334" s="324"/>
      <c r="EX334" s="324"/>
      <c r="EY334" s="324"/>
      <c r="EZ334" s="324"/>
      <c r="FA334" s="324"/>
      <c r="FB334" s="324"/>
      <c r="FC334" s="324"/>
      <c r="FD334" s="324"/>
      <c r="FE334" s="324"/>
      <c r="FF334" s="324"/>
      <c r="FG334" s="324"/>
      <c r="FH334" s="324"/>
      <c r="FI334" s="324"/>
      <c r="FJ334" s="324"/>
      <c r="FK334" s="324"/>
      <c r="FL334" s="324"/>
      <c r="FM334" s="324"/>
      <c r="FN334" s="324"/>
      <c r="FO334" s="324"/>
      <c r="FP334" s="324"/>
      <c r="FQ334" s="324"/>
      <c r="FR334" s="324"/>
      <c r="FS334" s="324"/>
      <c r="FT334" s="324"/>
      <c r="FU334" s="324"/>
      <c r="FV334" s="324"/>
      <c r="FW334" s="324"/>
      <c r="FX334" s="324"/>
      <c r="FY334" s="324"/>
      <c r="FZ334" s="324"/>
      <c r="GA334" s="324"/>
      <c r="GB334" s="324"/>
      <c r="GC334" s="324"/>
      <c r="GD334" s="324"/>
      <c r="GE334" s="324"/>
      <c r="GF334" s="324"/>
      <c r="GG334" s="324"/>
      <c r="GH334" s="324"/>
      <c r="GI334" s="324"/>
      <c r="GJ334" s="330"/>
      <c r="GK334" s="321"/>
      <c r="GL334" s="324"/>
      <c r="GM334" s="324"/>
      <c r="GN334" s="290" cm="1">
        <f t="array" ref="GN334">IF(OR(BK334:GM334='Annex.1　DeclarationDesired'!$F$27),ROW(),"")</f>
        <v>334</v>
      </c>
    </row>
    <row r="335" spans="1:196" s="290" customFormat="1" ht="20.85" customHeight="1">
      <c r="A335" s="333" t="s">
        <v>2244</v>
      </c>
      <c r="B335" s="334" t="s">
        <v>2233</v>
      </c>
      <c r="C335" s="334" t="s">
        <v>2234</v>
      </c>
      <c r="D335" s="334" t="s">
        <v>2245</v>
      </c>
      <c r="E335" s="334"/>
      <c r="F335" s="334"/>
      <c r="G335" s="335" t="s">
        <v>2246</v>
      </c>
      <c r="H335" s="337" t="s">
        <v>421</v>
      </c>
      <c r="I335" s="292" t="s">
        <v>2237</v>
      </c>
      <c r="J335" s="337" t="s">
        <v>400</v>
      </c>
      <c r="K335" s="337"/>
      <c r="L335" s="338"/>
      <c r="M335" s="339" t="s">
        <v>805</v>
      </c>
      <c r="N335" s="327" t="s">
        <v>805</v>
      </c>
      <c r="O335" s="338"/>
      <c r="P335" s="339"/>
      <c r="Q335" s="287"/>
      <c r="R335" s="287"/>
      <c r="S335" s="287"/>
      <c r="T335" s="287"/>
      <c r="U335" s="287"/>
      <c r="V335" s="287"/>
      <c r="W335" s="287"/>
      <c r="X335" s="287"/>
      <c r="Y335" s="287"/>
      <c r="Z335" s="287"/>
      <c r="AA335" s="287"/>
      <c r="AB335" s="287"/>
      <c r="AC335" s="287"/>
      <c r="AD335" s="287"/>
      <c r="AE335" s="287"/>
      <c r="AF335" s="287"/>
      <c r="AG335" s="287"/>
      <c r="AH335" s="287"/>
      <c r="AI335" s="287"/>
      <c r="AJ335" s="287"/>
      <c r="AK335" s="287"/>
      <c r="AL335" s="287"/>
      <c r="AM335" s="287"/>
      <c r="AN335" s="287"/>
      <c r="AO335" s="287"/>
      <c r="AP335" s="287"/>
      <c r="AQ335" s="287"/>
      <c r="AR335" s="287"/>
      <c r="AS335" s="287"/>
      <c r="AT335" s="287"/>
      <c r="AU335" s="287"/>
      <c r="AV335" s="287"/>
      <c r="AW335" s="287"/>
      <c r="AX335" s="287"/>
      <c r="AY335" s="287"/>
      <c r="AZ335" s="287"/>
      <c r="BA335" s="287"/>
      <c r="BB335" s="287"/>
      <c r="BC335" s="287"/>
      <c r="BD335" s="287"/>
      <c r="BE335" s="287"/>
      <c r="BF335" s="287"/>
      <c r="BG335" s="287"/>
      <c r="BH335" s="287"/>
      <c r="BI335" s="287"/>
      <c r="BJ335" s="327" t="s">
        <v>2247</v>
      </c>
      <c r="BK335" s="286">
        <v>90110</v>
      </c>
      <c r="BL335" s="288">
        <v>90120</v>
      </c>
      <c r="BM335" s="287">
        <v>90130</v>
      </c>
      <c r="BN335" s="287">
        <v>90140</v>
      </c>
      <c r="BO335" s="287">
        <v>90150</v>
      </c>
      <c r="BP335" s="287"/>
      <c r="BQ335" s="287"/>
      <c r="BR335" s="287"/>
      <c r="BS335" s="287"/>
      <c r="BT335" s="287"/>
      <c r="BU335" s="287"/>
      <c r="BV335" s="287"/>
      <c r="BW335" s="287"/>
      <c r="BX335" s="287"/>
      <c r="BY335" s="287"/>
      <c r="BZ335" s="287"/>
      <c r="CA335" s="287"/>
      <c r="CB335" s="287"/>
      <c r="CC335" s="287"/>
      <c r="CD335" s="287"/>
      <c r="CE335" s="287"/>
      <c r="CF335" s="287"/>
      <c r="CG335" s="287"/>
      <c r="CH335" s="287"/>
      <c r="CI335" s="287"/>
      <c r="CJ335" s="287"/>
      <c r="CK335" s="287"/>
      <c r="CL335" s="287"/>
      <c r="CM335" s="287"/>
      <c r="CN335" s="287"/>
      <c r="CO335" s="287"/>
      <c r="CP335" s="287"/>
      <c r="CQ335" s="287"/>
      <c r="CR335" s="287"/>
      <c r="CS335" s="287"/>
      <c r="CT335" s="287"/>
      <c r="CU335" s="287"/>
      <c r="CV335" s="287"/>
      <c r="CW335" s="287"/>
      <c r="CX335" s="287"/>
      <c r="CY335" s="287"/>
      <c r="CZ335" s="289"/>
      <c r="DA335" s="287"/>
      <c r="DB335" s="287"/>
      <c r="DC335" s="287"/>
      <c r="DD335" s="287"/>
      <c r="DE335" s="287"/>
      <c r="DF335" s="287"/>
      <c r="DG335" s="287"/>
      <c r="DH335" s="287"/>
      <c r="DI335" s="287"/>
      <c r="DJ335" s="287"/>
      <c r="DK335" s="287"/>
      <c r="DL335" s="287"/>
      <c r="DM335" s="287"/>
      <c r="DN335" s="287"/>
      <c r="DO335" s="287"/>
      <c r="DP335" s="287"/>
      <c r="DQ335" s="287"/>
      <c r="DR335" s="287"/>
      <c r="DS335" s="287"/>
      <c r="DT335" s="287"/>
      <c r="DU335" s="287"/>
      <c r="DV335" s="287"/>
      <c r="DW335" s="321"/>
      <c r="DX335" s="321"/>
      <c r="DY335" s="324"/>
      <c r="DZ335" s="324"/>
      <c r="EA335" s="324"/>
      <c r="EB335" s="324"/>
      <c r="EC335" s="324"/>
      <c r="ED335" s="324"/>
      <c r="EE335" s="324"/>
      <c r="EF335" s="324"/>
      <c r="EG335" s="324"/>
      <c r="EH335" s="324"/>
      <c r="EI335" s="324"/>
      <c r="EJ335" s="324"/>
      <c r="EK335" s="324"/>
      <c r="EL335" s="324"/>
      <c r="EM335" s="324"/>
      <c r="EN335" s="324"/>
      <c r="EO335" s="324"/>
      <c r="EP335" s="324"/>
      <c r="EQ335" s="324"/>
      <c r="ER335" s="324"/>
      <c r="ES335" s="324"/>
      <c r="ET335" s="324"/>
      <c r="EU335" s="324"/>
      <c r="EV335" s="324"/>
      <c r="EW335" s="324"/>
      <c r="EX335" s="324"/>
      <c r="EY335" s="324"/>
      <c r="EZ335" s="324"/>
      <c r="FA335" s="324"/>
      <c r="FB335" s="324"/>
      <c r="FC335" s="324"/>
      <c r="FD335" s="324"/>
      <c r="FE335" s="324"/>
      <c r="FF335" s="324"/>
      <c r="FG335" s="324"/>
      <c r="FH335" s="324"/>
      <c r="FI335" s="324"/>
      <c r="FJ335" s="324"/>
      <c r="FK335" s="324"/>
      <c r="FL335" s="324"/>
      <c r="FM335" s="324"/>
      <c r="FN335" s="324"/>
      <c r="FO335" s="324"/>
      <c r="FP335" s="324"/>
      <c r="FQ335" s="324"/>
      <c r="FR335" s="324"/>
      <c r="FS335" s="324"/>
      <c r="FT335" s="324"/>
      <c r="FU335" s="324"/>
      <c r="FV335" s="324"/>
      <c r="FW335" s="324"/>
      <c r="FX335" s="324"/>
      <c r="FY335" s="324"/>
      <c r="FZ335" s="324"/>
      <c r="GA335" s="324"/>
      <c r="GB335" s="324"/>
      <c r="GC335" s="324"/>
      <c r="GD335" s="324"/>
      <c r="GE335" s="324"/>
      <c r="GF335" s="324"/>
      <c r="GG335" s="324"/>
      <c r="GH335" s="324"/>
      <c r="GI335" s="324"/>
      <c r="GJ335" s="330"/>
      <c r="GK335" s="321"/>
      <c r="GL335" s="324"/>
      <c r="GM335" s="324"/>
      <c r="GN335" s="290" cm="1">
        <f t="array" ref="GN335">IF(OR(BK335:GM335='Annex.1　DeclarationDesired'!$F$27),ROW(),"")</f>
        <v>335</v>
      </c>
    </row>
    <row r="336" spans="1:196" s="290" customFormat="1" ht="20.85" customHeight="1">
      <c r="A336" s="333" t="s">
        <v>2248</v>
      </c>
      <c r="B336" s="334" t="s">
        <v>2233</v>
      </c>
      <c r="C336" s="334" t="s">
        <v>2234</v>
      </c>
      <c r="D336" s="334" t="s">
        <v>2249</v>
      </c>
      <c r="E336" s="334"/>
      <c r="F336" s="334"/>
      <c r="G336" s="335" t="s">
        <v>2250</v>
      </c>
      <c r="H336" s="337" t="s">
        <v>421</v>
      </c>
      <c r="I336" s="292" t="s">
        <v>2237</v>
      </c>
      <c r="J336" s="337" t="s">
        <v>400</v>
      </c>
      <c r="K336" s="337"/>
      <c r="L336" s="338"/>
      <c r="M336" s="339" t="s">
        <v>404</v>
      </c>
      <c r="N336" s="327" t="s">
        <v>404</v>
      </c>
      <c r="O336" s="338"/>
      <c r="P336" s="339"/>
      <c r="Q336" s="287"/>
      <c r="R336" s="287"/>
      <c r="S336" s="287"/>
      <c r="T336" s="287"/>
      <c r="U336" s="287"/>
      <c r="V336" s="287"/>
      <c r="W336" s="287"/>
      <c r="X336" s="287"/>
      <c r="Y336" s="287"/>
      <c r="Z336" s="287"/>
      <c r="AA336" s="287"/>
      <c r="AB336" s="287"/>
      <c r="AC336" s="287"/>
      <c r="AD336" s="287"/>
      <c r="AE336" s="287"/>
      <c r="AF336" s="287"/>
      <c r="AG336" s="287"/>
      <c r="AH336" s="287"/>
      <c r="AI336" s="287"/>
      <c r="AJ336" s="287"/>
      <c r="AK336" s="287"/>
      <c r="AL336" s="287"/>
      <c r="AM336" s="287"/>
      <c r="AN336" s="287"/>
      <c r="AO336" s="287"/>
      <c r="AP336" s="287"/>
      <c r="AQ336" s="287"/>
      <c r="AR336" s="287"/>
      <c r="AS336" s="287"/>
      <c r="AT336" s="287"/>
      <c r="AU336" s="287"/>
      <c r="AV336" s="287"/>
      <c r="AW336" s="287"/>
      <c r="AX336" s="287"/>
      <c r="AY336" s="287"/>
      <c r="AZ336" s="287"/>
      <c r="BA336" s="287"/>
      <c r="BB336" s="287"/>
      <c r="BC336" s="287"/>
      <c r="BD336" s="287"/>
      <c r="BE336" s="287"/>
      <c r="BF336" s="287"/>
      <c r="BG336" s="287"/>
      <c r="BH336" s="287"/>
      <c r="BI336" s="287"/>
      <c r="BJ336" s="327" t="s">
        <v>1182</v>
      </c>
      <c r="BK336" s="286">
        <v>22010</v>
      </c>
      <c r="BL336" s="288">
        <v>22020</v>
      </c>
      <c r="BM336" s="287">
        <v>22030</v>
      </c>
      <c r="BN336" s="287">
        <v>22040</v>
      </c>
      <c r="BO336" s="287">
        <v>22050</v>
      </c>
      <c r="BP336" s="287">
        <v>22060</v>
      </c>
      <c r="BQ336" s="287"/>
      <c r="BR336" s="287"/>
      <c r="BS336" s="287"/>
      <c r="BT336" s="287"/>
      <c r="BU336" s="287"/>
      <c r="BV336" s="287"/>
      <c r="BW336" s="287"/>
      <c r="BX336" s="287"/>
      <c r="BY336" s="287"/>
      <c r="BZ336" s="287"/>
      <c r="CA336" s="287"/>
      <c r="CB336" s="287"/>
      <c r="CC336" s="287"/>
      <c r="CD336" s="287"/>
      <c r="CE336" s="287"/>
      <c r="CF336" s="287"/>
      <c r="CG336" s="287"/>
      <c r="CH336" s="287"/>
      <c r="CI336" s="287"/>
      <c r="CJ336" s="287"/>
      <c r="CK336" s="287"/>
      <c r="CL336" s="287"/>
      <c r="CM336" s="287"/>
      <c r="CN336" s="287"/>
      <c r="CO336" s="287"/>
      <c r="CP336" s="287"/>
      <c r="CQ336" s="287"/>
      <c r="CR336" s="287"/>
      <c r="CS336" s="287"/>
      <c r="CT336" s="287"/>
      <c r="CU336" s="287"/>
      <c r="CV336" s="287"/>
      <c r="CW336" s="287"/>
      <c r="CX336" s="287"/>
      <c r="CY336" s="287"/>
      <c r="CZ336" s="289"/>
      <c r="DA336" s="287"/>
      <c r="DB336" s="287"/>
      <c r="DC336" s="287"/>
      <c r="DD336" s="287"/>
      <c r="DE336" s="287"/>
      <c r="DF336" s="287"/>
      <c r="DG336" s="287"/>
      <c r="DH336" s="287"/>
      <c r="DI336" s="287"/>
      <c r="DJ336" s="287"/>
      <c r="DK336" s="287"/>
      <c r="DL336" s="287"/>
      <c r="DM336" s="287"/>
      <c r="DN336" s="287"/>
      <c r="DO336" s="287"/>
      <c r="DP336" s="287"/>
      <c r="DQ336" s="287"/>
      <c r="DR336" s="287"/>
      <c r="DS336" s="287"/>
      <c r="DT336" s="287"/>
      <c r="DU336" s="287"/>
      <c r="DV336" s="287"/>
      <c r="DW336" s="321"/>
      <c r="DX336" s="321"/>
      <c r="DY336" s="324"/>
      <c r="DZ336" s="324"/>
      <c r="EA336" s="324"/>
      <c r="EB336" s="324"/>
      <c r="EC336" s="324"/>
      <c r="ED336" s="324"/>
      <c r="EE336" s="324"/>
      <c r="EF336" s="324"/>
      <c r="EG336" s="324"/>
      <c r="EH336" s="324"/>
      <c r="EI336" s="324"/>
      <c r="EJ336" s="324"/>
      <c r="EK336" s="324"/>
      <c r="EL336" s="324"/>
      <c r="EM336" s="324"/>
      <c r="EN336" s="324"/>
      <c r="EO336" s="324"/>
      <c r="EP336" s="324"/>
      <c r="EQ336" s="324"/>
      <c r="ER336" s="324"/>
      <c r="ES336" s="324"/>
      <c r="ET336" s="324"/>
      <c r="EU336" s="324"/>
      <c r="EV336" s="324"/>
      <c r="EW336" s="324"/>
      <c r="EX336" s="324"/>
      <c r="EY336" s="324"/>
      <c r="EZ336" s="324"/>
      <c r="FA336" s="324"/>
      <c r="FB336" s="324"/>
      <c r="FC336" s="324"/>
      <c r="FD336" s="324"/>
      <c r="FE336" s="324"/>
      <c r="FF336" s="324"/>
      <c r="FG336" s="324"/>
      <c r="FH336" s="324"/>
      <c r="FI336" s="324"/>
      <c r="FJ336" s="324"/>
      <c r="FK336" s="324"/>
      <c r="FL336" s="324"/>
      <c r="FM336" s="324"/>
      <c r="FN336" s="324"/>
      <c r="FO336" s="324"/>
      <c r="FP336" s="324"/>
      <c r="FQ336" s="324"/>
      <c r="FR336" s="324"/>
      <c r="FS336" s="324"/>
      <c r="FT336" s="324"/>
      <c r="FU336" s="324"/>
      <c r="FV336" s="324"/>
      <c r="FW336" s="324"/>
      <c r="FX336" s="324"/>
      <c r="FY336" s="324"/>
      <c r="FZ336" s="324"/>
      <c r="GA336" s="324"/>
      <c r="GB336" s="324"/>
      <c r="GC336" s="324"/>
      <c r="GD336" s="324"/>
      <c r="GE336" s="324"/>
      <c r="GF336" s="324"/>
      <c r="GG336" s="324"/>
      <c r="GH336" s="324"/>
      <c r="GI336" s="324"/>
      <c r="GJ336" s="330"/>
      <c r="GK336" s="321"/>
      <c r="GL336" s="324"/>
      <c r="GM336" s="324"/>
      <c r="GN336" s="290" cm="1">
        <f t="array" ref="GN336">IF(OR(BK336:GM336='Annex.1　DeclarationDesired'!$F$27),ROW(),"")</f>
        <v>336</v>
      </c>
    </row>
    <row r="337" spans="1:196" s="290" customFormat="1" ht="20.85" customHeight="1">
      <c r="A337" s="333" t="s">
        <v>2251</v>
      </c>
      <c r="B337" s="334" t="s">
        <v>2233</v>
      </c>
      <c r="C337" s="334" t="s">
        <v>2234</v>
      </c>
      <c r="D337" s="334" t="s">
        <v>2252</v>
      </c>
      <c r="E337" s="334"/>
      <c r="F337" s="334"/>
      <c r="G337" s="335" t="s">
        <v>2253</v>
      </c>
      <c r="H337" s="337" t="s">
        <v>421</v>
      </c>
      <c r="I337" s="292" t="s">
        <v>2237</v>
      </c>
      <c r="J337" s="337" t="s">
        <v>400</v>
      </c>
      <c r="K337" s="337"/>
      <c r="L337" s="338"/>
      <c r="M337" s="339" t="s">
        <v>1030</v>
      </c>
      <c r="N337" s="327" t="s">
        <v>461</v>
      </c>
      <c r="O337" s="338" t="s">
        <v>635</v>
      </c>
      <c r="P337" s="339" t="s">
        <v>889</v>
      </c>
      <c r="Q337" s="287"/>
      <c r="R337" s="287"/>
      <c r="S337" s="287"/>
      <c r="T337" s="287"/>
      <c r="U337" s="287"/>
      <c r="V337" s="287"/>
      <c r="W337" s="287"/>
      <c r="X337" s="287"/>
      <c r="Y337" s="287"/>
      <c r="Z337" s="287"/>
      <c r="AA337" s="287"/>
      <c r="AB337" s="287"/>
      <c r="AC337" s="287"/>
      <c r="AD337" s="287"/>
      <c r="AE337" s="287"/>
      <c r="AF337" s="287"/>
      <c r="AG337" s="287"/>
      <c r="AH337" s="287"/>
      <c r="AI337" s="287"/>
      <c r="AJ337" s="287"/>
      <c r="AK337" s="287"/>
      <c r="AL337" s="287"/>
      <c r="AM337" s="287"/>
      <c r="AN337" s="287"/>
      <c r="AO337" s="287"/>
      <c r="AP337" s="287"/>
      <c r="AQ337" s="287"/>
      <c r="AR337" s="287"/>
      <c r="AS337" s="287"/>
      <c r="AT337" s="287"/>
      <c r="AU337" s="287"/>
      <c r="AV337" s="287"/>
      <c r="AW337" s="287"/>
      <c r="AX337" s="287"/>
      <c r="AY337" s="287"/>
      <c r="AZ337" s="287"/>
      <c r="BA337" s="287"/>
      <c r="BB337" s="287"/>
      <c r="BC337" s="287"/>
      <c r="BD337" s="287"/>
      <c r="BE337" s="287"/>
      <c r="BF337" s="287"/>
      <c r="BG337" s="287"/>
      <c r="BH337" s="287"/>
      <c r="BI337" s="287"/>
      <c r="BJ337" s="327" t="s">
        <v>2254</v>
      </c>
      <c r="BK337" s="286">
        <v>18010</v>
      </c>
      <c r="BL337" s="288">
        <v>18020</v>
      </c>
      <c r="BM337" s="287">
        <v>18030</v>
      </c>
      <c r="BN337" s="287">
        <v>18040</v>
      </c>
      <c r="BO337" s="287" t="s">
        <v>261</v>
      </c>
      <c r="BP337" s="287">
        <v>19010</v>
      </c>
      <c r="BQ337" s="287">
        <v>19020</v>
      </c>
      <c r="BR337" s="287">
        <v>20010</v>
      </c>
      <c r="BS337" s="287">
        <v>20020</v>
      </c>
      <c r="BT337" s="287"/>
      <c r="BU337" s="287"/>
      <c r="BV337" s="287"/>
      <c r="BW337" s="287"/>
      <c r="BX337" s="287"/>
      <c r="BY337" s="287"/>
      <c r="BZ337" s="287"/>
      <c r="CA337" s="287"/>
      <c r="CB337" s="287"/>
      <c r="CC337" s="287"/>
      <c r="CD337" s="287"/>
      <c r="CE337" s="287"/>
      <c r="CF337" s="287"/>
      <c r="CG337" s="287"/>
      <c r="CH337" s="287"/>
      <c r="CI337" s="287"/>
      <c r="CJ337" s="287"/>
      <c r="CK337" s="287"/>
      <c r="CL337" s="287"/>
      <c r="CM337" s="287"/>
      <c r="CN337" s="287"/>
      <c r="CO337" s="287"/>
      <c r="CP337" s="287"/>
      <c r="CQ337" s="287"/>
      <c r="CR337" s="287"/>
      <c r="CS337" s="287"/>
      <c r="CT337" s="287"/>
      <c r="CU337" s="287"/>
      <c r="CV337" s="287"/>
      <c r="CW337" s="287"/>
      <c r="CX337" s="287"/>
      <c r="CY337" s="287"/>
      <c r="CZ337" s="289"/>
      <c r="DA337" s="287"/>
      <c r="DB337" s="287"/>
      <c r="DC337" s="287"/>
      <c r="DD337" s="287"/>
      <c r="DE337" s="287"/>
      <c r="DF337" s="287"/>
      <c r="DG337" s="287"/>
      <c r="DH337" s="287"/>
      <c r="DI337" s="287"/>
      <c r="DJ337" s="287"/>
      <c r="DK337" s="287"/>
      <c r="DL337" s="287"/>
      <c r="DM337" s="287"/>
      <c r="DN337" s="287"/>
      <c r="DO337" s="287"/>
      <c r="DP337" s="287"/>
      <c r="DQ337" s="287"/>
      <c r="DR337" s="287"/>
      <c r="DS337" s="287"/>
      <c r="DT337" s="287"/>
      <c r="DU337" s="287"/>
      <c r="DV337" s="287"/>
      <c r="DW337" s="321"/>
      <c r="DX337" s="322"/>
      <c r="DY337" s="323"/>
      <c r="DZ337" s="323"/>
      <c r="EA337" s="323"/>
      <c r="EB337" s="324"/>
      <c r="EC337" s="324"/>
      <c r="ED337" s="324"/>
      <c r="EE337" s="324"/>
      <c r="EF337" s="324"/>
      <c r="EG337" s="324"/>
      <c r="EH337" s="324"/>
      <c r="EI337" s="324"/>
      <c r="EJ337" s="324"/>
      <c r="EK337" s="324"/>
      <c r="EL337" s="324"/>
      <c r="EM337" s="324"/>
      <c r="EN337" s="324"/>
      <c r="EO337" s="324"/>
      <c r="EP337" s="324"/>
      <c r="EQ337" s="324"/>
      <c r="ER337" s="324"/>
      <c r="ES337" s="324"/>
      <c r="ET337" s="324"/>
      <c r="EU337" s="324"/>
      <c r="EV337" s="324"/>
      <c r="EW337" s="324"/>
      <c r="EX337" s="324"/>
      <c r="EY337" s="324"/>
      <c r="EZ337" s="324"/>
      <c r="FA337" s="324"/>
      <c r="FB337" s="324"/>
      <c r="FC337" s="324"/>
      <c r="FD337" s="324"/>
      <c r="FE337" s="324"/>
      <c r="FF337" s="324"/>
      <c r="FG337" s="324"/>
      <c r="FH337" s="324"/>
      <c r="FI337" s="324"/>
      <c r="FJ337" s="324"/>
      <c r="FK337" s="324"/>
      <c r="FL337" s="324"/>
      <c r="FM337" s="324"/>
      <c r="FN337" s="324"/>
      <c r="FO337" s="324"/>
      <c r="FP337" s="324"/>
      <c r="FQ337" s="324"/>
      <c r="FR337" s="324"/>
      <c r="FS337" s="324"/>
      <c r="FT337" s="324"/>
      <c r="FU337" s="324"/>
      <c r="FV337" s="324"/>
      <c r="FW337" s="324"/>
      <c r="FX337" s="324"/>
      <c r="FY337" s="324"/>
      <c r="FZ337" s="324"/>
      <c r="GA337" s="324"/>
      <c r="GB337" s="324"/>
      <c r="GC337" s="324"/>
      <c r="GD337" s="324"/>
      <c r="GE337" s="324"/>
      <c r="GF337" s="324"/>
      <c r="GG337" s="324"/>
      <c r="GH337" s="324"/>
      <c r="GI337" s="324"/>
      <c r="GJ337" s="330"/>
      <c r="GK337" s="321"/>
      <c r="GL337" s="324"/>
      <c r="GM337" s="324"/>
      <c r="GN337" s="290" cm="1">
        <f t="array" ref="GN337">IF(OR(BK337:GM337='Annex.1　DeclarationDesired'!$F$27),ROW(),"")</f>
        <v>337</v>
      </c>
    </row>
    <row r="338" spans="1:196" s="290" customFormat="1" ht="20.85" customHeight="1">
      <c r="A338" s="333" t="s">
        <v>2255</v>
      </c>
      <c r="B338" s="334" t="s">
        <v>2233</v>
      </c>
      <c r="C338" s="334" t="s">
        <v>2234</v>
      </c>
      <c r="D338" s="334" t="s">
        <v>2256</v>
      </c>
      <c r="E338" s="334"/>
      <c r="F338" s="334"/>
      <c r="G338" s="335" t="s">
        <v>2250</v>
      </c>
      <c r="H338" s="337" t="s">
        <v>421</v>
      </c>
      <c r="I338" s="292" t="s">
        <v>2237</v>
      </c>
      <c r="J338" s="337" t="s">
        <v>400</v>
      </c>
      <c r="K338" s="337"/>
      <c r="L338" s="338"/>
      <c r="M338" s="339" t="s">
        <v>518</v>
      </c>
      <c r="N338" s="327" t="s">
        <v>518</v>
      </c>
      <c r="O338" s="338"/>
      <c r="P338" s="339"/>
      <c r="Q338" s="287"/>
      <c r="R338" s="287"/>
      <c r="S338" s="287"/>
      <c r="T338" s="287"/>
      <c r="U338" s="287"/>
      <c r="V338" s="287"/>
      <c r="W338" s="287"/>
      <c r="X338" s="287"/>
      <c r="Y338" s="287"/>
      <c r="Z338" s="287"/>
      <c r="AA338" s="287"/>
      <c r="AB338" s="287"/>
      <c r="AC338" s="287"/>
      <c r="AD338" s="287"/>
      <c r="AE338" s="287"/>
      <c r="AF338" s="287"/>
      <c r="AG338" s="287"/>
      <c r="AH338" s="287"/>
      <c r="AI338" s="287"/>
      <c r="AJ338" s="287"/>
      <c r="AK338" s="287"/>
      <c r="AL338" s="287"/>
      <c r="AM338" s="287"/>
      <c r="AN338" s="287"/>
      <c r="AO338" s="287"/>
      <c r="AP338" s="287"/>
      <c r="AQ338" s="287"/>
      <c r="AR338" s="287"/>
      <c r="AS338" s="287"/>
      <c r="AT338" s="287"/>
      <c r="AU338" s="287"/>
      <c r="AV338" s="287"/>
      <c r="AW338" s="287"/>
      <c r="AX338" s="287"/>
      <c r="AY338" s="287"/>
      <c r="AZ338" s="287"/>
      <c r="BA338" s="287"/>
      <c r="BB338" s="287"/>
      <c r="BC338" s="287"/>
      <c r="BD338" s="287"/>
      <c r="BE338" s="287"/>
      <c r="BF338" s="287"/>
      <c r="BG338" s="287"/>
      <c r="BH338" s="287"/>
      <c r="BI338" s="287"/>
      <c r="BJ338" s="327" t="s">
        <v>2257</v>
      </c>
      <c r="BK338" s="286">
        <v>25010</v>
      </c>
      <c r="BL338" s="288"/>
      <c r="BM338" s="287"/>
      <c r="BN338" s="287"/>
      <c r="BO338" s="287"/>
      <c r="BP338" s="287"/>
      <c r="BQ338" s="287"/>
      <c r="BR338" s="287"/>
      <c r="BS338" s="287"/>
      <c r="BT338" s="287"/>
      <c r="BU338" s="287"/>
      <c r="BV338" s="287"/>
      <c r="BW338" s="287"/>
      <c r="BX338" s="287"/>
      <c r="BY338" s="287"/>
      <c r="BZ338" s="287"/>
      <c r="CA338" s="287"/>
      <c r="CB338" s="287"/>
      <c r="CC338" s="287"/>
      <c r="CD338" s="287"/>
      <c r="CE338" s="287"/>
      <c r="CF338" s="287"/>
      <c r="CG338" s="287"/>
      <c r="CH338" s="287"/>
      <c r="CI338" s="287"/>
      <c r="CJ338" s="287"/>
      <c r="CK338" s="287"/>
      <c r="CL338" s="287"/>
      <c r="CM338" s="287"/>
      <c r="CN338" s="287"/>
      <c r="CO338" s="287"/>
      <c r="CP338" s="287"/>
      <c r="CQ338" s="287"/>
      <c r="CR338" s="287"/>
      <c r="CS338" s="287"/>
      <c r="CT338" s="287"/>
      <c r="CU338" s="287"/>
      <c r="CV338" s="287"/>
      <c r="CW338" s="287"/>
      <c r="CX338" s="287"/>
      <c r="CY338" s="287"/>
      <c r="CZ338" s="289"/>
      <c r="DA338" s="287"/>
      <c r="DB338" s="287"/>
      <c r="DC338" s="287"/>
      <c r="DD338" s="287"/>
      <c r="DE338" s="287"/>
      <c r="DF338" s="287"/>
      <c r="DG338" s="287"/>
      <c r="DH338" s="287"/>
      <c r="DI338" s="287"/>
      <c r="DJ338" s="287"/>
      <c r="DK338" s="287"/>
      <c r="DL338" s="287"/>
      <c r="DM338" s="287"/>
      <c r="DN338" s="287"/>
      <c r="DO338" s="287"/>
      <c r="DP338" s="287"/>
      <c r="DQ338" s="287"/>
      <c r="DR338" s="287"/>
      <c r="DS338" s="287"/>
      <c r="DT338" s="287"/>
      <c r="DU338" s="287"/>
      <c r="DV338" s="287"/>
      <c r="DW338" s="321"/>
      <c r="DX338" s="322"/>
      <c r="DY338" s="323"/>
      <c r="DZ338" s="323"/>
      <c r="EA338" s="323"/>
      <c r="EB338" s="324"/>
      <c r="EC338" s="324"/>
      <c r="ED338" s="324"/>
      <c r="EE338" s="324"/>
      <c r="EF338" s="324"/>
      <c r="EG338" s="324"/>
      <c r="EH338" s="324"/>
      <c r="EI338" s="324"/>
      <c r="EJ338" s="324"/>
      <c r="EK338" s="324"/>
      <c r="EL338" s="324"/>
      <c r="EM338" s="324"/>
      <c r="EN338" s="324"/>
      <c r="EO338" s="324"/>
      <c r="EP338" s="324"/>
      <c r="EQ338" s="324"/>
      <c r="ER338" s="324"/>
      <c r="ES338" s="324"/>
      <c r="ET338" s="324"/>
      <c r="EU338" s="324"/>
      <c r="EV338" s="324"/>
      <c r="EW338" s="324"/>
      <c r="EX338" s="324"/>
      <c r="EY338" s="324"/>
      <c r="EZ338" s="324"/>
      <c r="FA338" s="324"/>
      <c r="FB338" s="324"/>
      <c r="FC338" s="324"/>
      <c r="FD338" s="324"/>
      <c r="FE338" s="324"/>
      <c r="FF338" s="324"/>
      <c r="FG338" s="324"/>
      <c r="FH338" s="324"/>
      <c r="FI338" s="324"/>
      <c r="FJ338" s="324"/>
      <c r="FK338" s="324"/>
      <c r="FL338" s="324"/>
      <c r="FM338" s="324"/>
      <c r="FN338" s="324"/>
      <c r="FO338" s="324"/>
      <c r="FP338" s="324"/>
      <c r="FQ338" s="324"/>
      <c r="FR338" s="324"/>
      <c r="FS338" s="324"/>
      <c r="FT338" s="324"/>
      <c r="FU338" s="324"/>
      <c r="FV338" s="324"/>
      <c r="FW338" s="324"/>
      <c r="FX338" s="324"/>
      <c r="FY338" s="324"/>
      <c r="FZ338" s="324"/>
      <c r="GA338" s="324"/>
      <c r="GB338" s="324"/>
      <c r="GC338" s="324"/>
      <c r="GD338" s="324"/>
      <c r="GE338" s="324"/>
      <c r="GF338" s="324"/>
      <c r="GG338" s="324"/>
      <c r="GH338" s="324"/>
      <c r="GI338" s="324"/>
      <c r="GJ338" s="330"/>
      <c r="GK338" s="321"/>
      <c r="GL338" s="324"/>
      <c r="GM338" s="324"/>
      <c r="GN338" s="290" cm="1">
        <f t="array" ref="GN338">IF(OR(BK338:GM338='Annex.1　DeclarationDesired'!$F$27),ROW(),"")</f>
        <v>338</v>
      </c>
    </row>
    <row r="339" spans="1:196" s="290" customFormat="1" ht="20.85" customHeight="1">
      <c r="A339" s="333" t="s">
        <v>2258</v>
      </c>
      <c r="B339" s="334" t="s">
        <v>2233</v>
      </c>
      <c r="C339" s="334" t="s">
        <v>2234</v>
      </c>
      <c r="D339" s="334" t="s">
        <v>2259</v>
      </c>
      <c r="E339" s="334"/>
      <c r="F339" s="334"/>
      <c r="G339" s="335" t="s">
        <v>2250</v>
      </c>
      <c r="H339" s="337" t="s">
        <v>421</v>
      </c>
      <c r="I339" s="292" t="s">
        <v>2237</v>
      </c>
      <c r="J339" s="337" t="s">
        <v>400</v>
      </c>
      <c r="K339" s="337"/>
      <c r="L339" s="338"/>
      <c r="M339" s="339" t="s">
        <v>517</v>
      </c>
      <c r="N339" s="327" t="s">
        <v>517</v>
      </c>
      <c r="O339" s="338"/>
      <c r="P339" s="339"/>
      <c r="Q339" s="287"/>
      <c r="R339" s="287"/>
      <c r="S339" s="287"/>
      <c r="T339" s="287"/>
      <c r="U339" s="287"/>
      <c r="V339" s="287"/>
      <c r="W339" s="287"/>
      <c r="X339" s="287"/>
      <c r="Y339" s="287"/>
      <c r="Z339" s="287"/>
      <c r="AA339" s="287"/>
      <c r="AB339" s="287"/>
      <c r="AC339" s="287"/>
      <c r="AD339" s="287"/>
      <c r="AE339" s="287"/>
      <c r="AF339" s="287"/>
      <c r="AG339" s="287"/>
      <c r="AH339" s="287"/>
      <c r="AI339" s="287"/>
      <c r="AJ339" s="287"/>
      <c r="AK339" s="287"/>
      <c r="AL339" s="287"/>
      <c r="AM339" s="287"/>
      <c r="AN339" s="287"/>
      <c r="AO339" s="287"/>
      <c r="AP339" s="287"/>
      <c r="AQ339" s="287"/>
      <c r="AR339" s="287"/>
      <c r="AS339" s="287"/>
      <c r="AT339" s="287"/>
      <c r="AU339" s="287"/>
      <c r="AV339" s="287"/>
      <c r="AW339" s="287"/>
      <c r="AX339" s="287"/>
      <c r="AY339" s="287"/>
      <c r="AZ339" s="287"/>
      <c r="BA339" s="287"/>
      <c r="BB339" s="287"/>
      <c r="BC339" s="287"/>
      <c r="BD339" s="287"/>
      <c r="BE339" s="287"/>
      <c r="BF339" s="287"/>
      <c r="BG339" s="287"/>
      <c r="BH339" s="287"/>
      <c r="BI339" s="287"/>
      <c r="BJ339" s="327" t="s">
        <v>2167</v>
      </c>
      <c r="BK339" s="286">
        <v>23010</v>
      </c>
      <c r="BL339" s="288">
        <v>23020</v>
      </c>
      <c r="BM339" s="287">
        <v>23030</v>
      </c>
      <c r="BN339" s="287">
        <v>23040</v>
      </c>
      <c r="BO339" s="287" t="s">
        <v>520</v>
      </c>
      <c r="BP339" s="287"/>
      <c r="BQ339" s="287"/>
      <c r="BR339" s="287"/>
      <c r="BS339" s="287"/>
      <c r="BT339" s="287"/>
      <c r="BU339" s="287"/>
      <c r="BV339" s="287"/>
      <c r="BW339" s="287"/>
      <c r="BX339" s="287"/>
      <c r="BY339" s="287"/>
      <c r="BZ339" s="287"/>
      <c r="CA339" s="287"/>
      <c r="CB339" s="287"/>
      <c r="CC339" s="287"/>
      <c r="CD339" s="287"/>
      <c r="CE339" s="287"/>
      <c r="CF339" s="287"/>
      <c r="CG339" s="287"/>
      <c r="CH339" s="287"/>
      <c r="CI339" s="287"/>
      <c r="CJ339" s="287"/>
      <c r="CK339" s="287"/>
      <c r="CL339" s="287"/>
      <c r="CM339" s="287"/>
      <c r="CN339" s="287"/>
      <c r="CO339" s="287"/>
      <c r="CP339" s="287"/>
      <c r="CQ339" s="287"/>
      <c r="CR339" s="287"/>
      <c r="CS339" s="287"/>
      <c r="CT339" s="287"/>
      <c r="CU339" s="287"/>
      <c r="CV339" s="287"/>
      <c r="CW339" s="287"/>
      <c r="CX339" s="287"/>
      <c r="CY339" s="287"/>
      <c r="CZ339" s="289"/>
      <c r="DA339" s="287"/>
      <c r="DB339" s="287"/>
      <c r="DC339" s="287"/>
      <c r="DD339" s="287"/>
      <c r="DE339" s="287"/>
      <c r="DF339" s="287"/>
      <c r="DG339" s="287"/>
      <c r="DH339" s="287"/>
      <c r="DI339" s="287"/>
      <c r="DJ339" s="287"/>
      <c r="DK339" s="287"/>
      <c r="DL339" s="287"/>
      <c r="DM339" s="287"/>
      <c r="DN339" s="287"/>
      <c r="DO339" s="287"/>
      <c r="DP339" s="287"/>
      <c r="DQ339" s="287"/>
      <c r="DR339" s="287"/>
      <c r="DS339" s="287"/>
      <c r="DT339" s="287"/>
      <c r="DU339" s="287"/>
      <c r="DV339" s="287"/>
      <c r="DW339" s="321"/>
      <c r="DX339" s="322"/>
      <c r="DY339" s="323"/>
      <c r="DZ339" s="323"/>
      <c r="EA339" s="323"/>
      <c r="EB339" s="324"/>
      <c r="EC339" s="324"/>
      <c r="ED339" s="324"/>
      <c r="EE339" s="324"/>
      <c r="EF339" s="324"/>
      <c r="EG339" s="324"/>
      <c r="EH339" s="324"/>
      <c r="EI339" s="324"/>
      <c r="EJ339" s="324"/>
      <c r="EK339" s="324"/>
      <c r="EL339" s="324"/>
      <c r="EM339" s="324"/>
      <c r="EN339" s="324"/>
      <c r="EO339" s="324"/>
      <c r="EP339" s="324"/>
      <c r="EQ339" s="324"/>
      <c r="ER339" s="324"/>
      <c r="ES339" s="324"/>
      <c r="ET339" s="324"/>
      <c r="EU339" s="324"/>
      <c r="EV339" s="324"/>
      <c r="EW339" s="324"/>
      <c r="EX339" s="324"/>
      <c r="EY339" s="324"/>
      <c r="EZ339" s="324"/>
      <c r="FA339" s="324"/>
      <c r="FB339" s="324"/>
      <c r="FC339" s="324"/>
      <c r="FD339" s="324"/>
      <c r="FE339" s="324"/>
      <c r="FF339" s="324"/>
      <c r="FG339" s="324"/>
      <c r="FH339" s="324"/>
      <c r="FI339" s="324"/>
      <c r="FJ339" s="324"/>
      <c r="FK339" s="324"/>
      <c r="FL339" s="324"/>
      <c r="FM339" s="324"/>
      <c r="FN339" s="324"/>
      <c r="FO339" s="324"/>
      <c r="FP339" s="324"/>
      <c r="FQ339" s="324"/>
      <c r="FR339" s="324"/>
      <c r="FS339" s="324"/>
      <c r="FT339" s="324"/>
      <c r="FU339" s="324"/>
      <c r="FV339" s="324"/>
      <c r="FW339" s="324"/>
      <c r="FX339" s="324"/>
      <c r="FY339" s="324"/>
      <c r="FZ339" s="324"/>
      <c r="GA339" s="324"/>
      <c r="GB339" s="324"/>
      <c r="GC339" s="324"/>
      <c r="GD339" s="324"/>
      <c r="GE339" s="324"/>
      <c r="GF339" s="324"/>
      <c r="GG339" s="324"/>
      <c r="GH339" s="324"/>
      <c r="GI339" s="324"/>
      <c r="GJ339" s="330"/>
      <c r="GK339" s="321"/>
      <c r="GL339" s="324"/>
      <c r="GM339" s="324"/>
      <c r="GN339" s="290" cm="1">
        <f t="array" ref="GN339">IF(OR(BK339:GM339='Annex.1　DeclarationDesired'!$F$27),ROW(),"")</f>
        <v>339</v>
      </c>
    </row>
    <row r="340" spans="1:196" s="290" customFormat="1" ht="20.85" customHeight="1">
      <c r="A340" s="333" t="s">
        <v>2260</v>
      </c>
      <c r="B340" s="334" t="s">
        <v>2233</v>
      </c>
      <c r="C340" s="334" t="s">
        <v>2234</v>
      </c>
      <c r="D340" s="334" t="s">
        <v>2261</v>
      </c>
      <c r="E340" s="334"/>
      <c r="F340" s="334"/>
      <c r="G340" s="335" t="s">
        <v>2262</v>
      </c>
      <c r="H340" s="337" t="s">
        <v>421</v>
      </c>
      <c r="I340" s="292" t="s">
        <v>2237</v>
      </c>
      <c r="J340" s="337" t="s">
        <v>400</v>
      </c>
      <c r="K340" s="337"/>
      <c r="L340" s="338"/>
      <c r="M340" s="339" t="s">
        <v>495</v>
      </c>
      <c r="N340" s="327" t="s">
        <v>496</v>
      </c>
      <c r="O340" s="338" t="s">
        <v>497</v>
      </c>
      <c r="P340" s="339"/>
      <c r="Q340" s="287"/>
      <c r="R340" s="287"/>
      <c r="S340" s="287"/>
      <c r="T340" s="287"/>
      <c r="U340" s="287"/>
      <c r="V340" s="287"/>
      <c r="W340" s="287"/>
      <c r="X340" s="287"/>
      <c r="Y340" s="287"/>
      <c r="Z340" s="287"/>
      <c r="AA340" s="287"/>
      <c r="AB340" s="287"/>
      <c r="AC340" s="287"/>
      <c r="AD340" s="287"/>
      <c r="AE340" s="287"/>
      <c r="AF340" s="287"/>
      <c r="AG340" s="287"/>
      <c r="AH340" s="287"/>
      <c r="AI340" s="287"/>
      <c r="AJ340" s="287"/>
      <c r="AK340" s="287"/>
      <c r="AL340" s="287"/>
      <c r="AM340" s="287"/>
      <c r="AN340" s="287"/>
      <c r="AO340" s="287"/>
      <c r="AP340" s="287"/>
      <c r="AQ340" s="287"/>
      <c r="AR340" s="287"/>
      <c r="AS340" s="287"/>
      <c r="AT340" s="287"/>
      <c r="AU340" s="287"/>
      <c r="AV340" s="287"/>
      <c r="AW340" s="287"/>
      <c r="AX340" s="287"/>
      <c r="AY340" s="287"/>
      <c r="AZ340" s="287"/>
      <c r="BA340" s="287"/>
      <c r="BB340" s="287"/>
      <c r="BC340" s="287"/>
      <c r="BD340" s="287"/>
      <c r="BE340" s="287"/>
      <c r="BF340" s="287"/>
      <c r="BG340" s="287"/>
      <c r="BH340" s="287"/>
      <c r="BI340" s="287"/>
      <c r="BJ340" s="327" t="s">
        <v>2263</v>
      </c>
      <c r="BK340" s="286">
        <v>11010</v>
      </c>
      <c r="BL340" s="288">
        <v>11020</v>
      </c>
      <c r="BM340" s="287">
        <v>12010</v>
      </c>
      <c r="BN340" s="287">
        <v>12020</v>
      </c>
      <c r="BO340" s="287">
        <v>12030</v>
      </c>
      <c r="BP340" s="287">
        <v>12040</v>
      </c>
      <c r="BQ340" s="287"/>
      <c r="BR340" s="287"/>
      <c r="BS340" s="287"/>
      <c r="BT340" s="287"/>
      <c r="BU340" s="287"/>
      <c r="BV340" s="287"/>
      <c r="BW340" s="287"/>
      <c r="BX340" s="287"/>
      <c r="BY340" s="287"/>
      <c r="BZ340" s="287"/>
      <c r="CA340" s="287"/>
      <c r="CB340" s="287"/>
      <c r="CC340" s="287"/>
      <c r="CD340" s="287"/>
      <c r="CE340" s="287"/>
      <c r="CF340" s="287"/>
      <c r="CG340" s="287"/>
      <c r="CH340" s="287"/>
      <c r="CI340" s="287"/>
      <c r="CJ340" s="287"/>
      <c r="CK340" s="287"/>
      <c r="CL340" s="287"/>
      <c r="CM340" s="287"/>
      <c r="CN340" s="287"/>
      <c r="CO340" s="287"/>
      <c r="CP340" s="287"/>
      <c r="CQ340" s="287"/>
      <c r="CR340" s="287"/>
      <c r="CS340" s="287"/>
      <c r="CT340" s="287"/>
      <c r="CU340" s="287"/>
      <c r="CV340" s="287"/>
      <c r="CW340" s="287"/>
      <c r="CX340" s="287"/>
      <c r="CY340" s="287"/>
      <c r="CZ340" s="289"/>
      <c r="DA340" s="287"/>
      <c r="DB340" s="287"/>
      <c r="DC340" s="287"/>
      <c r="DD340" s="287"/>
      <c r="DE340" s="287"/>
      <c r="DF340" s="287"/>
      <c r="DG340" s="287"/>
      <c r="DH340" s="287"/>
      <c r="DI340" s="287"/>
      <c r="DJ340" s="287"/>
      <c r="DK340" s="287"/>
      <c r="DL340" s="287"/>
      <c r="DM340" s="287"/>
      <c r="DN340" s="287"/>
      <c r="DO340" s="287"/>
      <c r="DP340" s="287"/>
      <c r="DQ340" s="287"/>
      <c r="DR340" s="287"/>
      <c r="DS340" s="287"/>
      <c r="DT340" s="287"/>
      <c r="DU340" s="287"/>
      <c r="DV340" s="287"/>
      <c r="DW340" s="321"/>
      <c r="DX340" s="322"/>
      <c r="DY340" s="323"/>
      <c r="DZ340" s="323"/>
      <c r="EA340" s="323"/>
      <c r="EB340" s="324"/>
      <c r="EC340" s="324"/>
      <c r="ED340" s="324"/>
      <c r="EE340" s="324"/>
      <c r="EF340" s="324"/>
      <c r="EG340" s="324"/>
      <c r="EH340" s="324"/>
      <c r="EI340" s="324"/>
      <c r="EJ340" s="324"/>
      <c r="EK340" s="324"/>
      <c r="EL340" s="324"/>
      <c r="EM340" s="324"/>
      <c r="EN340" s="324"/>
      <c r="EO340" s="324"/>
      <c r="EP340" s="324"/>
      <c r="EQ340" s="324"/>
      <c r="ER340" s="324"/>
      <c r="ES340" s="324"/>
      <c r="ET340" s="324"/>
      <c r="EU340" s="324"/>
      <c r="EV340" s="324"/>
      <c r="EW340" s="324"/>
      <c r="EX340" s="324"/>
      <c r="EY340" s="324"/>
      <c r="EZ340" s="324"/>
      <c r="FA340" s="324"/>
      <c r="FB340" s="324"/>
      <c r="FC340" s="324"/>
      <c r="FD340" s="324"/>
      <c r="FE340" s="324"/>
      <c r="FF340" s="324"/>
      <c r="FG340" s="324"/>
      <c r="FH340" s="324"/>
      <c r="FI340" s="324"/>
      <c r="FJ340" s="324"/>
      <c r="FK340" s="324"/>
      <c r="FL340" s="324"/>
      <c r="FM340" s="324"/>
      <c r="FN340" s="324"/>
      <c r="FO340" s="324"/>
      <c r="FP340" s="324"/>
      <c r="FQ340" s="324"/>
      <c r="FR340" s="324"/>
      <c r="FS340" s="324"/>
      <c r="FT340" s="324"/>
      <c r="FU340" s="324"/>
      <c r="FV340" s="324"/>
      <c r="FW340" s="324"/>
      <c r="FX340" s="324"/>
      <c r="FY340" s="324"/>
      <c r="FZ340" s="324"/>
      <c r="GA340" s="324"/>
      <c r="GB340" s="324"/>
      <c r="GC340" s="324"/>
      <c r="GD340" s="324"/>
      <c r="GE340" s="324"/>
      <c r="GF340" s="324"/>
      <c r="GG340" s="324"/>
      <c r="GH340" s="324"/>
      <c r="GI340" s="324"/>
      <c r="GJ340" s="330"/>
      <c r="GK340" s="321"/>
      <c r="GL340" s="324"/>
      <c r="GM340" s="324"/>
      <c r="GN340" s="290" cm="1">
        <f t="array" ref="GN340">IF(OR(BK340:GM340='Annex.1　DeclarationDesired'!$F$27),ROW(),"")</f>
        <v>340</v>
      </c>
    </row>
    <row r="341" spans="1:196" s="290" customFormat="1" ht="20.85" customHeight="1">
      <c r="A341" s="333" t="s">
        <v>2264</v>
      </c>
      <c r="B341" s="334" t="s">
        <v>2233</v>
      </c>
      <c r="C341" s="334" t="s">
        <v>2234</v>
      </c>
      <c r="D341" s="334" t="s">
        <v>2265</v>
      </c>
      <c r="E341" s="334"/>
      <c r="F341" s="334"/>
      <c r="G341" s="335" t="s">
        <v>2253</v>
      </c>
      <c r="H341" s="337" t="s">
        <v>421</v>
      </c>
      <c r="I341" s="292" t="s">
        <v>2237</v>
      </c>
      <c r="J341" s="337" t="s">
        <v>400</v>
      </c>
      <c r="K341" s="337"/>
      <c r="L341" s="338"/>
      <c r="M341" s="339" t="s">
        <v>2266</v>
      </c>
      <c r="N341" s="327" t="s">
        <v>438</v>
      </c>
      <c r="O341" s="338" t="s">
        <v>508</v>
      </c>
      <c r="P341" s="339" t="s">
        <v>889</v>
      </c>
      <c r="Q341" s="287" t="s">
        <v>489</v>
      </c>
      <c r="R341" s="287" t="s">
        <v>452</v>
      </c>
      <c r="S341" s="287" t="s">
        <v>608</v>
      </c>
      <c r="T341" s="287" t="s">
        <v>609</v>
      </c>
      <c r="U341" s="287" t="s">
        <v>610</v>
      </c>
      <c r="V341" s="287" t="s">
        <v>346</v>
      </c>
      <c r="W341" s="287" t="s">
        <v>773</v>
      </c>
      <c r="X341" s="287" t="s">
        <v>774</v>
      </c>
      <c r="Y341" s="287" t="s">
        <v>475</v>
      </c>
      <c r="Z341" s="287" t="s">
        <v>803</v>
      </c>
      <c r="AA341" s="287"/>
      <c r="AB341" s="287"/>
      <c r="AC341" s="287"/>
      <c r="AD341" s="287"/>
      <c r="AE341" s="287"/>
      <c r="AF341" s="287"/>
      <c r="AG341" s="287"/>
      <c r="AH341" s="287"/>
      <c r="AI341" s="287"/>
      <c r="AJ341" s="287"/>
      <c r="AK341" s="287"/>
      <c r="AL341" s="287"/>
      <c r="AM341" s="287"/>
      <c r="AN341" s="287"/>
      <c r="AO341" s="287"/>
      <c r="AP341" s="287"/>
      <c r="AQ341" s="287"/>
      <c r="AR341" s="287"/>
      <c r="AS341" s="287"/>
      <c r="AT341" s="287"/>
      <c r="AU341" s="287"/>
      <c r="AV341" s="287"/>
      <c r="AW341" s="287"/>
      <c r="AX341" s="287"/>
      <c r="AY341" s="287"/>
      <c r="AZ341" s="287"/>
      <c r="BA341" s="287"/>
      <c r="BB341" s="287"/>
      <c r="BC341" s="287"/>
      <c r="BD341" s="287"/>
      <c r="BE341" s="287"/>
      <c r="BF341" s="287"/>
      <c r="BG341" s="287"/>
      <c r="BH341" s="287"/>
      <c r="BI341" s="287"/>
      <c r="BJ341" s="327" t="s">
        <v>2267</v>
      </c>
      <c r="BK341" s="286">
        <v>13020</v>
      </c>
      <c r="BL341" s="288">
        <v>14030</v>
      </c>
      <c r="BM341" s="287">
        <v>20020</v>
      </c>
      <c r="BN341" s="287">
        <v>21010</v>
      </c>
      <c r="BO341" s="287">
        <v>21020</v>
      </c>
      <c r="BP341" s="287">
        <v>21030</v>
      </c>
      <c r="BQ341" s="287">
        <v>21040</v>
      </c>
      <c r="BR341" s="287">
        <v>21050</v>
      </c>
      <c r="BS341" s="287">
        <v>21060</v>
      </c>
      <c r="BT341" s="287">
        <v>26010</v>
      </c>
      <c r="BU341" s="287">
        <v>26020</v>
      </c>
      <c r="BV341" s="287">
        <v>26030</v>
      </c>
      <c r="BW341" s="287">
        <v>26040</v>
      </c>
      <c r="BX341" s="287">
        <v>26050</v>
      </c>
      <c r="BY341" s="287">
        <v>26060</v>
      </c>
      <c r="BZ341" s="287">
        <v>28010</v>
      </c>
      <c r="CA341" s="287">
        <v>28020</v>
      </c>
      <c r="CB341" s="287">
        <v>28030</v>
      </c>
      <c r="CC341" s="287" t="s">
        <v>261</v>
      </c>
      <c r="CD341" s="287">
        <v>30010</v>
      </c>
      <c r="CE341" s="287">
        <v>30020</v>
      </c>
      <c r="CF341" s="287" t="s">
        <v>261</v>
      </c>
      <c r="CG341" s="287">
        <v>34020</v>
      </c>
      <c r="CH341" s="287">
        <v>35030</v>
      </c>
      <c r="CI341" s="287">
        <v>36010</v>
      </c>
      <c r="CJ341" s="287">
        <v>36020</v>
      </c>
      <c r="CK341" s="287">
        <v>60050</v>
      </c>
      <c r="CL341" s="287">
        <v>60060</v>
      </c>
      <c r="CM341" s="287">
        <v>60090</v>
      </c>
      <c r="CN341" s="287" t="s">
        <v>261</v>
      </c>
      <c r="CO341" s="287">
        <v>60100</v>
      </c>
      <c r="CP341" s="287">
        <v>61010</v>
      </c>
      <c r="CQ341" s="287">
        <v>61020</v>
      </c>
      <c r="CR341" s="287">
        <v>61030</v>
      </c>
      <c r="CS341" s="287">
        <v>61040</v>
      </c>
      <c r="CT341" s="287">
        <v>61050</v>
      </c>
      <c r="CU341" s="287"/>
      <c r="CV341" s="287"/>
      <c r="CW341" s="287"/>
      <c r="CX341" s="287"/>
      <c r="CY341" s="287"/>
      <c r="CZ341" s="289"/>
      <c r="DA341" s="287"/>
      <c r="DB341" s="287"/>
      <c r="DC341" s="287"/>
      <c r="DD341" s="287"/>
      <c r="DE341" s="287"/>
      <c r="DF341" s="287"/>
      <c r="DG341" s="287"/>
      <c r="DH341" s="287"/>
      <c r="DI341" s="287"/>
      <c r="DJ341" s="287"/>
      <c r="DK341" s="287"/>
      <c r="DL341" s="287"/>
      <c r="DM341" s="287"/>
      <c r="DN341" s="287"/>
      <c r="DO341" s="287"/>
      <c r="DP341" s="287"/>
      <c r="DQ341" s="287"/>
      <c r="DR341" s="287"/>
      <c r="DS341" s="287"/>
      <c r="DT341" s="287"/>
      <c r="DU341" s="287"/>
      <c r="DV341" s="287"/>
      <c r="DW341" s="321"/>
      <c r="DX341" s="322"/>
      <c r="DY341" s="323"/>
      <c r="DZ341" s="323"/>
      <c r="EA341" s="323"/>
      <c r="EB341" s="324"/>
      <c r="EC341" s="324"/>
      <c r="ED341" s="324"/>
      <c r="EE341" s="324"/>
      <c r="EF341" s="324"/>
      <c r="EG341" s="324"/>
      <c r="EH341" s="324"/>
      <c r="EI341" s="324"/>
      <c r="EJ341" s="324"/>
      <c r="EK341" s="324"/>
      <c r="EL341" s="324"/>
      <c r="EM341" s="324"/>
      <c r="EN341" s="324"/>
      <c r="EO341" s="324"/>
      <c r="EP341" s="324"/>
      <c r="EQ341" s="324"/>
      <c r="ER341" s="324"/>
      <c r="ES341" s="324"/>
      <c r="ET341" s="324"/>
      <c r="EU341" s="324"/>
      <c r="EV341" s="324"/>
      <c r="EW341" s="324"/>
      <c r="EX341" s="324"/>
      <c r="EY341" s="324"/>
      <c r="EZ341" s="324"/>
      <c r="FA341" s="324"/>
      <c r="FB341" s="324"/>
      <c r="FC341" s="324"/>
      <c r="FD341" s="324"/>
      <c r="FE341" s="324"/>
      <c r="FF341" s="324"/>
      <c r="FG341" s="324"/>
      <c r="FH341" s="324"/>
      <c r="FI341" s="324"/>
      <c r="FJ341" s="324"/>
      <c r="FK341" s="324"/>
      <c r="FL341" s="324"/>
      <c r="FM341" s="324"/>
      <c r="FN341" s="324"/>
      <c r="FO341" s="324"/>
      <c r="FP341" s="324"/>
      <c r="FQ341" s="324"/>
      <c r="FR341" s="324"/>
      <c r="FS341" s="324"/>
      <c r="FT341" s="324"/>
      <c r="FU341" s="324"/>
      <c r="FV341" s="324"/>
      <c r="FW341" s="324"/>
      <c r="FX341" s="324"/>
      <c r="FY341" s="324"/>
      <c r="FZ341" s="324"/>
      <c r="GA341" s="324"/>
      <c r="GB341" s="324"/>
      <c r="GC341" s="324"/>
      <c r="GD341" s="324"/>
      <c r="GE341" s="324"/>
      <c r="GF341" s="324"/>
      <c r="GG341" s="324"/>
      <c r="GH341" s="324"/>
      <c r="GI341" s="324"/>
      <c r="GJ341" s="330"/>
      <c r="GK341" s="321"/>
      <c r="GL341" s="324"/>
      <c r="GM341" s="324"/>
      <c r="GN341" s="290" cm="1">
        <f t="array" ref="GN341">IF(OR(BK341:GM341='Annex.1　DeclarationDesired'!$F$27),ROW(),"")</f>
        <v>341</v>
      </c>
    </row>
    <row r="342" spans="1:196" s="290" customFormat="1" ht="20.85" customHeight="1">
      <c r="A342" s="333" t="s">
        <v>2268</v>
      </c>
      <c r="B342" s="334" t="s">
        <v>2233</v>
      </c>
      <c r="C342" s="334" t="s">
        <v>2234</v>
      </c>
      <c r="D342" s="334" t="s">
        <v>2269</v>
      </c>
      <c r="E342" s="334"/>
      <c r="F342" s="334"/>
      <c r="G342" s="335" t="s">
        <v>2270</v>
      </c>
      <c r="H342" s="337" t="s">
        <v>421</v>
      </c>
      <c r="I342" s="292" t="s">
        <v>2237</v>
      </c>
      <c r="J342" s="337" t="s">
        <v>400</v>
      </c>
      <c r="K342" s="337"/>
      <c r="L342" s="338"/>
      <c r="M342" s="339" t="s">
        <v>489</v>
      </c>
      <c r="N342" s="327" t="s">
        <v>489</v>
      </c>
      <c r="O342" s="338"/>
      <c r="P342" s="339"/>
      <c r="Q342" s="287"/>
      <c r="R342" s="287"/>
      <c r="S342" s="287"/>
      <c r="T342" s="287"/>
      <c r="U342" s="287"/>
      <c r="V342" s="287"/>
      <c r="W342" s="287"/>
      <c r="X342" s="287"/>
      <c r="Y342" s="287"/>
      <c r="Z342" s="287"/>
      <c r="AA342" s="287"/>
      <c r="AB342" s="287"/>
      <c r="AC342" s="287"/>
      <c r="AD342" s="287"/>
      <c r="AE342" s="287"/>
      <c r="AF342" s="287"/>
      <c r="AG342" s="287"/>
      <c r="AH342" s="287"/>
      <c r="AI342" s="287"/>
      <c r="AJ342" s="287"/>
      <c r="AK342" s="287"/>
      <c r="AL342" s="287"/>
      <c r="AM342" s="287"/>
      <c r="AN342" s="287"/>
      <c r="AO342" s="287"/>
      <c r="AP342" s="287"/>
      <c r="AQ342" s="287"/>
      <c r="AR342" s="287"/>
      <c r="AS342" s="287"/>
      <c r="AT342" s="287"/>
      <c r="AU342" s="287"/>
      <c r="AV342" s="287"/>
      <c r="AW342" s="287"/>
      <c r="AX342" s="287"/>
      <c r="AY342" s="287"/>
      <c r="AZ342" s="287"/>
      <c r="BA342" s="287"/>
      <c r="BB342" s="287"/>
      <c r="BC342" s="287"/>
      <c r="BD342" s="287"/>
      <c r="BE342" s="287"/>
      <c r="BF342" s="287"/>
      <c r="BG342" s="287"/>
      <c r="BH342" s="287"/>
      <c r="BI342" s="287"/>
      <c r="BJ342" s="327" t="s">
        <v>2271</v>
      </c>
      <c r="BK342" s="286">
        <v>21020</v>
      </c>
      <c r="BL342" s="288"/>
      <c r="BM342" s="287"/>
      <c r="BN342" s="287"/>
      <c r="BO342" s="287"/>
      <c r="BP342" s="287"/>
      <c r="BQ342" s="287"/>
      <c r="BR342" s="287"/>
      <c r="BS342" s="287"/>
      <c r="BT342" s="287"/>
      <c r="BU342" s="287"/>
      <c r="BV342" s="287"/>
      <c r="BW342" s="287"/>
      <c r="BX342" s="287"/>
      <c r="BY342" s="287"/>
      <c r="BZ342" s="287"/>
      <c r="CA342" s="287"/>
      <c r="CB342" s="287"/>
      <c r="CC342" s="287"/>
      <c r="CD342" s="287"/>
      <c r="CE342" s="287"/>
      <c r="CF342" s="287"/>
      <c r="CG342" s="287"/>
      <c r="CH342" s="287"/>
      <c r="CI342" s="287"/>
      <c r="CJ342" s="287"/>
      <c r="CK342" s="287"/>
      <c r="CL342" s="287"/>
      <c r="CM342" s="287"/>
      <c r="CN342" s="287"/>
      <c r="CO342" s="287"/>
      <c r="CP342" s="287"/>
      <c r="CQ342" s="287"/>
      <c r="CR342" s="287"/>
      <c r="CS342" s="287"/>
      <c r="CT342" s="287"/>
      <c r="CU342" s="287"/>
      <c r="CV342" s="287"/>
      <c r="CW342" s="287"/>
      <c r="CX342" s="287"/>
      <c r="CY342" s="287"/>
      <c r="CZ342" s="289"/>
      <c r="DA342" s="287"/>
      <c r="DB342" s="287"/>
      <c r="DC342" s="287"/>
      <c r="DD342" s="287"/>
      <c r="DE342" s="287"/>
      <c r="DF342" s="287"/>
      <c r="DG342" s="287"/>
      <c r="DH342" s="287"/>
      <c r="DI342" s="287"/>
      <c r="DJ342" s="287"/>
      <c r="DK342" s="287"/>
      <c r="DL342" s="287"/>
      <c r="DM342" s="287"/>
      <c r="DN342" s="287"/>
      <c r="DO342" s="287"/>
      <c r="DP342" s="287"/>
      <c r="DQ342" s="287"/>
      <c r="DR342" s="287"/>
      <c r="DS342" s="287"/>
      <c r="DT342" s="287"/>
      <c r="DU342" s="287"/>
      <c r="DV342" s="287"/>
      <c r="DW342" s="321"/>
      <c r="DX342" s="322"/>
      <c r="DY342" s="323"/>
      <c r="DZ342" s="323"/>
      <c r="EA342" s="323"/>
      <c r="EB342" s="324"/>
      <c r="EC342" s="324"/>
      <c r="ED342" s="324"/>
      <c r="EE342" s="324"/>
      <c r="EF342" s="324"/>
      <c r="EG342" s="324"/>
      <c r="EH342" s="324"/>
      <c r="EI342" s="324"/>
      <c r="EJ342" s="324"/>
      <c r="EK342" s="324"/>
      <c r="EL342" s="324"/>
      <c r="EM342" s="324"/>
      <c r="EN342" s="324"/>
      <c r="EO342" s="324"/>
      <c r="EP342" s="324"/>
      <c r="EQ342" s="324"/>
      <c r="ER342" s="324"/>
      <c r="ES342" s="324"/>
      <c r="ET342" s="324"/>
      <c r="EU342" s="324"/>
      <c r="EV342" s="324"/>
      <c r="EW342" s="324"/>
      <c r="EX342" s="324"/>
      <c r="EY342" s="324"/>
      <c r="EZ342" s="324"/>
      <c r="FA342" s="324"/>
      <c r="FB342" s="324"/>
      <c r="FC342" s="324"/>
      <c r="FD342" s="324"/>
      <c r="FE342" s="324"/>
      <c r="FF342" s="324"/>
      <c r="FG342" s="324"/>
      <c r="FH342" s="324"/>
      <c r="FI342" s="324"/>
      <c r="FJ342" s="324"/>
      <c r="FK342" s="324"/>
      <c r="FL342" s="324"/>
      <c r="FM342" s="324"/>
      <c r="FN342" s="324"/>
      <c r="FO342" s="324"/>
      <c r="FP342" s="324"/>
      <c r="FQ342" s="324"/>
      <c r="FR342" s="324"/>
      <c r="FS342" s="324"/>
      <c r="FT342" s="324"/>
      <c r="FU342" s="324"/>
      <c r="FV342" s="324"/>
      <c r="FW342" s="324"/>
      <c r="FX342" s="324"/>
      <c r="FY342" s="324"/>
      <c r="FZ342" s="324"/>
      <c r="GA342" s="324"/>
      <c r="GB342" s="324"/>
      <c r="GC342" s="324"/>
      <c r="GD342" s="324"/>
      <c r="GE342" s="324"/>
      <c r="GF342" s="324"/>
      <c r="GG342" s="324"/>
      <c r="GH342" s="324"/>
      <c r="GI342" s="324"/>
      <c r="GJ342" s="330"/>
      <c r="GK342" s="321"/>
      <c r="GL342" s="324"/>
      <c r="GM342" s="324"/>
      <c r="GN342" s="290" cm="1">
        <f t="array" ref="GN342">IF(OR(BK342:GM342='Annex.1　DeclarationDesired'!$F$27),ROW(),"")</f>
        <v>342</v>
      </c>
    </row>
    <row r="343" spans="1:196" s="290" customFormat="1" ht="20.85" customHeight="1">
      <c r="A343" s="333" t="s">
        <v>2272</v>
      </c>
      <c r="B343" s="334" t="s">
        <v>2273</v>
      </c>
      <c r="C343" s="334" t="s">
        <v>254</v>
      </c>
      <c r="D343" s="334" t="s">
        <v>2274</v>
      </c>
      <c r="E343" s="334"/>
      <c r="F343" s="334"/>
      <c r="G343" s="335" t="s">
        <v>2275</v>
      </c>
      <c r="H343" s="337" t="s">
        <v>421</v>
      </c>
      <c r="I343" s="292" t="s">
        <v>2237</v>
      </c>
      <c r="J343" s="337" t="s">
        <v>400</v>
      </c>
      <c r="K343" s="337"/>
      <c r="L343" s="338"/>
      <c r="M343" s="339" t="s">
        <v>2276</v>
      </c>
      <c r="N343" s="327" t="s">
        <v>496</v>
      </c>
      <c r="O343" s="338" t="s">
        <v>889</v>
      </c>
      <c r="P343" s="339" t="s">
        <v>489</v>
      </c>
      <c r="Q343" s="287" t="s">
        <v>518</v>
      </c>
      <c r="R343" s="287" t="s">
        <v>475</v>
      </c>
      <c r="S343" s="287" t="s">
        <v>803</v>
      </c>
      <c r="T343" s="287" t="s">
        <v>804</v>
      </c>
      <c r="U343" s="287"/>
      <c r="V343" s="287"/>
      <c r="W343" s="287"/>
      <c r="X343" s="287"/>
      <c r="Y343" s="287"/>
      <c r="Z343" s="287"/>
      <c r="AA343" s="287"/>
      <c r="AB343" s="287"/>
      <c r="AC343" s="287"/>
      <c r="AD343" s="287"/>
      <c r="AE343" s="287"/>
      <c r="AF343" s="287"/>
      <c r="AG343" s="287"/>
      <c r="AH343" s="287"/>
      <c r="AI343" s="287"/>
      <c r="AJ343" s="287"/>
      <c r="AK343" s="287"/>
      <c r="AL343" s="287"/>
      <c r="AM343" s="287"/>
      <c r="AN343" s="287"/>
      <c r="AO343" s="287"/>
      <c r="AP343" s="287"/>
      <c r="AQ343" s="287"/>
      <c r="AR343" s="287"/>
      <c r="AS343" s="287"/>
      <c r="AT343" s="287"/>
      <c r="AU343" s="287"/>
      <c r="AV343" s="287"/>
      <c r="AW343" s="287"/>
      <c r="AX343" s="287"/>
      <c r="AY343" s="287"/>
      <c r="AZ343" s="287"/>
      <c r="BA343" s="287"/>
      <c r="BB343" s="287"/>
      <c r="BC343" s="287"/>
      <c r="BD343" s="287"/>
      <c r="BE343" s="287"/>
      <c r="BF343" s="287"/>
      <c r="BG343" s="287"/>
      <c r="BH343" s="287"/>
      <c r="BI343" s="287"/>
      <c r="BJ343" s="327" t="s">
        <v>2277</v>
      </c>
      <c r="BK343" s="286">
        <v>11010</v>
      </c>
      <c r="BL343" s="288">
        <v>20010</v>
      </c>
      <c r="BM343" s="287">
        <v>20020</v>
      </c>
      <c r="BN343" s="287">
        <v>21020</v>
      </c>
      <c r="BO343" s="287">
        <v>25010</v>
      </c>
      <c r="BP343" s="287">
        <v>60010</v>
      </c>
      <c r="BQ343" s="287">
        <v>60050</v>
      </c>
      <c r="BR343" s="287">
        <v>60060</v>
      </c>
      <c r="BS343" s="287">
        <v>60070</v>
      </c>
      <c r="BT343" s="287">
        <v>61010</v>
      </c>
      <c r="BU343" s="287">
        <v>61030</v>
      </c>
      <c r="BV343" s="287">
        <v>62010</v>
      </c>
      <c r="BW343" s="287"/>
      <c r="BX343" s="287"/>
      <c r="BY343" s="287"/>
      <c r="BZ343" s="287"/>
      <c r="CA343" s="287"/>
      <c r="CB343" s="287"/>
      <c r="CC343" s="287"/>
      <c r="CD343" s="287"/>
      <c r="CE343" s="287"/>
      <c r="CF343" s="287"/>
      <c r="CG343" s="287"/>
      <c r="CH343" s="287"/>
      <c r="CI343" s="287"/>
      <c r="CJ343" s="287"/>
      <c r="CK343" s="287"/>
      <c r="CL343" s="287"/>
      <c r="CM343" s="287"/>
      <c r="CN343" s="287"/>
      <c r="CO343" s="287"/>
      <c r="CP343" s="287"/>
      <c r="CQ343" s="287"/>
      <c r="CR343" s="287"/>
      <c r="CS343" s="287"/>
      <c r="CT343" s="287"/>
      <c r="CU343" s="287"/>
      <c r="CV343" s="287"/>
      <c r="CW343" s="287"/>
      <c r="CX343" s="287"/>
      <c r="CY343" s="287"/>
      <c r="CZ343" s="289"/>
      <c r="DA343" s="287"/>
      <c r="DB343" s="287"/>
      <c r="DC343" s="287"/>
      <c r="DD343" s="287"/>
      <c r="DE343" s="287"/>
      <c r="DF343" s="287"/>
      <c r="DG343" s="287"/>
      <c r="DH343" s="287"/>
      <c r="DI343" s="287"/>
      <c r="DJ343" s="287"/>
      <c r="DK343" s="287"/>
      <c r="DL343" s="287"/>
      <c r="DM343" s="287"/>
      <c r="DN343" s="287"/>
      <c r="DO343" s="287"/>
      <c r="DP343" s="287"/>
      <c r="DQ343" s="287"/>
      <c r="DR343" s="287"/>
      <c r="DS343" s="287"/>
      <c r="DT343" s="287"/>
      <c r="DU343" s="287"/>
      <c r="DV343" s="287"/>
      <c r="DW343" s="321"/>
      <c r="DX343" s="322"/>
      <c r="DY343" s="323"/>
      <c r="DZ343" s="323"/>
      <c r="EA343" s="323"/>
      <c r="EB343" s="324"/>
      <c r="EC343" s="324"/>
      <c r="ED343" s="324"/>
      <c r="EE343" s="324"/>
      <c r="EF343" s="324"/>
      <c r="EG343" s="324"/>
      <c r="EH343" s="324"/>
      <c r="EI343" s="324"/>
      <c r="EJ343" s="324"/>
      <c r="EK343" s="324"/>
      <c r="EL343" s="324"/>
      <c r="EM343" s="324"/>
      <c r="EN343" s="324"/>
      <c r="EO343" s="324"/>
      <c r="EP343" s="324"/>
      <c r="EQ343" s="324"/>
      <c r="ER343" s="324"/>
      <c r="ES343" s="324"/>
      <c r="ET343" s="324"/>
      <c r="EU343" s="324"/>
      <c r="EV343" s="324"/>
      <c r="EW343" s="324"/>
      <c r="EX343" s="324"/>
      <c r="EY343" s="324"/>
      <c r="EZ343" s="324"/>
      <c r="FA343" s="324"/>
      <c r="FB343" s="324"/>
      <c r="FC343" s="324"/>
      <c r="FD343" s="324"/>
      <c r="FE343" s="324"/>
      <c r="FF343" s="324"/>
      <c r="FG343" s="324"/>
      <c r="FH343" s="324"/>
      <c r="FI343" s="324"/>
      <c r="FJ343" s="324"/>
      <c r="FK343" s="324"/>
      <c r="FL343" s="324"/>
      <c r="FM343" s="324"/>
      <c r="FN343" s="324"/>
      <c r="FO343" s="324"/>
      <c r="FP343" s="324"/>
      <c r="FQ343" s="324"/>
      <c r="FR343" s="324"/>
      <c r="FS343" s="324"/>
      <c r="FT343" s="324"/>
      <c r="FU343" s="324"/>
      <c r="FV343" s="324"/>
      <c r="FW343" s="324"/>
      <c r="FX343" s="324"/>
      <c r="FY343" s="324"/>
      <c r="FZ343" s="324"/>
      <c r="GA343" s="324"/>
      <c r="GB343" s="324"/>
      <c r="GC343" s="324"/>
      <c r="GD343" s="324"/>
      <c r="GE343" s="324"/>
      <c r="GF343" s="324"/>
      <c r="GG343" s="324"/>
      <c r="GH343" s="324"/>
      <c r="GI343" s="324"/>
      <c r="GJ343" s="330"/>
      <c r="GK343" s="321"/>
      <c r="GL343" s="324"/>
      <c r="GM343" s="324"/>
      <c r="GN343" s="290" cm="1">
        <f t="array" ref="GN343">IF(OR(BK343:GM343='Annex.1　DeclarationDesired'!$F$27),ROW(),"")</f>
        <v>343</v>
      </c>
    </row>
    <row r="344" spans="1:196" s="290" customFormat="1" ht="20.85" customHeight="1">
      <c r="A344" s="333" t="s">
        <v>2278</v>
      </c>
      <c r="B344" s="334" t="s">
        <v>2273</v>
      </c>
      <c r="C344" s="334" t="s">
        <v>254</v>
      </c>
      <c r="D344" s="334" t="s">
        <v>2279</v>
      </c>
      <c r="E344" s="334"/>
      <c r="F344" s="334"/>
      <c r="G344" s="335" t="s">
        <v>2280</v>
      </c>
      <c r="H344" s="337" t="s">
        <v>421</v>
      </c>
      <c r="I344" s="292" t="s">
        <v>2237</v>
      </c>
      <c r="J344" s="337" t="s">
        <v>421</v>
      </c>
      <c r="K344" s="337" t="s">
        <v>2281</v>
      </c>
      <c r="L344" s="338"/>
      <c r="M344" s="339" t="s">
        <v>2282</v>
      </c>
      <c r="N344" s="327" t="s">
        <v>438</v>
      </c>
      <c r="O344" s="338" t="s">
        <v>502</v>
      </c>
      <c r="P344" s="339" t="s">
        <v>404</v>
      </c>
      <c r="Q344" s="287" t="s">
        <v>453</v>
      </c>
      <c r="R344" s="287" t="s">
        <v>772</v>
      </c>
      <c r="S344" s="287" t="s">
        <v>407</v>
      </c>
      <c r="T344" s="287" t="s">
        <v>424</v>
      </c>
      <c r="U344" s="287" t="s">
        <v>425</v>
      </c>
      <c r="V344" s="287" t="s">
        <v>427</v>
      </c>
      <c r="W344" s="287" t="s">
        <v>1297</v>
      </c>
      <c r="X344" s="287" t="s">
        <v>593</v>
      </c>
      <c r="Y344" s="287" t="s">
        <v>574</v>
      </c>
      <c r="Z344" s="287" t="s">
        <v>429</v>
      </c>
      <c r="AA344" s="287"/>
      <c r="AB344" s="287"/>
      <c r="AC344" s="287"/>
      <c r="AD344" s="287"/>
      <c r="AE344" s="287"/>
      <c r="AF344" s="287"/>
      <c r="AG344" s="287"/>
      <c r="AH344" s="287"/>
      <c r="AI344" s="287"/>
      <c r="AJ344" s="287"/>
      <c r="AK344" s="287"/>
      <c r="AL344" s="287"/>
      <c r="AM344" s="287"/>
      <c r="AN344" s="287"/>
      <c r="AO344" s="287"/>
      <c r="AP344" s="287"/>
      <c r="AQ344" s="287"/>
      <c r="AR344" s="287"/>
      <c r="AS344" s="287"/>
      <c r="AT344" s="287"/>
      <c r="AU344" s="287"/>
      <c r="AV344" s="287"/>
      <c r="AW344" s="287"/>
      <c r="AX344" s="287"/>
      <c r="AY344" s="287"/>
      <c r="AZ344" s="287"/>
      <c r="BA344" s="287"/>
      <c r="BB344" s="287"/>
      <c r="BC344" s="287"/>
      <c r="BD344" s="287"/>
      <c r="BE344" s="287"/>
      <c r="BF344" s="287"/>
      <c r="BG344" s="287"/>
      <c r="BH344" s="287"/>
      <c r="BI344" s="287"/>
      <c r="BJ344" s="327" t="s">
        <v>2283</v>
      </c>
      <c r="BK344" s="286">
        <v>13040</v>
      </c>
      <c r="BL344" s="332">
        <v>17050</v>
      </c>
      <c r="BM344" s="287">
        <v>22060</v>
      </c>
      <c r="BN344" s="287">
        <v>27040</v>
      </c>
      <c r="BO344" s="287">
        <v>33020</v>
      </c>
      <c r="BP344" s="287">
        <v>38060</v>
      </c>
      <c r="BQ344" s="287">
        <v>39030</v>
      </c>
      <c r="BR344" s="287">
        <v>39040</v>
      </c>
      <c r="BS344" s="287">
        <v>40010</v>
      </c>
      <c r="BT344" s="287">
        <v>43020</v>
      </c>
      <c r="BU344" s="287">
        <v>43050</v>
      </c>
      <c r="BV344" s="287">
        <v>46010</v>
      </c>
      <c r="BW344" s="287">
        <v>47030</v>
      </c>
      <c r="BX344" s="287">
        <v>49010</v>
      </c>
      <c r="BY344" s="287">
        <v>49020</v>
      </c>
      <c r="BZ344" s="287">
        <v>63040</v>
      </c>
      <c r="CA344" s="287"/>
      <c r="CB344" s="287"/>
      <c r="CC344" s="287"/>
      <c r="CD344" s="287"/>
      <c r="CE344" s="287"/>
      <c r="CF344" s="287"/>
      <c r="CG344" s="287"/>
      <c r="CH344" s="287"/>
      <c r="CI344" s="287"/>
      <c r="CJ344" s="287"/>
      <c r="CK344" s="287"/>
      <c r="CL344" s="287"/>
      <c r="CM344" s="287"/>
      <c r="CN344" s="287"/>
      <c r="CO344" s="287"/>
      <c r="CP344" s="287"/>
      <c r="CQ344" s="287"/>
      <c r="CR344" s="287"/>
      <c r="CS344" s="287"/>
      <c r="CT344" s="287"/>
      <c r="CU344" s="287"/>
      <c r="CV344" s="287"/>
      <c r="CW344" s="287"/>
      <c r="CX344" s="287"/>
      <c r="CY344" s="287"/>
      <c r="CZ344" s="289"/>
      <c r="DA344" s="287"/>
      <c r="DB344" s="287"/>
      <c r="DC344" s="287"/>
      <c r="DD344" s="287"/>
      <c r="DE344" s="287"/>
      <c r="DF344" s="287"/>
      <c r="DG344" s="287"/>
      <c r="DH344" s="287"/>
      <c r="DI344" s="287"/>
      <c r="DJ344" s="287"/>
      <c r="DK344" s="287"/>
      <c r="DL344" s="287"/>
      <c r="DM344" s="287"/>
      <c r="DN344" s="287"/>
      <c r="DO344" s="287"/>
      <c r="DP344" s="287"/>
      <c r="DQ344" s="287"/>
      <c r="DR344" s="287"/>
      <c r="DS344" s="287"/>
      <c r="DT344" s="287"/>
      <c r="DU344" s="287"/>
      <c r="DV344" s="287"/>
      <c r="DW344" s="321"/>
      <c r="DX344" s="322"/>
      <c r="DY344" s="323"/>
      <c r="DZ344" s="323"/>
      <c r="EA344" s="323"/>
      <c r="EB344" s="324"/>
      <c r="EC344" s="324"/>
      <c r="ED344" s="324"/>
      <c r="EE344" s="324"/>
      <c r="EF344" s="324"/>
      <c r="EG344" s="324"/>
      <c r="EH344" s="324"/>
      <c r="EI344" s="324"/>
      <c r="EJ344" s="324"/>
      <c r="EK344" s="324"/>
      <c r="EL344" s="324"/>
      <c r="EM344" s="324"/>
      <c r="EN344" s="324"/>
      <c r="EO344" s="324"/>
      <c r="EP344" s="324"/>
      <c r="EQ344" s="324"/>
      <c r="ER344" s="324"/>
      <c r="ES344" s="324"/>
      <c r="ET344" s="324"/>
      <c r="EU344" s="324"/>
      <c r="EV344" s="324"/>
      <c r="EW344" s="324"/>
      <c r="EX344" s="324"/>
      <c r="EY344" s="324"/>
      <c r="EZ344" s="324"/>
      <c r="FA344" s="324"/>
      <c r="FB344" s="324"/>
      <c r="FC344" s="324"/>
      <c r="FD344" s="324"/>
      <c r="FE344" s="324"/>
      <c r="FF344" s="324"/>
      <c r="FG344" s="324"/>
      <c r="FH344" s="324"/>
      <c r="FI344" s="324"/>
      <c r="FJ344" s="324"/>
      <c r="FK344" s="324"/>
      <c r="FL344" s="324"/>
      <c r="FM344" s="324"/>
      <c r="FN344" s="324"/>
      <c r="FO344" s="324"/>
      <c r="FP344" s="324"/>
      <c r="FQ344" s="324"/>
      <c r="FR344" s="324"/>
      <c r="FS344" s="324"/>
      <c r="FT344" s="324"/>
      <c r="FU344" s="324"/>
      <c r="FV344" s="324"/>
      <c r="FW344" s="324"/>
      <c r="FX344" s="324"/>
      <c r="FY344" s="324"/>
      <c r="FZ344" s="324"/>
      <c r="GA344" s="324"/>
      <c r="GB344" s="324"/>
      <c r="GC344" s="324"/>
      <c r="GD344" s="324"/>
      <c r="GE344" s="324"/>
      <c r="GF344" s="324"/>
      <c r="GG344" s="324"/>
      <c r="GH344" s="324"/>
      <c r="GI344" s="324"/>
      <c r="GJ344" s="330"/>
      <c r="GK344" s="321"/>
      <c r="GL344" s="324"/>
      <c r="GM344" s="324"/>
      <c r="GN344" s="290" cm="1">
        <f t="array" ref="GN344">IF(OR(BK344:GM344='Annex.1　DeclarationDesired'!$F$27),ROW(),"")</f>
        <v>344</v>
      </c>
    </row>
    <row r="345" spans="1:196" s="290" customFormat="1" ht="20.85" customHeight="1">
      <c r="A345" s="333" t="s">
        <v>2284</v>
      </c>
      <c r="B345" s="334" t="s">
        <v>2273</v>
      </c>
      <c r="C345" s="334" t="s">
        <v>254</v>
      </c>
      <c r="D345" s="334" t="s">
        <v>2285</v>
      </c>
      <c r="E345" s="334"/>
      <c r="F345" s="334"/>
      <c r="G345" s="335" t="s">
        <v>2286</v>
      </c>
      <c r="H345" s="337" t="s">
        <v>421</v>
      </c>
      <c r="I345" s="292" t="s">
        <v>2237</v>
      </c>
      <c r="J345" s="337" t="s">
        <v>400</v>
      </c>
      <c r="K345" s="337"/>
      <c r="L345" s="338"/>
      <c r="M345" s="339" t="s">
        <v>2287</v>
      </c>
      <c r="N345" s="327" t="s">
        <v>438</v>
      </c>
      <c r="O345" s="338" t="s">
        <v>508</v>
      </c>
      <c r="P345" s="339" t="s">
        <v>461</v>
      </c>
      <c r="Q345" s="287" t="s">
        <v>489</v>
      </c>
      <c r="R345" s="287" t="s">
        <v>452</v>
      </c>
      <c r="S345" s="287" t="s">
        <v>453</v>
      </c>
      <c r="T345" s="287" t="s">
        <v>608</v>
      </c>
      <c r="U345" s="287" t="s">
        <v>609</v>
      </c>
      <c r="V345" s="287" t="s">
        <v>610</v>
      </c>
      <c r="W345" s="287" t="s">
        <v>772</v>
      </c>
      <c r="X345" s="287" t="s">
        <v>346</v>
      </c>
      <c r="Y345" s="287" t="s">
        <v>773</v>
      </c>
      <c r="Z345" s="287" t="s">
        <v>774</v>
      </c>
      <c r="AA345" s="287" t="s">
        <v>573</v>
      </c>
      <c r="AB345" s="287" t="s">
        <v>475</v>
      </c>
      <c r="AC345" s="287"/>
      <c r="AD345" s="287"/>
      <c r="AE345" s="287"/>
      <c r="AF345" s="287"/>
      <c r="AG345" s="287"/>
      <c r="AH345" s="287"/>
      <c r="AI345" s="287"/>
      <c r="AJ345" s="287"/>
      <c r="AK345" s="287"/>
      <c r="AL345" s="287"/>
      <c r="AM345" s="287"/>
      <c r="AN345" s="287"/>
      <c r="AO345" s="287"/>
      <c r="AP345" s="287"/>
      <c r="AQ345" s="287"/>
      <c r="AR345" s="287"/>
      <c r="AS345" s="287"/>
      <c r="AT345" s="287"/>
      <c r="AU345" s="287"/>
      <c r="AV345" s="287"/>
      <c r="AW345" s="287"/>
      <c r="AX345" s="287"/>
      <c r="AY345" s="287"/>
      <c r="AZ345" s="287"/>
      <c r="BA345" s="287"/>
      <c r="BB345" s="287"/>
      <c r="BC345" s="287"/>
      <c r="BD345" s="287"/>
      <c r="BE345" s="287"/>
      <c r="BF345" s="287"/>
      <c r="BG345" s="287"/>
      <c r="BH345" s="287"/>
      <c r="BI345" s="287"/>
      <c r="BJ345" s="327" t="s">
        <v>2288</v>
      </c>
      <c r="BK345" s="286">
        <v>13020</v>
      </c>
      <c r="BL345" s="288">
        <v>13040</v>
      </c>
      <c r="BM345" s="287" t="s">
        <v>1595</v>
      </c>
      <c r="BN345" s="287">
        <v>18010</v>
      </c>
      <c r="BO345" s="287">
        <v>21030</v>
      </c>
      <c r="BP345" s="287">
        <v>21050</v>
      </c>
      <c r="BQ345" s="287">
        <v>21060</v>
      </c>
      <c r="BR345" s="287">
        <v>26040</v>
      </c>
      <c r="BS345" s="287">
        <v>27030</v>
      </c>
      <c r="BT345" s="287">
        <v>27040</v>
      </c>
      <c r="BU345" s="287">
        <v>28020</v>
      </c>
      <c r="BV345" s="287">
        <v>29020</v>
      </c>
      <c r="BW345" s="287">
        <v>30020</v>
      </c>
      <c r="BX345" s="287">
        <v>33010</v>
      </c>
      <c r="BY345" s="287">
        <v>33020</v>
      </c>
      <c r="BZ345" s="287">
        <v>34010</v>
      </c>
      <c r="CA345" s="287">
        <v>35010</v>
      </c>
      <c r="CB345" s="287">
        <v>35020</v>
      </c>
      <c r="CC345" s="287">
        <v>36010</v>
      </c>
      <c r="CD345" s="287">
        <v>37030</v>
      </c>
      <c r="CE345" s="287">
        <v>60030</v>
      </c>
      <c r="CF345" s="287">
        <v>60100</v>
      </c>
      <c r="CG345" s="287"/>
      <c r="CH345" s="287"/>
      <c r="CI345" s="287"/>
      <c r="CJ345" s="287"/>
      <c r="CK345" s="287"/>
      <c r="CL345" s="287"/>
      <c r="CM345" s="287"/>
      <c r="CN345" s="287"/>
      <c r="CO345" s="287"/>
      <c r="CP345" s="287"/>
      <c r="CQ345" s="287"/>
      <c r="CR345" s="287"/>
      <c r="CS345" s="287"/>
      <c r="CT345" s="287"/>
      <c r="CU345" s="287"/>
      <c r="CV345" s="287"/>
      <c r="CW345" s="287"/>
      <c r="CX345" s="287"/>
      <c r="CY345" s="287"/>
      <c r="CZ345" s="289"/>
      <c r="DA345" s="287"/>
      <c r="DB345" s="287"/>
      <c r="DC345" s="287"/>
      <c r="DD345" s="287"/>
      <c r="DE345" s="287"/>
      <c r="DF345" s="287"/>
      <c r="DG345" s="287"/>
      <c r="DH345" s="287"/>
      <c r="DI345" s="287"/>
      <c r="DJ345" s="287"/>
      <c r="DK345" s="287"/>
      <c r="DL345" s="287"/>
      <c r="DM345" s="287"/>
      <c r="DN345" s="287"/>
      <c r="DO345" s="287"/>
      <c r="DP345" s="287"/>
      <c r="DQ345" s="287"/>
      <c r="DR345" s="287"/>
      <c r="DS345" s="287"/>
      <c r="DT345" s="287"/>
      <c r="DU345" s="287"/>
      <c r="DV345" s="287"/>
      <c r="DW345" s="321"/>
      <c r="DX345" s="322"/>
      <c r="DY345" s="323"/>
      <c r="DZ345" s="323"/>
      <c r="EA345" s="323"/>
      <c r="EB345" s="324"/>
      <c r="EC345" s="324"/>
      <c r="ED345" s="324"/>
      <c r="EE345" s="324"/>
      <c r="EF345" s="324"/>
      <c r="EG345" s="324"/>
      <c r="EH345" s="324"/>
      <c r="EI345" s="324"/>
      <c r="EJ345" s="324"/>
      <c r="EK345" s="324"/>
      <c r="EL345" s="324"/>
      <c r="EM345" s="324"/>
      <c r="EN345" s="324"/>
      <c r="EO345" s="324"/>
      <c r="EP345" s="324"/>
      <c r="EQ345" s="324"/>
      <c r="ER345" s="324"/>
      <c r="ES345" s="324"/>
      <c r="ET345" s="324"/>
      <c r="EU345" s="324"/>
      <c r="EV345" s="324"/>
      <c r="EW345" s="324"/>
      <c r="EX345" s="324"/>
      <c r="EY345" s="324"/>
      <c r="EZ345" s="324"/>
      <c r="FA345" s="324"/>
      <c r="FB345" s="324"/>
      <c r="FC345" s="324"/>
      <c r="FD345" s="324"/>
      <c r="FE345" s="324"/>
      <c r="FF345" s="324"/>
      <c r="FG345" s="324"/>
      <c r="FH345" s="324"/>
      <c r="FI345" s="324"/>
      <c r="FJ345" s="324"/>
      <c r="FK345" s="324"/>
      <c r="FL345" s="324"/>
      <c r="FM345" s="324"/>
      <c r="FN345" s="324"/>
      <c r="FO345" s="324"/>
      <c r="FP345" s="324"/>
      <c r="FQ345" s="324"/>
      <c r="FR345" s="324"/>
      <c r="FS345" s="324"/>
      <c r="FT345" s="324"/>
      <c r="FU345" s="324"/>
      <c r="FV345" s="324"/>
      <c r="FW345" s="324"/>
      <c r="FX345" s="324"/>
      <c r="FY345" s="324"/>
      <c r="FZ345" s="324"/>
      <c r="GA345" s="324"/>
      <c r="GB345" s="324"/>
      <c r="GC345" s="324"/>
      <c r="GD345" s="324"/>
      <c r="GE345" s="324"/>
      <c r="GF345" s="324"/>
      <c r="GG345" s="324"/>
      <c r="GH345" s="324"/>
      <c r="GI345" s="324"/>
      <c r="GJ345" s="330"/>
      <c r="GK345" s="321"/>
      <c r="GL345" s="324"/>
      <c r="GM345" s="324"/>
      <c r="GN345" s="290" cm="1">
        <f t="array" ref="GN345">IF(OR(BK345:GM345='Annex.1　DeclarationDesired'!$F$27),ROW(),"")</f>
        <v>345</v>
      </c>
    </row>
    <row r="346" spans="1:196" s="290" customFormat="1" ht="20.85" customHeight="1">
      <c r="A346" s="333" t="s">
        <v>2289</v>
      </c>
      <c r="B346" s="334" t="s">
        <v>253</v>
      </c>
      <c r="C346" s="334" t="s">
        <v>2290</v>
      </c>
      <c r="D346" s="334" t="s">
        <v>2291</v>
      </c>
      <c r="E346" s="334" t="s">
        <v>2292</v>
      </c>
      <c r="F346" s="334" t="s">
        <v>2293</v>
      </c>
      <c r="G346" s="335" t="s">
        <v>2294</v>
      </c>
      <c r="H346" s="337" t="s">
        <v>421</v>
      </c>
      <c r="I346" s="337" t="s">
        <v>2295</v>
      </c>
      <c r="J346" s="337" t="s">
        <v>421</v>
      </c>
      <c r="K346" s="337" t="s">
        <v>2295</v>
      </c>
      <c r="L346" s="338"/>
      <c r="M346" s="339" t="s">
        <v>2296</v>
      </c>
      <c r="N346" s="327" t="s">
        <v>608</v>
      </c>
      <c r="O346" s="338" t="s">
        <v>412</v>
      </c>
      <c r="P346" s="339" t="s">
        <v>1103</v>
      </c>
      <c r="Q346" s="287" t="s">
        <v>1948</v>
      </c>
      <c r="R346" s="287" t="s">
        <v>587</v>
      </c>
      <c r="S346" s="287" t="s">
        <v>2297</v>
      </c>
      <c r="T346" s="287" t="s">
        <v>898</v>
      </c>
      <c r="U346" s="287"/>
      <c r="V346" s="287"/>
      <c r="W346" s="287"/>
      <c r="X346" s="287"/>
      <c r="Y346" s="287"/>
      <c r="Z346" s="287"/>
      <c r="AA346" s="287"/>
      <c r="AB346" s="287"/>
      <c r="AC346" s="287"/>
      <c r="AD346" s="287"/>
      <c r="AE346" s="287"/>
      <c r="AF346" s="287"/>
      <c r="AG346" s="287"/>
      <c r="AH346" s="287"/>
      <c r="AI346" s="287"/>
      <c r="AJ346" s="287"/>
      <c r="AK346" s="287"/>
      <c r="AL346" s="287"/>
      <c r="AM346" s="287"/>
      <c r="AN346" s="287"/>
      <c r="AO346" s="287"/>
      <c r="AP346" s="287"/>
      <c r="AQ346" s="287"/>
      <c r="AR346" s="287"/>
      <c r="AS346" s="287"/>
      <c r="AT346" s="287"/>
      <c r="AU346" s="287"/>
      <c r="AV346" s="287"/>
      <c r="AW346" s="287"/>
      <c r="AX346" s="287"/>
      <c r="AY346" s="287"/>
      <c r="AZ346" s="287"/>
      <c r="BA346" s="287"/>
      <c r="BB346" s="287"/>
      <c r="BC346" s="287"/>
      <c r="BD346" s="287"/>
      <c r="BE346" s="287"/>
      <c r="BF346" s="287"/>
      <c r="BG346" s="287"/>
      <c r="BH346" s="287"/>
      <c r="BI346" s="287"/>
      <c r="BJ346" s="327" t="s">
        <v>2298</v>
      </c>
      <c r="BK346" s="286">
        <v>28050</v>
      </c>
      <c r="BL346" s="288">
        <v>44020</v>
      </c>
      <c r="BM346" s="287">
        <v>46010</v>
      </c>
      <c r="BN346" s="287">
        <v>46020</v>
      </c>
      <c r="BO346" s="287">
        <v>48010</v>
      </c>
      <c r="BP346" s="287">
        <v>49030</v>
      </c>
      <c r="BQ346" s="287">
        <v>51030</v>
      </c>
      <c r="BR346" s="287">
        <v>90110</v>
      </c>
      <c r="BS346" s="287" t="s">
        <v>261</v>
      </c>
      <c r="BT346" s="287"/>
      <c r="BU346" s="287"/>
      <c r="BV346" s="287"/>
      <c r="BW346" s="287"/>
      <c r="BX346" s="287"/>
      <c r="BY346" s="287"/>
      <c r="BZ346" s="287"/>
      <c r="CA346" s="287"/>
      <c r="CB346" s="287"/>
      <c r="CC346" s="287"/>
      <c r="CD346" s="287"/>
      <c r="CE346" s="287"/>
      <c r="CF346" s="287"/>
      <c r="CG346" s="287"/>
      <c r="CH346" s="287"/>
      <c r="CI346" s="287"/>
      <c r="CJ346" s="287"/>
      <c r="CK346" s="287"/>
      <c r="CL346" s="287"/>
      <c r="CM346" s="287"/>
      <c r="CN346" s="287"/>
      <c r="CO346" s="287"/>
      <c r="CP346" s="287"/>
      <c r="CQ346" s="287"/>
      <c r="CR346" s="287"/>
      <c r="CS346" s="287"/>
      <c r="CT346" s="287"/>
      <c r="CU346" s="287"/>
      <c r="CV346" s="287"/>
      <c r="CW346" s="287"/>
      <c r="CX346" s="287"/>
      <c r="CY346" s="287"/>
      <c r="CZ346" s="289"/>
      <c r="DA346" s="287"/>
      <c r="DB346" s="287"/>
      <c r="DC346" s="287"/>
      <c r="DD346" s="287"/>
      <c r="DE346" s="287"/>
      <c r="DF346" s="287"/>
      <c r="DG346" s="287"/>
      <c r="DH346" s="287"/>
      <c r="DI346" s="287"/>
      <c r="DJ346" s="287"/>
      <c r="DK346" s="287"/>
      <c r="DL346" s="287"/>
      <c r="DM346" s="287"/>
      <c r="DN346" s="287"/>
      <c r="DO346" s="287"/>
      <c r="DP346" s="287"/>
      <c r="DQ346" s="287"/>
      <c r="DR346" s="287"/>
      <c r="DS346" s="287"/>
      <c r="DT346" s="287"/>
      <c r="DU346" s="287"/>
      <c r="DV346" s="287"/>
      <c r="DW346" s="321"/>
      <c r="DX346" s="322"/>
      <c r="DY346" s="323"/>
      <c r="DZ346" s="323"/>
      <c r="EA346" s="323"/>
      <c r="EB346" s="324"/>
      <c r="EC346" s="324"/>
      <c r="ED346" s="324"/>
      <c r="EE346" s="324"/>
      <c r="EF346" s="324"/>
      <c r="EG346" s="324"/>
      <c r="EH346" s="324"/>
      <c r="EI346" s="324"/>
      <c r="EJ346" s="324"/>
      <c r="EK346" s="324"/>
      <c r="EL346" s="324"/>
      <c r="EM346" s="324"/>
      <c r="EN346" s="324"/>
      <c r="EO346" s="324"/>
      <c r="EP346" s="324"/>
      <c r="EQ346" s="324"/>
      <c r="ER346" s="324"/>
      <c r="ES346" s="324"/>
      <c r="ET346" s="324"/>
      <c r="EU346" s="324"/>
      <c r="EV346" s="324"/>
      <c r="EW346" s="324"/>
      <c r="EX346" s="324"/>
      <c r="EY346" s="324"/>
      <c r="EZ346" s="324"/>
      <c r="FA346" s="324"/>
      <c r="FB346" s="324"/>
      <c r="FC346" s="324"/>
      <c r="FD346" s="324"/>
      <c r="FE346" s="324"/>
      <c r="FF346" s="324"/>
      <c r="FG346" s="324"/>
      <c r="FH346" s="324"/>
      <c r="FI346" s="324"/>
      <c r="FJ346" s="324"/>
      <c r="FK346" s="324"/>
      <c r="FL346" s="324"/>
      <c r="FM346" s="324"/>
      <c r="FN346" s="324"/>
      <c r="FO346" s="324"/>
      <c r="FP346" s="324"/>
      <c r="FQ346" s="324"/>
      <c r="FR346" s="324"/>
      <c r="FS346" s="324"/>
      <c r="FT346" s="324"/>
      <c r="FU346" s="324"/>
      <c r="FV346" s="324"/>
      <c r="FW346" s="324"/>
      <c r="FX346" s="324"/>
      <c r="FY346" s="324"/>
      <c r="FZ346" s="324"/>
      <c r="GA346" s="324"/>
      <c r="GB346" s="324"/>
      <c r="GC346" s="324"/>
      <c r="GD346" s="324"/>
      <c r="GE346" s="324"/>
      <c r="GF346" s="324"/>
      <c r="GG346" s="324"/>
      <c r="GH346" s="324"/>
      <c r="GI346" s="324"/>
      <c r="GJ346" s="330"/>
      <c r="GK346" s="321"/>
      <c r="GL346" s="324"/>
      <c r="GM346" s="324"/>
      <c r="GN346" s="290" cm="1">
        <f t="array" ref="GN346">IF(OR(BK346:GM346='Annex.1　DeclarationDesired'!$F$27),ROW(),"")</f>
        <v>346</v>
      </c>
    </row>
    <row r="347" spans="1:196" s="290" customFormat="1" ht="20.85" customHeight="1">
      <c r="A347" s="333" t="s">
        <v>2299</v>
      </c>
      <c r="B347" s="334" t="s">
        <v>253</v>
      </c>
      <c r="C347" s="334" t="s">
        <v>2290</v>
      </c>
      <c r="D347" s="334" t="s">
        <v>2291</v>
      </c>
      <c r="E347" s="334" t="s">
        <v>2300</v>
      </c>
      <c r="F347" s="334" t="s">
        <v>2301</v>
      </c>
      <c r="G347" s="335" t="s">
        <v>2294</v>
      </c>
      <c r="H347" s="337" t="s">
        <v>421</v>
      </c>
      <c r="I347" s="337" t="s">
        <v>2295</v>
      </c>
      <c r="J347" s="337" t="s">
        <v>421</v>
      </c>
      <c r="K347" s="337" t="s">
        <v>2295</v>
      </c>
      <c r="L347" s="338"/>
      <c r="M347" s="339" t="s">
        <v>2302</v>
      </c>
      <c r="N347" s="327" t="s">
        <v>2303</v>
      </c>
      <c r="O347" s="338" t="s">
        <v>629</v>
      </c>
      <c r="P347" s="339" t="s">
        <v>898</v>
      </c>
      <c r="Q347" s="287"/>
      <c r="R347" s="287"/>
      <c r="S347" s="287"/>
      <c r="T347" s="287"/>
      <c r="U347" s="287"/>
      <c r="V347" s="287"/>
      <c r="W347" s="287"/>
      <c r="X347" s="287"/>
      <c r="Y347" s="287"/>
      <c r="Z347" s="287"/>
      <c r="AA347" s="287"/>
      <c r="AB347" s="287"/>
      <c r="AC347" s="287"/>
      <c r="AD347" s="287"/>
      <c r="AE347" s="287"/>
      <c r="AF347" s="287"/>
      <c r="AG347" s="287"/>
      <c r="AH347" s="287"/>
      <c r="AI347" s="287"/>
      <c r="AJ347" s="287"/>
      <c r="AK347" s="287"/>
      <c r="AL347" s="287"/>
      <c r="AM347" s="287"/>
      <c r="AN347" s="287"/>
      <c r="AO347" s="287"/>
      <c r="AP347" s="287"/>
      <c r="AQ347" s="287"/>
      <c r="AR347" s="287"/>
      <c r="AS347" s="287"/>
      <c r="AT347" s="287"/>
      <c r="AU347" s="287"/>
      <c r="AV347" s="287"/>
      <c r="AW347" s="287"/>
      <c r="AX347" s="287"/>
      <c r="AY347" s="287"/>
      <c r="AZ347" s="287"/>
      <c r="BA347" s="287"/>
      <c r="BB347" s="287"/>
      <c r="BC347" s="287"/>
      <c r="BD347" s="287"/>
      <c r="BE347" s="287"/>
      <c r="BF347" s="287"/>
      <c r="BG347" s="287"/>
      <c r="BH347" s="287"/>
      <c r="BI347" s="287"/>
      <c r="BJ347" s="327" t="s">
        <v>2304</v>
      </c>
      <c r="BK347" s="286">
        <v>53010</v>
      </c>
      <c r="BL347" s="288">
        <v>28010</v>
      </c>
      <c r="BM347" s="287">
        <v>90110</v>
      </c>
      <c r="BN347" s="287"/>
      <c r="BO347" s="287"/>
      <c r="BP347" s="287"/>
      <c r="BQ347" s="287"/>
      <c r="BR347" s="287"/>
      <c r="BS347" s="287"/>
      <c r="BT347" s="287"/>
      <c r="BU347" s="287"/>
      <c r="BV347" s="287"/>
      <c r="BW347" s="287"/>
      <c r="BX347" s="287"/>
      <c r="BY347" s="287"/>
      <c r="BZ347" s="287"/>
      <c r="CA347" s="287"/>
      <c r="CB347" s="287"/>
      <c r="CC347" s="287"/>
      <c r="CD347" s="287"/>
      <c r="CE347" s="287"/>
      <c r="CF347" s="287"/>
      <c r="CG347" s="287"/>
      <c r="CH347" s="287"/>
      <c r="CI347" s="287"/>
      <c r="CJ347" s="287"/>
      <c r="CK347" s="287"/>
      <c r="CL347" s="287"/>
      <c r="CM347" s="287"/>
      <c r="CN347" s="287"/>
      <c r="CO347" s="287"/>
      <c r="CP347" s="287"/>
      <c r="CQ347" s="287"/>
      <c r="CR347" s="287"/>
      <c r="CS347" s="287"/>
      <c r="CT347" s="287"/>
      <c r="CU347" s="287"/>
      <c r="CV347" s="287"/>
      <c r="CW347" s="287"/>
      <c r="CX347" s="287"/>
      <c r="CY347" s="287"/>
      <c r="CZ347" s="289"/>
      <c r="DA347" s="287"/>
      <c r="DB347" s="287"/>
      <c r="DC347" s="287"/>
      <c r="DD347" s="287"/>
      <c r="DE347" s="287"/>
      <c r="DF347" s="287"/>
      <c r="DG347" s="287"/>
      <c r="DH347" s="287"/>
      <c r="DI347" s="287"/>
      <c r="DJ347" s="287"/>
      <c r="DK347" s="287"/>
      <c r="DL347" s="287"/>
      <c r="DM347" s="287"/>
      <c r="DN347" s="287"/>
      <c r="DO347" s="287"/>
      <c r="DP347" s="287"/>
      <c r="DQ347" s="287"/>
      <c r="DR347" s="287"/>
      <c r="DS347" s="287"/>
      <c r="DT347" s="287"/>
      <c r="DU347" s="287"/>
      <c r="DV347" s="287"/>
      <c r="DW347" s="321"/>
      <c r="DX347" s="322"/>
      <c r="DY347" s="323"/>
      <c r="DZ347" s="323"/>
      <c r="EA347" s="323"/>
      <c r="EB347" s="324"/>
      <c r="EC347" s="324"/>
      <c r="ED347" s="324"/>
      <c r="EE347" s="324"/>
      <c r="EF347" s="324"/>
      <c r="EG347" s="324"/>
      <c r="EH347" s="324"/>
      <c r="EI347" s="324"/>
      <c r="EJ347" s="324"/>
      <c r="EK347" s="324"/>
      <c r="EL347" s="324"/>
      <c r="EM347" s="324"/>
      <c r="EN347" s="324"/>
      <c r="EO347" s="324"/>
      <c r="EP347" s="324"/>
      <c r="EQ347" s="324"/>
      <c r="ER347" s="324"/>
      <c r="ES347" s="324"/>
      <c r="ET347" s="324"/>
      <c r="EU347" s="324"/>
      <c r="EV347" s="324"/>
      <c r="EW347" s="324"/>
      <c r="EX347" s="324"/>
      <c r="EY347" s="324"/>
      <c r="EZ347" s="324"/>
      <c r="FA347" s="324"/>
      <c r="FB347" s="324"/>
      <c r="FC347" s="324"/>
      <c r="FD347" s="324"/>
      <c r="FE347" s="324"/>
      <c r="FF347" s="324"/>
      <c r="FG347" s="324"/>
      <c r="FH347" s="324"/>
      <c r="FI347" s="324"/>
      <c r="FJ347" s="324"/>
      <c r="FK347" s="324"/>
      <c r="FL347" s="324"/>
      <c r="FM347" s="324"/>
      <c r="FN347" s="324"/>
      <c r="FO347" s="324"/>
      <c r="FP347" s="324"/>
      <c r="FQ347" s="324"/>
      <c r="FR347" s="324"/>
      <c r="FS347" s="324"/>
      <c r="FT347" s="324"/>
      <c r="FU347" s="324"/>
      <c r="FV347" s="324"/>
      <c r="FW347" s="324"/>
      <c r="FX347" s="324"/>
      <c r="FY347" s="324"/>
      <c r="FZ347" s="324"/>
      <c r="GA347" s="324"/>
      <c r="GB347" s="324"/>
      <c r="GC347" s="324"/>
      <c r="GD347" s="324"/>
      <c r="GE347" s="324"/>
      <c r="GF347" s="324"/>
      <c r="GG347" s="324"/>
      <c r="GH347" s="324"/>
      <c r="GI347" s="324"/>
      <c r="GJ347" s="330"/>
      <c r="GK347" s="321"/>
      <c r="GL347" s="324"/>
      <c r="GM347" s="324"/>
      <c r="GN347" s="290" cm="1">
        <f t="array" ref="GN347">IF(OR(BK347:GM347='Annex.1　DeclarationDesired'!$F$27),ROW(),"")</f>
        <v>347</v>
      </c>
    </row>
    <row r="348" spans="1:196" s="290" customFormat="1" ht="20.85" customHeight="1">
      <c r="A348" s="333" t="s">
        <v>2305</v>
      </c>
      <c r="B348" s="334" t="s">
        <v>253</v>
      </c>
      <c r="C348" s="334" t="s">
        <v>2290</v>
      </c>
      <c r="D348" s="334" t="s">
        <v>2291</v>
      </c>
      <c r="E348" s="334" t="s">
        <v>2306</v>
      </c>
      <c r="F348" s="334" t="s">
        <v>2307</v>
      </c>
      <c r="G348" s="335" t="s">
        <v>2294</v>
      </c>
      <c r="H348" s="337" t="s">
        <v>421</v>
      </c>
      <c r="I348" s="337" t="s">
        <v>2295</v>
      </c>
      <c r="J348" s="337" t="s">
        <v>421</v>
      </c>
      <c r="K348" s="337" t="s">
        <v>2295</v>
      </c>
      <c r="L348" s="338"/>
      <c r="M348" s="339" t="s">
        <v>2308</v>
      </c>
      <c r="N348" s="327" t="s">
        <v>1297</v>
      </c>
      <c r="O348" s="338" t="s">
        <v>2297</v>
      </c>
      <c r="P348" s="339" t="s">
        <v>2309</v>
      </c>
      <c r="Q348" s="287"/>
      <c r="R348" s="287"/>
      <c r="S348" s="287"/>
      <c r="T348" s="287"/>
      <c r="U348" s="287"/>
      <c r="V348" s="287"/>
      <c r="W348" s="287"/>
      <c r="X348" s="287"/>
      <c r="Y348" s="287"/>
      <c r="Z348" s="287"/>
      <c r="AA348" s="287"/>
      <c r="AB348" s="287"/>
      <c r="AC348" s="287"/>
      <c r="AD348" s="287"/>
      <c r="AE348" s="287"/>
      <c r="AF348" s="287"/>
      <c r="AG348" s="287"/>
      <c r="AH348" s="287"/>
      <c r="AI348" s="287"/>
      <c r="AJ348" s="287"/>
      <c r="AK348" s="287"/>
      <c r="AL348" s="287"/>
      <c r="AM348" s="287"/>
      <c r="AN348" s="287"/>
      <c r="AO348" s="287"/>
      <c r="AP348" s="287"/>
      <c r="AQ348" s="287"/>
      <c r="AR348" s="287"/>
      <c r="AS348" s="287"/>
      <c r="AT348" s="287"/>
      <c r="AU348" s="287"/>
      <c r="AV348" s="287"/>
      <c r="AW348" s="287"/>
      <c r="AX348" s="287"/>
      <c r="AY348" s="287"/>
      <c r="AZ348" s="287"/>
      <c r="BA348" s="287"/>
      <c r="BB348" s="287"/>
      <c r="BC348" s="287"/>
      <c r="BD348" s="287"/>
      <c r="BE348" s="287"/>
      <c r="BF348" s="287"/>
      <c r="BG348" s="287"/>
      <c r="BH348" s="287"/>
      <c r="BI348" s="287"/>
      <c r="BJ348" s="327" t="s">
        <v>2310</v>
      </c>
      <c r="BK348" s="286">
        <v>46010</v>
      </c>
      <c r="BL348" s="288">
        <v>46020</v>
      </c>
      <c r="BM348" s="287">
        <v>46030</v>
      </c>
      <c r="BN348" s="287">
        <v>51030</v>
      </c>
      <c r="BO348" s="287">
        <v>52020</v>
      </c>
      <c r="BP348" s="287"/>
      <c r="BQ348" s="287"/>
      <c r="BR348" s="287"/>
      <c r="BS348" s="287"/>
      <c r="BT348" s="287"/>
      <c r="BU348" s="287"/>
      <c r="BV348" s="287"/>
      <c r="BW348" s="287"/>
      <c r="BX348" s="287"/>
      <c r="BY348" s="287"/>
      <c r="BZ348" s="287"/>
      <c r="CA348" s="287"/>
      <c r="CB348" s="287"/>
      <c r="CC348" s="287"/>
      <c r="CD348" s="287"/>
      <c r="CE348" s="287"/>
      <c r="CF348" s="287"/>
      <c r="CG348" s="287"/>
      <c r="CH348" s="287"/>
      <c r="CI348" s="287"/>
      <c r="CJ348" s="287"/>
      <c r="CK348" s="287"/>
      <c r="CL348" s="287"/>
      <c r="CM348" s="287"/>
      <c r="CN348" s="287"/>
      <c r="CO348" s="287"/>
      <c r="CP348" s="287"/>
      <c r="CQ348" s="287"/>
      <c r="CR348" s="287"/>
      <c r="CS348" s="287"/>
      <c r="CT348" s="287"/>
      <c r="CU348" s="287"/>
      <c r="CV348" s="287"/>
      <c r="CW348" s="287"/>
      <c r="CX348" s="287"/>
      <c r="CY348" s="287"/>
      <c r="CZ348" s="289"/>
      <c r="DA348" s="287"/>
      <c r="DB348" s="287"/>
      <c r="DC348" s="287"/>
      <c r="DD348" s="287"/>
      <c r="DE348" s="287"/>
      <c r="DF348" s="287"/>
      <c r="DG348" s="287"/>
      <c r="DH348" s="287"/>
      <c r="DI348" s="287"/>
      <c r="DJ348" s="287"/>
      <c r="DK348" s="287"/>
      <c r="DL348" s="287"/>
      <c r="DM348" s="287"/>
      <c r="DN348" s="287"/>
      <c r="DO348" s="287"/>
      <c r="DP348" s="287"/>
      <c r="DQ348" s="287"/>
      <c r="DR348" s="287"/>
      <c r="DS348" s="287"/>
      <c r="DT348" s="287"/>
      <c r="DU348" s="287"/>
      <c r="DV348" s="287"/>
      <c r="DW348" s="321"/>
      <c r="DX348" s="322"/>
      <c r="DY348" s="323"/>
      <c r="DZ348" s="323"/>
      <c r="EA348" s="323"/>
      <c r="EB348" s="324"/>
      <c r="EC348" s="324"/>
      <c r="ED348" s="324"/>
      <c r="EE348" s="324"/>
      <c r="EF348" s="324"/>
      <c r="EG348" s="324"/>
      <c r="EH348" s="324"/>
      <c r="EI348" s="324"/>
      <c r="EJ348" s="324"/>
      <c r="EK348" s="324"/>
      <c r="EL348" s="324"/>
      <c r="EM348" s="324"/>
      <c r="EN348" s="324"/>
      <c r="EO348" s="324"/>
      <c r="EP348" s="324"/>
      <c r="EQ348" s="324"/>
      <c r="ER348" s="324"/>
      <c r="ES348" s="324"/>
      <c r="ET348" s="324"/>
      <c r="EU348" s="324"/>
      <c r="EV348" s="324"/>
      <c r="EW348" s="324"/>
      <c r="EX348" s="324"/>
      <c r="EY348" s="324"/>
      <c r="EZ348" s="324"/>
      <c r="FA348" s="324"/>
      <c r="FB348" s="324"/>
      <c r="FC348" s="324"/>
      <c r="FD348" s="324"/>
      <c r="FE348" s="324"/>
      <c r="FF348" s="324"/>
      <c r="FG348" s="324"/>
      <c r="FH348" s="324"/>
      <c r="FI348" s="324"/>
      <c r="FJ348" s="324"/>
      <c r="FK348" s="324"/>
      <c r="FL348" s="324"/>
      <c r="FM348" s="324"/>
      <c r="FN348" s="324"/>
      <c r="FO348" s="324"/>
      <c r="FP348" s="324"/>
      <c r="FQ348" s="324"/>
      <c r="FR348" s="324"/>
      <c r="FS348" s="324"/>
      <c r="FT348" s="324"/>
      <c r="FU348" s="324"/>
      <c r="FV348" s="324"/>
      <c r="FW348" s="324"/>
      <c r="FX348" s="324"/>
      <c r="FY348" s="324"/>
      <c r="FZ348" s="324"/>
      <c r="GA348" s="324"/>
      <c r="GB348" s="324"/>
      <c r="GC348" s="324"/>
      <c r="GD348" s="324"/>
      <c r="GE348" s="324"/>
      <c r="GF348" s="324"/>
      <c r="GG348" s="324"/>
      <c r="GH348" s="324"/>
      <c r="GI348" s="324"/>
      <c r="GJ348" s="330"/>
      <c r="GK348" s="321"/>
      <c r="GL348" s="324"/>
      <c r="GM348" s="324"/>
      <c r="GN348" s="290" cm="1">
        <f t="array" ref="GN348">IF(OR(BK348:GM348='Annex.1　DeclarationDesired'!$F$27),ROW(),"")</f>
        <v>348</v>
      </c>
    </row>
    <row r="349" spans="1:196" s="290" customFormat="1" ht="20.85" customHeight="1">
      <c r="A349" s="333" t="s">
        <v>2311</v>
      </c>
      <c r="B349" s="334" t="s">
        <v>253</v>
      </c>
      <c r="C349" s="334" t="s">
        <v>2290</v>
      </c>
      <c r="D349" s="334" t="s">
        <v>2291</v>
      </c>
      <c r="E349" s="334" t="s">
        <v>2312</v>
      </c>
      <c r="F349" s="334" t="s">
        <v>2313</v>
      </c>
      <c r="G349" s="335" t="s">
        <v>2294</v>
      </c>
      <c r="H349" s="337" t="s">
        <v>421</v>
      </c>
      <c r="I349" s="337" t="s">
        <v>2295</v>
      </c>
      <c r="J349" s="337" t="s">
        <v>421</v>
      </c>
      <c r="K349" s="337" t="s">
        <v>2295</v>
      </c>
      <c r="L349" s="338"/>
      <c r="M349" s="339" t="s">
        <v>2314</v>
      </c>
      <c r="N349" s="327" t="s">
        <v>1297</v>
      </c>
      <c r="O349" s="338" t="s">
        <v>2297</v>
      </c>
      <c r="P349" s="339"/>
      <c r="Q349" s="287"/>
      <c r="R349" s="287"/>
      <c r="S349" s="287"/>
      <c r="T349" s="287"/>
      <c r="U349" s="287"/>
      <c r="V349" s="287"/>
      <c r="W349" s="287"/>
      <c r="X349" s="287"/>
      <c r="Y349" s="287"/>
      <c r="Z349" s="287"/>
      <c r="AA349" s="287"/>
      <c r="AB349" s="287"/>
      <c r="AC349" s="287"/>
      <c r="AD349" s="287"/>
      <c r="AE349" s="287"/>
      <c r="AF349" s="287"/>
      <c r="AG349" s="287"/>
      <c r="AH349" s="287"/>
      <c r="AI349" s="287"/>
      <c r="AJ349" s="287"/>
      <c r="AK349" s="287"/>
      <c r="AL349" s="287"/>
      <c r="AM349" s="287"/>
      <c r="AN349" s="287"/>
      <c r="AO349" s="287"/>
      <c r="AP349" s="287"/>
      <c r="AQ349" s="287"/>
      <c r="AR349" s="287"/>
      <c r="AS349" s="287"/>
      <c r="AT349" s="287"/>
      <c r="AU349" s="287"/>
      <c r="AV349" s="287"/>
      <c r="AW349" s="287"/>
      <c r="AX349" s="287"/>
      <c r="AY349" s="287"/>
      <c r="AZ349" s="287"/>
      <c r="BA349" s="287"/>
      <c r="BB349" s="287"/>
      <c r="BC349" s="287"/>
      <c r="BD349" s="287"/>
      <c r="BE349" s="287"/>
      <c r="BF349" s="287"/>
      <c r="BG349" s="287"/>
      <c r="BH349" s="287"/>
      <c r="BI349" s="287"/>
      <c r="BJ349" s="327" t="s">
        <v>2315</v>
      </c>
      <c r="BK349" s="286">
        <v>46010</v>
      </c>
      <c r="BL349" s="288">
        <v>46020</v>
      </c>
      <c r="BM349" s="287">
        <v>46030</v>
      </c>
      <c r="BN349" s="287">
        <v>51030</v>
      </c>
      <c r="BO349" s="287"/>
      <c r="BP349" s="287"/>
      <c r="BQ349" s="287"/>
      <c r="BR349" s="287"/>
      <c r="BS349" s="287"/>
      <c r="BT349" s="287"/>
      <c r="BU349" s="287"/>
      <c r="BV349" s="287"/>
      <c r="BW349" s="287"/>
      <c r="BX349" s="287"/>
      <c r="BY349" s="287"/>
      <c r="BZ349" s="287"/>
      <c r="CA349" s="287"/>
      <c r="CB349" s="287"/>
      <c r="CC349" s="287"/>
      <c r="CD349" s="287"/>
      <c r="CE349" s="287"/>
      <c r="CF349" s="287"/>
      <c r="CG349" s="287"/>
      <c r="CH349" s="287"/>
      <c r="CI349" s="287"/>
      <c r="CJ349" s="287"/>
      <c r="CK349" s="287"/>
      <c r="CL349" s="287"/>
      <c r="CM349" s="287"/>
      <c r="CN349" s="287"/>
      <c r="CO349" s="287"/>
      <c r="CP349" s="287"/>
      <c r="CQ349" s="287"/>
      <c r="CR349" s="287"/>
      <c r="CS349" s="287"/>
      <c r="CT349" s="287"/>
      <c r="CU349" s="287"/>
      <c r="CV349" s="287"/>
      <c r="CW349" s="287"/>
      <c r="CX349" s="287"/>
      <c r="CY349" s="287"/>
      <c r="CZ349" s="289"/>
      <c r="DA349" s="287"/>
      <c r="DB349" s="287"/>
      <c r="DC349" s="287"/>
      <c r="DD349" s="287"/>
      <c r="DE349" s="287"/>
      <c r="DF349" s="287"/>
      <c r="DG349" s="287"/>
      <c r="DH349" s="287"/>
      <c r="DI349" s="287"/>
      <c r="DJ349" s="287"/>
      <c r="DK349" s="287"/>
      <c r="DL349" s="287"/>
      <c r="DM349" s="287"/>
      <c r="DN349" s="287"/>
      <c r="DO349" s="287"/>
      <c r="DP349" s="287"/>
      <c r="DQ349" s="287"/>
      <c r="DR349" s="287"/>
      <c r="DS349" s="287"/>
      <c r="DT349" s="287"/>
      <c r="DU349" s="287"/>
      <c r="DV349" s="287"/>
      <c r="DW349" s="321"/>
      <c r="DX349" s="322"/>
      <c r="DY349" s="323"/>
      <c r="DZ349" s="323"/>
      <c r="EA349" s="323"/>
      <c r="EB349" s="324"/>
      <c r="EC349" s="324"/>
      <c r="ED349" s="324"/>
      <c r="EE349" s="324"/>
      <c r="EF349" s="324"/>
      <c r="EG349" s="324"/>
      <c r="EH349" s="324"/>
      <c r="EI349" s="324"/>
      <c r="EJ349" s="324"/>
      <c r="EK349" s="324"/>
      <c r="EL349" s="324"/>
      <c r="EM349" s="324"/>
      <c r="EN349" s="324"/>
      <c r="EO349" s="324"/>
      <c r="EP349" s="324"/>
      <c r="EQ349" s="324"/>
      <c r="ER349" s="324"/>
      <c r="ES349" s="324"/>
      <c r="ET349" s="324"/>
      <c r="EU349" s="324"/>
      <c r="EV349" s="324"/>
      <c r="EW349" s="324"/>
      <c r="EX349" s="324"/>
      <c r="EY349" s="324"/>
      <c r="EZ349" s="324"/>
      <c r="FA349" s="324"/>
      <c r="FB349" s="324"/>
      <c r="FC349" s="324"/>
      <c r="FD349" s="324"/>
      <c r="FE349" s="324"/>
      <c r="FF349" s="324"/>
      <c r="FG349" s="324"/>
      <c r="FH349" s="324"/>
      <c r="FI349" s="324"/>
      <c r="FJ349" s="324"/>
      <c r="FK349" s="324"/>
      <c r="FL349" s="324"/>
      <c r="FM349" s="324"/>
      <c r="FN349" s="324"/>
      <c r="FO349" s="324"/>
      <c r="FP349" s="324"/>
      <c r="FQ349" s="324"/>
      <c r="FR349" s="324"/>
      <c r="FS349" s="324"/>
      <c r="FT349" s="324"/>
      <c r="FU349" s="324"/>
      <c r="FV349" s="324"/>
      <c r="FW349" s="324"/>
      <c r="FX349" s="324"/>
      <c r="FY349" s="324"/>
      <c r="FZ349" s="324"/>
      <c r="GA349" s="324"/>
      <c r="GB349" s="324"/>
      <c r="GC349" s="324"/>
      <c r="GD349" s="324"/>
      <c r="GE349" s="324"/>
      <c r="GF349" s="324"/>
      <c r="GG349" s="324"/>
      <c r="GH349" s="324"/>
      <c r="GI349" s="324"/>
      <c r="GJ349" s="330"/>
      <c r="GK349" s="321"/>
      <c r="GL349" s="324"/>
      <c r="GM349" s="324"/>
      <c r="GN349" s="290" cm="1">
        <f t="array" ref="GN349">IF(OR(BK349:GM349='Annex.1　DeclarationDesired'!$F$27),ROW(),"")</f>
        <v>349</v>
      </c>
    </row>
    <row r="350" spans="1:196" s="290" customFormat="1" ht="20.85" customHeight="1">
      <c r="A350" s="333" t="s">
        <v>2316</v>
      </c>
      <c r="B350" s="334" t="s">
        <v>253</v>
      </c>
      <c r="C350" s="334" t="s">
        <v>2290</v>
      </c>
      <c r="D350" s="334" t="s">
        <v>2291</v>
      </c>
      <c r="E350" s="334" t="s">
        <v>2317</v>
      </c>
      <c r="F350" s="334" t="s">
        <v>2318</v>
      </c>
      <c r="G350" s="335" t="s">
        <v>2294</v>
      </c>
      <c r="H350" s="337" t="s">
        <v>421</v>
      </c>
      <c r="I350" s="337" t="s">
        <v>2295</v>
      </c>
      <c r="J350" s="337" t="s">
        <v>421</v>
      </c>
      <c r="K350" s="337" t="s">
        <v>2295</v>
      </c>
      <c r="L350" s="338"/>
      <c r="M350" s="339" t="s">
        <v>2319</v>
      </c>
      <c r="N350" s="327" t="s">
        <v>428</v>
      </c>
      <c r="O350" s="338" t="s">
        <v>1103</v>
      </c>
      <c r="P350" s="339" t="s">
        <v>1948</v>
      </c>
      <c r="Q350" s="287"/>
      <c r="R350" s="287"/>
      <c r="S350" s="287"/>
      <c r="T350" s="287"/>
      <c r="U350" s="287"/>
      <c r="V350" s="287"/>
      <c r="W350" s="287"/>
      <c r="X350" s="287"/>
      <c r="Y350" s="287"/>
      <c r="Z350" s="287"/>
      <c r="AA350" s="287"/>
      <c r="AB350" s="287"/>
      <c r="AC350" s="287"/>
      <c r="AD350" s="287"/>
      <c r="AE350" s="287"/>
      <c r="AF350" s="287"/>
      <c r="AG350" s="287"/>
      <c r="AH350" s="287"/>
      <c r="AI350" s="287"/>
      <c r="AJ350" s="287"/>
      <c r="AK350" s="287"/>
      <c r="AL350" s="287"/>
      <c r="AM350" s="287"/>
      <c r="AN350" s="287"/>
      <c r="AO350" s="287"/>
      <c r="AP350" s="287"/>
      <c r="AQ350" s="287"/>
      <c r="AR350" s="287"/>
      <c r="AS350" s="287"/>
      <c r="AT350" s="287"/>
      <c r="AU350" s="287"/>
      <c r="AV350" s="287"/>
      <c r="AW350" s="287"/>
      <c r="AX350" s="287"/>
      <c r="AY350" s="287"/>
      <c r="AZ350" s="287"/>
      <c r="BA350" s="287"/>
      <c r="BB350" s="287"/>
      <c r="BC350" s="287"/>
      <c r="BD350" s="287"/>
      <c r="BE350" s="287"/>
      <c r="BF350" s="287"/>
      <c r="BG350" s="287"/>
      <c r="BH350" s="287"/>
      <c r="BI350" s="287"/>
      <c r="BJ350" s="327" t="s">
        <v>2320</v>
      </c>
      <c r="BK350" s="286">
        <v>44050</v>
      </c>
      <c r="BL350" s="288">
        <v>46030</v>
      </c>
      <c r="BM350" s="287">
        <v>48020</v>
      </c>
      <c r="BN350" s="287"/>
      <c r="BO350" s="287"/>
      <c r="BP350" s="287"/>
      <c r="BQ350" s="287"/>
      <c r="BR350" s="287"/>
      <c r="BS350" s="287"/>
      <c r="BT350" s="287"/>
      <c r="BU350" s="287"/>
      <c r="BV350" s="287"/>
      <c r="BW350" s="287"/>
      <c r="BX350" s="287"/>
      <c r="BY350" s="287"/>
      <c r="BZ350" s="287"/>
      <c r="CA350" s="287"/>
      <c r="CB350" s="287"/>
      <c r="CC350" s="287"/>
      <c r="CD350" s="287"/>
      <c r="CE350" s="287"/>
      <c r="CF350" s="287"/>
      <c r="CG350" s="287"/>
      <c r="CH350" s="287"/>
      <c r="CI350" s="287"/>
      <c r="CJ350" s="287"/>
      <c r="CK350" s="287"/>
      <c r="CL350" s="287"/>
      <c r="CM350" s="287"/>
      <c r="CN350" s="287"/>
      <c r="CO350" s="287"/>
      <c r="CP350" s="287"/>
      <c r="CQ350" s="287"/>
      <c r="CR350" s="287"/>
      <c r="CS350" s="287"/>
      <c r="CT350" s="287"/>
      <c r="CU350" s="287"/>
      <c r="CV350" s="287"/>
      <c r="CW350" s="287"/>
      <c r="CX350" s="287"/>
      <c r="CY350" s="287"/>
      <c r="CZ350" s="289"/>
      <c r="DA350" s="287"/>
      <c r="DB350" s="287"/>
      <c r="DC350" s="287"/>
      <c r="DD350" s="287"/>
      <c r="DE350" s="287"/>
      <c r="DF350" s="287"/>
      <c r="DG350" s="287"/>
      <c r="DH350" s="287"/>
      <c r="DI350" s="287"/>
      <c r="DJ350" s="287"/>
      <c r="DK350" s="287"/>
      <c r="DL350" s="287"/>
      <c r="DM350" s="287"/>
      <c r="DN350" s="287"/>
      <c r="DO350" s="287"/>
      <c r="DP350" s="287"/>
      <c r="DQ350" s="287"/>
      <c r="DR350" s="287"/>
      <c r="DS350" s="287"/>
      <c r="DT350" s="287"/>
      <c r="DU350" s="287"/>
      <c r="DV350" s="287"/>
      <c r="DW350" s="321"/>
      <c r="DX350" s="322"/>
      <c r="DY350" s="323"/>
      <c r="DZ350" s="323"/>
      <c r="EA350" s="323"/>
      <c r="EB350" s="324"/>
      <c r="EC350" s="324"/>
      <c r="ED350" s="324"/>
      <c r="EE350" s="324"/>
      <c r="EF350" s="324"/>
      <c r="EG350" s="324"/>
      <c r="EH350" s="324"/>
      <c r="EI350" s="324"/>
      <c r="EJ350" s="324"/>
      <c r="EK350" s="324"/>
      <c r="EL350" s="324"/>
      <c r="EM350" s="324"/>
      <c r="EN350" s="324"/>
      <c r="EO350" s="324"/>
      <c r="EP350" s="324"/>
      <c r="EQ350" s="324"/>
      <c r="ER350" s="324"/>
      <c r="ES350" s="324"/>
      <c r="ET350" s="324"/>
      <c r="EU350" s="324"/>
      <c r="EV350" s="324"/>
      <c r="EW350" s="324"/>
      <c r="EX350" s="324"/>
      <c r="EY350" s="324"/>
      <c r="EZ350" s="324"/>
      <c r="FA350" s="324"/>
      <c r="FB350" s="324"/>
      <c r="FC350" s="324"/>
      <c r="FD350" s="324"/>
      <c r="FE350" s="324"/>
      <c r="FF350" s="324"/>
      <c r="FG350" s="324"/>
      <c r="FH350" s="324"/>
      <c r="FI350" s="324"/>
      <c r="FJ350" s="324"/>
      <c r="FK350" s="324"/>
      <c r="FL350" s="324"/>
      <c r="FM350" s="324"/>
      <c r="FN350" s="324"/>
      <c r="FO350" s="324"/>
      <c r="FP350" s="324"/>
      <c r="FQ350" s="324"/>
      <c r="FR350" s="324"/>
      <c r="FS350" s="324"/>
      <c r="FT350" s="324"/>
      <c r="FU350" s="324"/>
      <c r="FV350" s="324"/>
      <c r="FW350" s="324"/>
      <c r="FX350" s="324"/>
      <c r="FY350" s="324"/>
      <c r="FZ350" s="324"/>
      <c r="GA350" s="324"/>
      <c r="GB350" s="324"/>
      <c r="GC350" s="324"/>
      <c r="GD350" s="324"/>
      <c r="GE350" s="324"/>
      <c r="GF350" s="324"/>
      <c r="GG350" s="324"/>
      <c r="GH350" s="324"/>
      <c r="GI350" s="324"/>
      <c r="GJ350" s="330"/>
      <c r="GK350" s="321"/>
      <c r="GL350" s="324"/>
      <c r="GM350" s="324"/>
      <c r="GN350" s="290" cm="1">
        <f t="array" ref="GN350">IF(OR(BK350:GM350='Annex.1　DeclarationDesired'!$F$27),ROW(),"")</f>
        <v>350</v>
      </c>
    </row>
    <row r="351" spans="1:196" s="290" customFormat="1" ht="20.85" customHeight="1">
      <c r="A351" s="333" t="s">
        <v>2321</v>
      </c>
      <c r="B351" s="334" t="s">
        <v>253</v>
      </c>
      <c r="C351" s="334" t="s">
        <v>2290</v>
      </c>
      <c r="D351" s="334" t="s">
        <v>2291</v>
      </c>
      <c r="E351" s="334" t="s">
        <v>2322</v>
      </c>
      <c r="F351" s="334" t="s">
        <v>2323</v>
      </c>
      <c r="G351" s="335" t="s">
        <v>2294</v>
      </c>
      <c r="H351" s="337" t="s">
        <v>421</v>
      </c>
      <c r="I351" s="337" t="s">
        <v>2295</v>
      </c>
      <c r="J351" s="337" t="s">
        <v>421</v>
      </c>
      <c r="K351" s="337" t="s">
        <v>2295</v>
      </c>
      <c r="L351" s="338"/>
      <c r="M351" s="339" t="s">
        <v>2324</v>
      </c>
      <c r="N351" s="327" t="s">
        <v>1297</v>
      </c>
      <c r="O351" s="338" t="s">
        <v>2297</v>
      </c>
      <c r="P351" s="339" t="s">
        <v>1948</v>
      </c>
      <c r="Q351" s="287"/>
      <c r="R351" s="287"/>
      <c r="S351" s="287"/>
      <c r="T351" s="287"/>
      <c r="U351" s="287"/>
      <c r="V351" s="287"/>
      <c r="W351" s="287"/>
      <c r="X351" s="287"/>
      <c r="Y351" s="287"/>
      <c r="Z351" s="287"/>
      <c r="AA351" s="287"/>
      <c r="AB351" s="287"/>
      <c r="AC351" s="287"/>
      <c r="AD351" s="287"/>
      <c r="AE351" s="287"/>
      <c r="AF351" s="287"/>
      <c r="AG351" s="287"/>
      <c r="AH351" s="287"/>
      <c r="AI351" s="287"/>
      <c r="AJ351" s="287"/>
      <c r="AK351" s="287"/>
      <c r="AL351" s="287"/>
      <c r="AM351" s="287"/>
      <c r="AN351" s="287"/>
      <c r="AO351" s="287"/>
      <c r="AP351" s="287"/>
      <c r="AQ351" s="287"/>
      <c r="AR351" s="287"/>
      <c r="AS351" s="287"/>
      <c r="AT351" s="287"/>
      <c r="AU351" s="287"/>
      <c r="AV351" s="287"/>
      <c r="AW351" s="287"/>
      <c r="AX351" s="287"/>
      <c r="AY351" s="287"/>
      <c r="AZ351" s="287"/>
      <c r="BA351" s="287"/>
      <c r="BB351" s="287"/>
      <c r="BC351" s="287"/>
      <c r="BD351" s="287"/>
      <c r="BE351" s="287"/>
      <c r="BF351" s="287"/>
      <c r="BG351" s="287"/>
      <c r="BH351" s="287"/>
      <c r="BI351" s="287"/>
      <c r="BJ351" s="327" t="s">
        <v>2325</v>
      </c>
      <c r="BK351" s="286">
        <v>46010</v>
      </c>
      <c r="BL351" s="288">
        <v>46020</v>
      </c>
      <c r="BM351" s="287">
        <v>46030</v>
      </c>
      <c r="BN351" s="287">
        <v>51030</v>
      </c>
      <c r="BO351" s="287">
        <v>48020</v>
      </c>
      <c r="BP351" s="287"/>
      <c r="BQ351" s="287"/>
      <c r="BR351" s="287"/>
      <c r="BS351" s="287"/>
      <c r="BT351" s="287"/>
      <c r="BU351" s="287"/>
      <c r="BV351" s="287"/>
      <c r="BW351" s="287"/>
      <c r="BX351" s="287"/>
      <c r="BY351" s="287"/>
      <c r="BZ351" s="287"/>
      <c r="CA351" s="287"/>
      <c r="CB351" s="287"/>
      <c r="CC351" s="287"/>
      <c r="CD351" s="287"/>
      <c r="CE351" s="287"/>
      <c r="CF351" s="287"/>
      <c r="CG351" s="287"/>
      <c r="CH351" s="287"/>
      <c r="CI351" s="287"/>
      <c r="CJ351" s="287"/>
      <c r="CK351" s="287"/>
      <c r="CL351" s="287"/>
      <c r="CM351" s="287"/>
      <c r="CN351" s="287"/>
      <c r="CO351" s="287"/>
      <c r="CP351" s="287"/>
      <c r="CQ351" s="287"/>
      <c r="CR351" s="287"/>
      <c r="CS351" s="287"/>
      <c r="CT351" s="287"/>
      <c r="CU351" s="287"/>
      <c r="CV351" s="287"/>
      <c r="CW351" s="287"/>
      <c r="CX351" s="287"/>
      <c r="CY351" s="287"/>
      <c r="CZ351" s="289"/>
      <c r="DA351" s="287"/>
      <c r="DB351" s="287"/>
      <c r="DC351" s="287"/>
      <c r="DD351" s="287"/>
      <c r="DE351" s="287"/>
      <c r="DF351" s="287"/>
      <c r="DG351" s="287"/>
      <c r="DH351" s="287"/>
      <c r="DI351" s="287"/>
      <c r="DJ351" s="287"/>
      <c r="DK351" s="287"/>
      <c r="DL351" s="287"/>
      <c r="DM351" s="287"/>
      <c r="DN351" s="287"/>
      <c r="DO351" s="287"/>
      <c r="DP351" s="287"/>
      <c r="DQ351" s="287"/>
      <c r="DR351" s="287"/>
      <c r="DS351" s="287"/>
      <c r="DT351" s="287"/>
      <c r="DU351" s="287"/>
      <c r="DV351" s="287"/>
      <c r="DW351" s="321"/>
      <c r="DX351" s="322"/>
      <c r="DY351" s="323"/>
      <c r="DZ351" s="323"/>
      <c r="EA351" s="323"/>
      <c r="EB351" s="324"/>
      <c r="EC351" s="324"/>
      <c r="ED351" s="324"/>
      <c r="EE351" s="324"/>
      <c r="EF351" s="324"/>
      <c r="EG351" s="324"/>
      <c r="EH351" s="324"/>
      <c r="EI351" s="324"/>
      <c r="EJ351" s="324"/>
      <c r="EK351" s="324"/>
      <c r="EL351" s="324"/>
      <c r="EM351" s="324"/>
      <c r="EN351" s="324"/>
      <c r="EO351" s="324"/>
      <c r="EP351" s="324"/>
      <c r="EQ351" s="324"/>
      <c r="ER351" s="324"/>
      <c r="ES351" s="324"/>
      <c r="ET351" s="324"/>
      <c r="EU351" s="324"/>
      <c r="EV351" s="324"/>
      <c r="EW351" s="324"/>
      <c r="EX351" s="324"/>
      <c r="EY351" s="324"/>
      <c r="EZ351" s="324"/>
      <c r="FA351" s="324"/>
      <c r="FB351" s="324"/>
      <c r="FC351" s="324"/>
      <c r="FD351" s="324"/>
      <c r="FE351" s="324"/>
      <c r="FF351" s="324"/>
      <c r="FG351" s="324"/>
      <c r="FH351" s="324"/>
      <c r="FI351" s="324"/>
      <c r="FJ351" s="324"/>
      <c r="FK351" s="324"/>
      <c r="FL351" s="324"/>
      <c r="FM351" s="324"/>
      <c r="FN351" s="324"/>
      <c r="FO351" s="324"/>
      <c r="FP351" s="324"/>
      <c r="FQ351" s="324"/>
      <c r="FR351" s="324"/>
      <c r="FS351" s="324"/>
      <c r="FT351" s="324"/>
      <c r="FU351" s="324"/>
      <c r="FV351" s="324"/>
      <c r="FW351" s="324"/>
      <c r="FX351" s="324"/>
      <c r="FY351" s="324"/>
      <c r="FZ351" s="324"/>
      <c r="GA351" s="324"/>
      <c r="GB351" s="324"/>
      <c r="GC351" s="324"/>
      <c r="GD351" s="324"/>
      <c r="GE351" s="324"/>
      <c r="GF351" s="324"/>
      <c r="GG351" s="324"/>
      <c r="GH351" s="324"/>
      <c r="GI351" s="324"/>
      <c r="GJ351" s="330"/>
      <c r="GK351" s="321"/>
      <c r="GL351" s="324"/>
      <c r="GM351" s="324"/>
      <c r="GN351" s="290" cm="1">
        <f t="array" ref="GN351">IF(OR(BK351:GM351='Annex.1　DeclarationDesired'!$F$27),ROW(),"")</f>
        <v>351</v>
      </c>
    </row>
    <row r="352" spans="1:196" s="290" customFormat="1" ht="20.85" customHeight="1">
      <c r="A352" s="333" t="s">
        <v>2326</v>
      </c>
      <c r="B352" s="334" t="s">
        <v>253</v>
      </c>
      <c r="C352" s="334" t="s">
        <v>2290</v>
      </c>
      <c r="D352" s="334" t="s">
        <v>2291</v>
      </c>
      <c r="E352" s="334" t="s">
        <v>2327</v>
      </c>
      <c r="F352" s="334" t="s">
        <v>2328</v>
      </c>
      <c r="G352" s="335" t="s">
        <v>2294</v>
      </c>
      <c r="H352" s="337" t="s">
        <v>421</v>
      </c>
      <c r="I352" s="337" t="s">
        <v>2295</v>
      </c>
      <c r="J352" s="337" t="s">
        <v>421</v>
      </c>
      <c r="K352" s="337" t="s">
        <v>2295</v>
      </c>
      <c r="L352" s="338"/>
      <c r="M352" s="339" t="s">
        <v>916</v>
      </c>
      <c r="N352" s="327" t="s">
        <v>916</v>
      </c>
      <c r="O352" s="338"/>
      <c r="P352" s="339"/>
      <c r="Q352" s="287"/>
      <c r="R352" s="287"/>
      <c r="S352" s="287"/>
      <c r="T352" s="287"/>
      <c r="U352" s="287"/>
      <c r="V352" s="287"/>
      <c r="W352" s="287"/>
      <c r="X352" s="287"/>
      <c r="Y352" s="287"/>
      <c r="Z352" s="287"/>
      <c r="AA352" s="287"/>
      <c r="AB352" s="287"/>
      <c r="AC352" s="287"/>
      <c r="AD352" s="287"/>
      <c r="AE352" s="287"/>
      <c r="AF352" s="287"/>
      <c r="AG352" s="287"/>
      <c r="AH352" s="287"/>
      <c r="AI352" s="287"/>
      <c r="AJ352" s="287"/>
      <c r="AK352" s="287"/>
      <c r="AL352" s="287"/>
      <c r="AM352" s="287"/>
      <c r="AN352" s="287"/>
      <c r="AO352" s="287"/>
      <c r="AP352" s="287"/>
      <c r="AQ352" s="287"/>
      <c r="AR352" s="287"/>
      <c r="AS352" s="287"/>
      <c r="AT352" s="287"/>
      <c r="AU352" s="287"/>
      <c r="AV352" s="287"/>
      <c r="AW352" s="287"/>
      <c r="AX352" s="287"/>
      <c r="AY352" s="287"/>
      <c r="AZ352" s="287"/>
      <c r="BA352" s="287"/>
      <c r="BB352" s="287"/>
      <c r="BC352" s="287"/>
      <c r="BD352" s="287"/>
      <c r="BE352" s="287"/>
      <c r="BF352" s="287"/>
      <c r="BG352" s="287"/>
      <c r="BH352" s="287"/>
      <c r="BI352" s="287"/>
      <c r="BJ352" s="327" t="s">
        <v>2329</v>
      </c>
      <c r="BK352" s="286">
        <v>52030</v>
      </c>
      <c r="BL352" s="288"/>
      <c r="BM352" s="287"/>
      <c r="BN352" s="287"/>
      <c r="BO352" s="287"/>
      <c r="BP352" s="287"/>
      <c r="BQ352" s="287"/>
      <c r="BR352" s="287"/>
      <c r="BS352" s="287"/>
      <c r="BT352" s="287"/>
      <c r="BU352" s="287"/>
      <c r="BV352" s="287"/>
      <c r="BW352" s="287"/>
      <c r="BX352" s="287"/>
      <c r="BY352" s="287"/>
      <c r="BZ352" s="287"/>
      <c r="CA352" s="287"/>
      <c r="CB352" s="287"/>
      <c r="CC352" s="287"/>
      <c r="CD352" s="287"/>
      <c r="CE352" s="287"/>
      <c r="CF352" s="287"/>
      <c r="CG352" s="287"/>
      <c r="CH352" s="287"/>
      <c r="CI352" s="287"/>
      <c r="CJ352" s="287"/>
      <c r="CK352" s="287"/>
      <c r="CL352" s="287"/>
      <c r="CM352" s="287"/>
      <c r="CN352" s="287"/>
      <c r="CO352" s="287"/>
      <c r="CP352" s="287"/>
      <c r="CQ352" s="287"/>
      <c r="CR352" s="287"/>
      <c r="CS352" s="287"/>
      <c r="CT352" s="287"/>
      <c r="CU352" s="287"/>
      <c r="CV352" s="287"/>
      <c r="CW352" s="287"/>
      <c r="CX352" s="287"/>
      <c r="CY352" s="287"/>
      <c r="CZ352" s="289"/>
      <c r="DA352" s="287"/>
      <c r="DB352" s="287"/>
      <c r="DC352" s="287"/>
      <c r="DD352" s="287"/>
      <c r="DE352" s="287"/>
      <c r="DF352" s="287"/>
      <c r="DG352" s="287"/>
      <c r="DH352" s="287"/>
      <c r="DI352" s="287"/>
      <c r="DJ352" s="287"/>
      <c r="DK352" s="287"/>
      <c r="DL352" s="287"/>
      <c r="DM352" s="287"/>
      <c r="DN352" s="287"/>
      <c r="DO352" s="287"/>
      <c r="DP352" s="287"/>
      <c r="DQ352" s="287"/>
      <c r="DR352" s="287"/>
      <c r="DS352" s="287"/>
      <c r="DT352" s="287"/>
      <c r="DU352" s="287"/>
      <c r="DV352" s="287"/>
      <c r="DW352" s="321"/>
      <c r="DX352" s="322"/>
      <c r="DY352" s="323"/>
      <c r="DZ352" s="323"/>
      <c r="EA352" s="323"/>
      <c r="EB352" s="324"/>
      <c r="EC352" s="324"/>
      <c r="ED352" s="324"/>
      <c r="EE352" s="324"/>
      <c r="EF352" s="324"/>
      <c r="EG352" s="324"/>
      <c r="EH352" s="324"/>
      <c r="EI352" s="324"/>
      <c r="EJ352" s="324"/>
      <c r="EK352" s="324"/>
      <c r="EL352" s="324"/>
      <c r="EM352" s="324"/>
      <c r="EN352" s="324"/>
      <c r="EO352" s="324"/>
      <c r="EP352" s="324"/>
      <c r="EQ352" s="324"/>
      <c r="ER352" s="324"/>
      <c r="ES352" s="324"/>
      <c r="ET352" s="324"/>
      <c r="EU352" s="324"/>
      <c r="EV352" s="324"/>
      <c r="EW352" s="324"/>
      <c r="EX352" s="324"/>
      <c r="EY352" s="324"/>
      <c r="EZ352" s="324"/>
      <c r="FA352" s="324"/>
      <c r="FB352" s="324"/>
      <c r="FC352" s="324"/>
      <c r="FD352" s="324"/>
      <c r="FE352" s="324"/>
      <c r="FF352" s="324"/>
      <c r="FG352" s="324"/>
      <c r="FH352" s="324"/>
      <c r="FI352" s="324"/>
      <c r="FJ352" s="324"/>
      <c r="FK352" s="324"/>
      <c r="FL352" s="324"/>
      <c r="FM352" s="324"/>
      <c r="FN352" s="324"/>
      <c r="FO352" s="324"/>
      <c r="FP352" s="324"/>
      <c r="FQ352" s="324"/>
      <c r="FR352" s="324"/>
      <c r="FS352" s="324"/>
      <c r="FT352" s="324"/>
      <c r="FU352" s="324"/>
      <c r="FV352" s="324"/>
      <c r="FW352" s="324"/>
      <c r="FX352" s="324"/>
      <c r="FY352" s="324"/>
      <c r="FZ352" s="324"/>
      <c r="GA352" s="324"/>
      <c r="GB352" s="324"/>
      <c r="GC352" s="324"/>
      <c r="GD352" s="324"/>
      <c r="GE352" s="324"/>
      <c r="GF352" s="324"/>
      <c r="GG352" s="324"/>
      <c r="GH352" s="324"/>
      <c r="GI352" s="324"/>
      <c r="GJ352" s="330"/>
      <c r="GK352" s="321"/>
      <c r="GL352" s="324"/>
      <c r="GM352" s="324"/>
      <c r="GN352" s="290" cm="1">
        <f t="array" ref="GN352">IF(OR(BK352:GM352='Annex.1　DeclarationDesired'!$F$27),ROW(),"")</f>
        <v>352</v>
      </c>
    </row>
    <row r="353" spans="1:196" s="290" customFormat="1" ht="20.85" customHeight="1">
      <c r="A353" s="333" t="s">
        <v>2330</v>
      </c>
      <c r="B353" s="334" t="s">
        <v>253</v>
      </c>
      <c r="C353" s="334" t="s">
        <v>2290</v>
      </c>
      <c r="D353" s="334" t="s">
        <v>2291</v>
      </c>
      <c r="E353" s="334" t="s">
        <v>2331</v>
      </c>
      <c r="F353" s="334" t="s">
        <v>2332</v>
      </c>
      <c r="G353" s="335" t="s">
        <v>2294</v>
      </c>
      <c r="H353" s="337" t="s">
        <v>421</v>
      </c>
      <c r="I353" s="337" t="s">
        <v>2295</v>
      </c>
      <c r="J353" s="337" t="s">
        <v>421</v>
      </c>
      <c r="K353" s="337" t="s">
        <v>2295</v>
      </c>
      <c r="L353" s="338"/>
      <c r="M353" s="339" t="s">
        <v>1301</v>
      </c>
      <c r="N353" s="327" t="s">
        <v>1301</v>
      </c>
      <c r="O353" s="338"/>
      <c r="P353" s="339"/>
      <c r="Q353" s="287"/>
      <c r="R353" s="287"/>
      <c r="S353" s="287"/>
      <c r="T353" s="287"/>
      <c r="U353" s="287"/>
      <c r="V353" s="287"/>
      <c r="W353" s="287"/>
      <c r="X353" s="287"/>
      <c r="Y353" s="287"/>
      <c r="Z353" s="287"/>
      <c r="AA353" s="287"/>
      <c r="AB353" s="287"/>
      <c r="AC353" s="287"/>
      <c r="AD353" s="287"/>
      <c r="AE353" s="287"/>
      <c r="AF353" s="287"/>
      <c r="AG353" s="287"/>
      <c r="AH353" s="287"/>
      <c r="AI353" s="287"/>
      <c r="AJ353" s="287"/>
      <c r="AK353" s="287"/>
      <c r="AL353" s="287"/>
      <c r="AM353" s="287"/>
      <c r="AN353" s="287"/>
      <c r="AO353" s="287"/>
      <c r="AP353" s="287"/>
      <c r="AQ353" s="287"/>
      <c r="AR353" s="287"/>
      <c r="AS353" s="287"/>
      <c r="AT353" s="287"/>
      <c r="AU353" s="287"/>
      <c r="AV353" s="287"/>
      <c r="AW353" s="287"/>
      <c r="AX353" s="287"/>
      <c r="AY353" s="287"/>
      <c r="AZ353" s="287"/>
      <c r="BA353" s="287"/>
      <c r="BB353" s="287"/>
      <c r="BC353" s="287"/>
      <c r="BD353" s="287"/>
      <c r="BE353" s="287"/>
      <c r="BF353" s="287"/>
      <c r="BG353" s="287"/>
      <c r="BH353" s="287"/>
      <c r="BI353" s="287"/>
      <c r="BJ353" s="327" t="s">
        <v>2333</v>
      </c>
      <c r="BK353" s="286">
        <v>56020</v>
      </c>
      <c r="BL353" s="288"/>
      <c r="BM353" s="287"/>
      <c r="BN353" s="287"/>
      <c r="BO353" s="287"/>
      <c r="BP353" s="287"/>
      <c r="BQ353" s="287"/>
      <c r="BR353" s="287"/>
      <c r="BS353" s="287"/>
      <c r="BT353" s="287"/>
      <c r="BU353" s="287"/>
      <c r="BV353" s="287"/>
      <c r="BW353" s="287"/>
      <c r="BX353" s="287"/>
      <c r="BY353" s="287"/>
      <c r="BZ353" s="287"/>
      <c r="CA353" s="287"/>
      <c r="CB353" s="287"/>
      <c r="CC353" s="287"/>
      <c r="CD353" s="287"/>
      <c r="CE353" s="287"/>
      <c r="CF353" s="287"/>
      <c r="CG353" s="287"/>
      <c r="CH353" s="287"/>
      <c r="CI353" s="287"/>
      <c r="CJ353" s="287"/>
      <c r="CK353" s="287"/>
      <c r="CL353" s="287"/>
      <c r="CM353" s="287"/>
      <c r="CN353" s="287"/>
      <c r="CO353" s="287"/>
      <c r="CP353" s="287"/>
      <c r="CQ353" s="287"/>
      <c r="CR353" s="287"/>
      <c r="CS353" s="287"/>
      <c r="CT353" s="287"/>
      <c r="CU353" s="287"/>
      <c r="CV353" s="287"/>
      <c r="CW353" s="287"/>
      <c r="CX353" s="287"/>
      <c r="CY353" s="287"/>
      <c r="CZ353" s="289"/>
      <c r="DA353" s="287"/>
      <c r="DB353" s="287"/>
      <c r="DC353" s="287"/>
      <c r="DD353" s="287"/>
      <c r="DE353" s="287"/>
      <c r="DF353" s="287"/>
      <c r="DG353" s="287"/>
      <c r="DH353" s="287"/>
      <c r="DI353" s="287"/>
      <c r="DJ353" s="287"/>
      <c r="DK353" s="287"/>
      <c r="DL353" s="287"/>
      <c r="DM353" s="287"/>
      <c r="DN353" s="287"/>
      <c r="DO353" s="287"/>
      <c r="DP353" s="287"/>
      <c r="DQ353" s="287"/>
      <c r="DR353" s="287"/>
      <c r="DS353" s="287"/>
      <c r="DT353" s="287"/>
      <c r="DU353" s="287"/>
      <c r="DV353" s="287"/>
      <c r="DW353" s="321"/>
      <c r="DX353" s="322"/>
      <c r="DY353" s="323"/>
      <c r="DZ353" s="323"/>
      <c r="EA353" s="323"/>
      <c r="EB353" s="324"/>
      <c r="EC353" s="324"/>
      <c r="ED353" s="324"/>
      <c r="EE353" s="324"/>
      <c r="EF353" s="324"/>
      <c r="EG353" s="324"/>
      <c r="EH353" s="324"/>
      <c r="EI353" s="324"/>
      <c r="EJ353" s="324"/>
      <c r="EK353" s="324"/>
      <c r="EL353" s="324"/>
      <c r="EM353" s="324"/>
      <c r="EN353" s="324"/>
      <c r="EO353" s="324"/>
      <c r="EP353" s="324"/>
      <c r="EQ353" s="324"/>
      <c r="ER353" s="324"/>
      <c r="ES353" s="324"/>
      <c r="ET353" s="324"/>
      <c r="EU353" s="324"/>
      <c r="EV353" s="324"/>
      <c r="EW353" s="324"/>
      <c r="EX353" s="324"/>
      <c r="EY353" s="324"/>
      <c r="EZ353" s="324"/>
      <c r="FA353" s="324"/>
      <c r="FB353" s="324"/>
      <c r="FC353" s="324"/>
      <c r="FD353" s="324"/>
      <c r="FE353" s="324"/>
      <c r="FF353" s="324"/>
      <c r="FG353" s="324"/>
      <c r="FH353" s="324"/>
      <c r="FI353" s="324"/>
      <c r="FJ353" s="324"/>
      <c r="FK353" s="324"/>
      <c r="FL353" s="324"/>
      <c r="FM353" s="324"/>
      <c r="FN353" s="324"/>
      <c r="FO353" s="324"/>
      <c r="FP353" s="324"/>
      <c r="FQ353" s="324"/>
      <c r="FR353" s="324"/>
      <c r="FS353" s="324"/>
      <c r="FT353" s="324"/>
      <c r="FU353" s="324"/>
      <c r="FV353" s="324"/>
      <c r="FW353" s="324"/>
      <c r="FX353" s="324"/>
      <c r="FY353" s="324"/>
      <c r="FZ353" s="324"/>
      <c r="GA353" s="324"/>
      <c r="GB353" s="324"/>
      <c r="GC353" s="324"/>
      <c r="GD353" s="324"/>
      <c r="GE353" s="324"/>
      <c r="GF353" s="324"/>
      <c r="GG353" s="324"/>
      <c r="GH353" s="324"/>
      <c r="GI353" s="324"/>
      <c r="GJ353" s="330"/>
      <c r="GK353" s="321"/>
      <c r="GL353" s="324"/>
      <c r="GM353" s="324"/>
      <c r="GN353" s="290" cm="1">
        <f t="array" ref="GN353">IF(OR(BK353:GM353='Annex.1　DeclarationDesired'!$F$27),ROW(),"")</f>
        <v>353</v>
      </c>
    </row>
    <row r="354" spans="1:196" s="290" customFormat="1" ht="20.85" customHeight="1">
      <c r="A354" s="333" t="s">
        <v>2334</v>
      </c>
      <c r="B354" s="334" t="s">
        <v>253</v>
      </c>
      <c r="C354" s="334" t="s">
        <v>2290</v>
      </c>
      <c r="D354" s="334" t="s">
        <v>2291</v>
      </c>
      <c r="E354" s="334" t="s">
        <v>2335</v>
      </c>
      <c r="F354" s="334" t="s">
        <v>2336</v>
      </c>
      <c r="G354" s="335" t="s">
        <v>2294</v>
      </c>
      <c r="H354" s="337" t="s">
        <v>421</v>
      </c>
      <c r="I354" s="337" t="s">
        <v>2295</v>
      </c>
      <c r="J354" s="337" t="s">
        <v>421</v>
      </c>
      <c r="K354" s="337" t="s">
        <v>2295</v>
      </c>
      <c r="L354" s="338"/>
      <c r="M354" s="339" t="s">
        <v>2337</v>
      </c>
      <c r="N354" s="327" t="s">
        <v>574</v>
      </c>
      <c r="O354" s="338" t="s">
        <v>2338</v>
      </c>
      <c r="P354" s="339" t="s">
        <v>261</v>
      </c>
      <c r="Q354" s="287"/>
      <c r="R354" s="287"/>
      <c r="S354" s="287"/>
      <c r="T354" s="287"/>
      <c r="U354" s="287"/>
      <c r="V354" s="287"/>
      <c r="W354" s="287"/>
      <c r="X354" s="287"/>
      <c r="Y354" s="287"/>
      <c r="Z354" s="287"/>
      <c r="AA354" s="287"/>
      <c r="AB354" s="287"/>
      <c r="AC354" s="287"/>
      <c r="AD354" s="287"/>
      <c r="AE354" s="287"/>
      <c r="AF354" s="287"/>
      <c r="AG354" s="287"/>
      <c r="AH354" s="287"/>
      <c r="AI354" s="287"/>
      <c r="AJ354" s="287"/>
      <c r="AK354" s="287"/>
      <c r="AL354" s="287"/>
      <c r="AM354" s="287"/>
      <c r="AN354" s="287"/>
      <c r="AO354" s="287"/>
      <c r="AP354" s="287"/>
      <c r="AQ354" s="287"/>
      <c r="AR354" s="287"/>
      <c r="AS354" s="287"/>
      <c r="AT354" s="287"/>
      <c r="AU354" s="287"/>
      <c r="AV354" s="287"/>
      <c r="AW354" s="287"/>
      <c r="AX354" s="287"/>
      <c r="AY354" s="287"/>
      <c r="AZ354" s="287"/>
      <c r="BA354" s="287"/>
      <c r="BB354" s="287"/>
      <c r="BC354" s="287"/>
      <c r="BD354" s="287"/>
      <c r="BE354" s="287"/>
      <c r="BF354" s="287"/>
      <c r="BG354" s="287"/>
      <c r="BH354" s="287"/>
      <c r="BI354" s="287"/>
      <c r="BJ354" s="327" t="s">
        <v>2339</v>
      </c>
      <c r="BK354" s="286">
        <v>49050</v>
      </c>
      <c r="BL354" s="288">
        <v>54030</v>
      </c>
      <c r="BM354" s="287"/>
      <c r="BN354" s="287"/>
      <c r="BO354" s="287"/>
      <c r="BP354" s="287"/>
      <c r="BQ354" s="287"/>
      <c r="BR354" s="287"/>
      <c r="BS354" s="287"/>
      <c r="BT354" s="287"/>
      <c r="BU354" s="287"/>
      <c r="BV354" s="287"/>
      <c r="BW354" s="287"/>
      <c r="BX354" s="287"/>
      <c r="BY354" s="287"/>
      <c r="BZ354" s="287"/>
      <c r="CA354" s="287"/>
      <c r="CB354" s="287"/>
      <c r="CC354" s="287"/>
      <c r="CD354" s="287"/>
      <c r="CE354" s="287"/>
      <c r="CF354" s="287"/>
      <c r="CG354" s="287"/>
      <c r="CH354" s="287"/>
      <c r="CI354" s="287"/>
      <c r="CJ354" s="287"/>
      <c r="CK354" s="287"/>
      <c r="CL354" s="287"/>
      <c r="CM354" s="287"/>
      <c r="CN354" s="287"/>
      <c r="CO354" s="287"/>
      <c r="CP354" s="287"/>
      <c r="CQ354" s="287"/>
      <c r="CR354" s="287"/>
      <c r="CS354" s="287"/>
      <c r="CT354" s="287"/>
      <c r="CU354" s="287"/>
      <c r="CV354" s="287"/>
      <c r="CW354" s="287"/>
      <c r="CX354" s="287"/>
      <c r="CY354" s="287"/>
      <c r="CZ354" s="289"/>
      <c r="DA354" s="287"/>
      <c r="DB354" s="287"/>
      <c r="DC354" s="287"/>
      <c r="DD354" s="287"/>
      <c r="DE354" s="287"/>
      <c r="DF354" s="287"/>
      <c r="DG354" s="287"/>
      <c r="DH354" s="287"/>
      <c r="DI354" s="287"/>
      <c r="DJ354" s="287"/>
      <c r="DK354" s="287"/>
      <c r="DL354" s="287"/>
      <c r="DM354" s="287"/>
      <c r="DN354" s="287"/>
      <c r="DO354" s="287"/>
      <c r="DP354" s="287"/>
      <c r="DQ354" s="287"/>
      <c r="DR354" s="287"/>
      <c r="DS354" s="287"/>
      <c r="DT354" s="287"/>
      <c r="DU354" s="287"/>
      <c r="DV354" s="287"/>
      <c r="DW354" s="321"/>
      <c r="DX354" s="322"/>
      <c r="DY354" s="323"/>
      <c r="DZ354" s="323"/>
      <c r="EA354" s="323"/>
      <c r="EB354" s="324"/>
      <c r="EC354" s="324"/>
      <c r="ED354" s="324"/>
      <c r="EE354" s="324"/>
      <c r="EF354" s="324"/>
      <c r="EG354" s="324"/>
      <c r="EH354" s="324"/>
      <c r="EI354" s="324"/>
      <c r="EJ354" s="324"/>
      <c r="EK354" s="324"/>
      <c r="EL354" s="324"/>
      <c r="EM354" s="324"/>
      <c r="EN354" s="324"/>
      <c r="EO354" s="324"/>
      <c r="EP354" s="324"/>
      <c r="EQ354" s="324"/>
      <c r="ER354" s="324"/>
      <c r="ES354" s="324"/>
      <c r="ET354" s="324"/>
      <c r="EU354" s="324"/>
      <c r="EV354" s="324"/>
      <c r="EW354" s="324"/>
      <c r="EX354" s="324"/>
      <c r="EY354" s="324"/>
      <c r="EZ354" s="324"/>
      <c r="FA354" s="324"/>
      <c r="FB354" s="324"/>
      <c r="FC354" s="324"/>
      <c r="FD354" s="324"/>
      <c r="FE354" s="324"/>
      <c r="FF354" s="324"/>
      <c r="FG354" s="324"/>
      <c r="FH354" s="324"/>
      <c r="FI354" s="324"/>
      <c r="FJ354" s="324"/>
      <c r="FK354" s="324"/>
      <c r="FL354" s="324"/>
      <c r="FM354" s="324"/>
      <c r="FN354" s="324"/>
      <c r="FO354" s="324"/>
      <c r="FP354" s="324"/>
      <c r="FQ354" s="324"/>
      <c r="FR354" s="324"/>
      <c r="FS354" s="324"/>
      <c r="FT354" s="324"/>
      <c r="FU354" s="324"/>
      <c r="FV354" s="324"/>
      <c r="FW354" s="324"/>
      <c r="FX354" s="324"/>
      <c r="FY354" s="324"/>
      <c r="FZ354" s="324"/>
      <c r="GA354" s="324"/>
      <c r="GB354" s="324"/>
      <c r="GC354" s="324"/>
      <c r="GD354" s="324"/>
      <c r="GE354" s="324"/>
      <c r="GF354" s="324"/>
      <c r="GG354" s="324"/>
      <c r="GH354" s="324"/>
      <c r="GI354" s="324"/>
      <c r="GJ354" s="330"/>
      <c r="GK354" s="321"/>
      <c r="GL354" s="324"/>
      <c r="GM354" s="324"/>
      <c r="GN354" s="290" cm="1">
        <f t="array" ref="GN354">IF(OR(BK354:GM354='Annex.1　DeclarationDesired'!$F$27),ROW(),"")</f>
        <v>354</v>
      </c>
    </row>
    <row r="355" spans="1:196" s="290" customFormat="1" ht="20.85" customHeight="1">
      <c r="A355" s="333" t="s">
        <v>2340</v>
      </c>
      <c r="B355" s="334" t="s">
        <v>253</v>
      </c>
      <c r="C355" s="334" t="s">
        <v>2290</v>
      </c>
      <c r="D355" s="334" t="s">
        <v>2291</v>
      </c>
      <c r="E355" s="334" t="s">
        <v>2341</v>
      </c>
      <c r="F355" s="334" t="s">
        <v>2342</v>
      </c>
      <c r="G355" s="335" t="s">
        <v>2294</v>
      </c>
      <c r="H355" s="337" t="s">
        <v>421</v>
      </c>
      <c r="I355" s="337" t="s">
        <v>2295</v>
      </c>
      <c r="J355" s="337" t="s">
        <v>421</v>
      </c>
      <c r="K355" s="337" t="s">
        <v>2295</v>
      </c>
      <c r="L355" s="338"/>
      <c r="M355" s="339" t="s">
        <v>2343</v>
      </c>
      <c r="N355" s="327" t="s">
        <v>574</v>
      </c>
      <c r="O355" s="338" t="s">
        <v>2338</v>
      </c>
      <c r="P355" s="339" t="s">
        <v>1131</v>
      </c>
      <c r="Q355" s="287"/>
      <c r="R355" s="287"/>
      <c r="S355" s="287"/>
      <c r="T355" s="287"/>
      <c r="U355" s="287"/>
      <c r="V355" s="287"/>
      <c r="W355" s="287"/>
      <c r="X355" s="287"/>
      <c r="Y355" s="287"/>
      <c r="Z355" s="287"/>
      <c r="AA355" s="287"/>
      <c r="AB355" s="287"/>
      <c r="AC355" s="287"/>
      <c r="AD355" s="287"/>
      <c r="AE355" s="287"/>
      <c r="AF355" s="287"/>
      <c r="AG355" s="287"/>
      <c r="AH355" s="287"/>
      <c r="AI355" s="287"/>
      <c r="AJ355" s="287"/>
      <c r="AK355" s="287"/>
      <c r="AL355" s="287"/>
      <c r="AM355" s="287"/>
      <c r="AN355" s="287"/>
      <c r="AO355" s="287"/>
      <c r="AP355" s="287"/>
      <c r="AQ355" s="287"/>
      <c r="AR355" s="287"/>
      <c r="AS355" s="287"/>
      <c r="AT355" s="287"/>
      <c r="AU355" s="287"/>
      <c r="AV355" s="287"/>
      <c r="AW355" s="287"/>
      <c r="AX355" s="287"/>
      <c r="AY355" s="287"/>
      <c r="AZ355" s="287"/>
      <c r="BA355" s="287"/>
      <c r="BB355" s="287"/>
      <c r="BC355" s="287"/>
      <c r="BD355" s="287"/>
      <c r="BE355" s="287"/>
      <c r="BF355" s="287"/>
      <c r="BG355" s="287"/>
      <c r="BH355" s="287"/>
      <c r="BI355" s="287"/>
      <c r="BJ355" s="327" t="s">
        <v>2344</v>
      </c>
      <c r="BK355" s="286">
        <v>49060</v>
      </c>
      <c r="BL355" s="288">
        <v>54030</v>
      </c>
      <c r="BM355" s="287">
        <v>58020</v>
      </c>
      <c r="BN355" s="287"/>
      <c r="BO355" s="287"/>
      <c r="BP355" s="287"/>
      <c r="BQ355" s="287"/>
      <c r="BR355" s="287"/>
      <c r="BS355" s="287"/>
      <c r="BT355" s="287"/>
      <c r="BU355" s="287"/>
      <c r="BV355" s="287"/>
      <c r="BW355" s="287"/>
      <c r="BX355" s="287"/>
      <c r="BY355" s="287"/>
      <c r="BZ355" s="287"/>
      <c r="CA355" s="287"/>
      <c r="CB355" s="287"/>
      <c r="CC355" s="287"/>
      <c r="CD355" s="287"/>
      <c r="CE355" s="287"/>
      <c r="CF355" s="287"/>
      <c r="CG355" s="287"/>
      <c r="CH355" s="287"/>
      <c r="CI355" s="287"/>
      <c r="CJ355" s="287"/>
      <c r="CK355" s="287"/>
      <c r="CL355" s="287"/>
      <c r="CM355" s="287"/>
      <c r="CN355" s="287"/>
      <c r="CO355" s="287"/>
      <c r="CP355" s="287"/>
      <c r="CQ355" s="287"/>
      <c r="CR355" s="287"/>
      <c r="CS355" s="287"/>
      <c r="CT355" s="287"/>
      <c r="CU355" s="287"/>
      <c r="CV355" s="287"/>
      <c r="CW355" s="287"/>
      <c r="CX355" s="287"/>
      <c r="CY355" s="287"/>
      <c r="CZ355" s="289"/>
      <c r="DA355" s="287"/>
      <c r="DB355" s="287"/>
      <c r="DC355" s="287"/>
      <c r="DD355" s="287"/>
      <c r="DE355" s="287"/>
      <c r="DF355" s="287"/>
      <c r="DG355" s="287"/>
      <c r="DH355" s="287"/>
      <c r="DI355" s="287"/>
      <c r="DJ355" s="287"/>
      <c r="DK355" s="287"/>
      <c r="DL355" s="287"/>
      <c r="DM355" s="287"/>
      <c r="DN355" s="287"/>
      <c r="DO355" s="287"/>
      <c r="DP355" s="287"/>
      <c r="DQ355" s="287"/>
      <c r="DR355" s="287"/>
      <c r="DS355" s="287"/>
      <c r="DT355" s="287"/>
      <c r="DU355" s="287"/>
      <c r="DV355" s="287"/>
      <c r="DW355" s="321"/>
      <c r="DX355" s="322"/>
      <c r="DY355" s="323"/>
      <c r="DZ355" s="323"/>
      <c r="EA355" s="323"/>
      <c r="EB355" s="324"/>
      <c r="EC355" s="324"/>
      <c r="ED355" s="324"/>
      <c r="EE355" s="324"/>
      <c r="EF355" s="324"/>
      <c r="EG355" s="324"/>
      <c r="EH355" s="324"/>
      <c r="EI355" s="324"/>
      <c r="EJ355" s="324"/>
      <c r="EK355" s="324"/>
      <c r="EL355" s="324"/>
      <c r="EM355" s="324"/>
      <c r="EN355" s="324"/>
      <c r="EO355" s="324"/>
      <c r="EP355" s="324"/>
      <c r="EQ355" s="324"/>
      <c r="ER355" s="324"/>
      <c r="ES355" s="324"/>
      <c r="ET355" s="324"/>
      <c r="EU355" s="324"/>
      <c r="EV355" s="324"/>
      <c r="EW355" s="324"/>
      <c r="EX355" s="324"/>
      <c r="EY355" s="324"/>
      <c r="EZ355" s="324"/>
      <c r="FA355" s="324"/>
      <c r="FB355" s="324"/>
      <c r="FC355" s="324"/>
      <c r="FD355" s="324"/>
      <c r="FE355" s="324"/>
      <c r="FF355" s="324"/>
      <c r="FG355" s="324"/>
      <c r="FH355" s="324"/>
      <c r="FI355" s="324"/>
      <c r="FJ355" s="324"/>
      <c r="FK355" s="324"/>
      <c r="FL355" s="324"/>
      <c r="FM355" s="324"/>
      <c r="FN355" s="324"/>
      <c r="FO355" s="324"/>
      <c r="FP355" s="324"/>
      <c r="FQ355" s="324"/>
      <c r="FR355" s="324"/>
      <c r="FS355" s="324"/>
      <c r="FT355" s="324"/>
      <c r="FU355" s="324"/>
      <c r="FV355" s="324"/>
      <c r="FW355" s="324"/>
      <c r="FX355" s="324"/>
      <c r="FY355" s="324"/>
      <c r="FZ355" s="324"/>
      <c r="GA355" s="324"/>
      <c r="GB355" s="324"/>
      <c r="GC355" s="324"/>
      <c r="GD355" s="324"/>
      <c r="GE355" s="324"/>
      <c r="GF355" s="324"/>
      <c r="GG355" s="324"/>
      <c r="GH355" s="324"/>
      <c r="GI355" s="324"/>
      <c r="GJ355" s="330"/>
      <c r="GK355" s="321"/>
      <c r="GL355" s="324"/>
      <c r="GM355" s="324"/>
      <c r="GN355" s="290" cm="1">
        <f t="array" ref="GN355">IF(OR(BK355:GM355='Annex.1　DeclarationDesired'!$F$27),ROW(),"")</f>
        <v>355</v>
      </c>
    </row>
    <row r="356" spans="1:196" s="290" customFormat="1" ht="20.85" customHeight="1">
      <c r="A356" s="333" t="s">
        <v>2345</v>
      </c>
      <c r="B356" s="334" t="s">
        <v>253</v>
      </c>
      <c r="C356" s="334" t="s">
        <v>2290</v>
      </c>
      <c r="D356" s="334" t="s">
        <v>2291</v>
      </c>
      <c r="E356" s="334" t="s">
        <v>2346</v>
      </c>
      <c r="F356" s="334" t="s">
        <v>2347</v>
      </c>
      <c r="G356" s="335" t="s">
        <v>2294</v>
      </c>
      <c r="H356" s="337" t="s">
        <v>421</v>
      </c>
      <c r="I356" s="337" t="s">
        <v>2295</v>
      </c>
      <c r="J356" s="337" t="s">
        <v>421</v>
      </c>
      <c r="K356" s="337" t="s">
        <v>2295</v>
      </c>
      <c r="L356" s="338"/>
      <c r="M356" s="339" t="s">
        <v>2348</v>
      </c>
      <c r="N356" s="327" t="s">
        <v>916</v>
      </c>
      <c r="O356" s="338" t="s">
        <v>2349</v>
      </c>
      <c r="P356" s="339"/>
      <c r="Q356" s="287"/>
      <c r="R356" s="287"/>
      <c r="S356" s="287"/>
      <c r="T356" s="287"/>
      <c r="U356" s="287"/>
      <c r="V356" s="287"/>
      <c r="W356" s="287"/>
      <c r="X356" s="287"/>
      <c r="Y356" s="287"/>
      <c r="Z356" s="287"/>
      <c r="AA356" s="287"/>
      <c r="AB356" s="287"/>
      <c r="AC356" s="287"/>
      <c r="AD356" s="287"/>
      <c r="AE356" s="287"/>
      <c r="AF356" s="287"/>
      <c r="AG356" s="287"/>
      <c r="AH356" s="287"/>
      <c r="AI356" s="287"/>
      <c r="AJ356" s="287"/>
      <c r="AK356" s="287"/>
      <c r="AL356" s="287"/>
      <c r="AM356" s="287"/>
      <c r="AN356" s="287"/>
      <c r="AO356" s="287"/>
      <c r="AP356" s="287"/>
      <c r="AQ356" s="287"/>
      <c r="AR356" s="287"/>
      <c r="AS356" s="287"/>
      <c r="AT356" s="287"/>
      <c r="AU356" s="287"/>
      <c r="AV356" s="287"/>
      <c r="AW356" s="287"/>
      <c r="AX356" s="287"/>
      <c r="AY356" s="287"/>
      <c r="AZ356" s="287"/>
      <c r="BA356" s="287"/>
      <c r="BB356" s="287"/>
      <c r="BC356" s="287"/>
      <c r="BD356" s="287"/>
      <c r="BE356" s="287"/>
      <c r="BF356" s="287"/>
      <c r="BG356" s="287"/>
      <c r="BH356" s="287"/>
      <c r="BI356" s="287"/>
      <c r="BJ356" s="327" t="s">
        <v>2350</v>
      </c>
      <c r="BK356" s="286">
        <v>52010</v>
      </c>
      <c r="BL356" s="288">
        <v>53010</v>
      </c>
      <c r="BM356" s="287"/>
      <c r="BN356" s="287"/>
      <c r="BO356" s="287"/>
      <c r="BP356" s="287"/>
      <c r="BQ356" s="287"/>
      <c r="BR356" s="287"/>
      <c r="BS356" s="287"/>
      <c r="BT356" s="287"/>
      <c r="BU356" s="287"/>
      <c r="BV356" s="287"/>
      <c r="BW356" s="287"/>
      <c r="BX356" s="287"/>
      <c r="BY356" s="287"/>
      <c r="BZ356" s="287"/>
      <c r="CA356" s="287"/>
      <c r="CB356" s="287"/>
      <c r="CC356" s="287"/>
      <c r="CD356" s="287"/>
      <c r="CE356" s="287"/>
      <c r="CF356" s="287"/>
      <c r="CG356" s="287"/>
      <c r="CH356" s="287"/>
      <c r="CI356" s="287"/>
      <c r="CJ356" s="287"/>
      <c r="CK356" s="287"/>
      <c r="CL356" s="287"/>
      <c r="CM356" s="287"/>
      <c r="CN356" s="287"/>
      <c r="CO356" s="287"/>
      <c r="CP356" s="287"/>
      <c r="CQ356" s="287"/>
      <c r="CR356" s="287"/>
      <c r="CS356" s="287"/>
      <c r="CT356" s="287"/>
      <c r="CU356" s="287"/>
      <c r="CV356" s="287"/>
      <c r="CW356" s="287"/>
      <c r="CX356" s="287"/>
      <c r="CY356" s="287"/>
      <c r="CZ356" s="289"/>
      <c r="DA356" s="287"/>
      <c r="DB356" s="287"/>
      <c r="DC356" s="287"/>
      <c r="DD356" s="287"/>
      <c r="DE356" s="287"/>
      <c r="DF356" s="287"/>
      <c r="DG356" s="287"/>
      <c r="DH356" s="287"/>
      <c r="DI356" s="287"/>
      <c r="DJ356" s="287"/>
      <c r="DK356" s="287"/>
      <c r="DL356" s="287"/>
      <c r="DM356" s="287"/>
      <c r="DN356" s="287"/>
      <c r="DO356" s="287"/>
      <c r="DP356" s="287"/>
      <c r="DQ356" s="287"/>
      <c r="DR356" s="287"/>
      <c r="DS356" s="287"/>
      <c r="DT356" s="287"/>
      <c r="DU356" s="287"/>
      <c r="DV356" s="287"/>
      <c r="DW356" s="321"/>
      <c r="DX356" s="322"/>
      <c r="DY356" s="323"/>
      <c r="DZ356" s="323"/>
      <c r="EA356" s="323"/>
      <c r="EB356" s="324"/>
      <c r="EC356" s="324"/>
      <c r="ED356" s="324"/>
      <c r="EE356" s="324"/>
      <c r="EF356" s="324"/>
      <c r="EG356" s="324"/>
      <c r="EH356" s="324"/>
      <c r="EI356" s="324"/>
      <c r="EJ356" s="324"/>
      <c r="EK356" s="324"/>
      <c r="EL356" s="324"/>
      <c r="EM356" s="324"/>
      <c r="EN356" s="324"/>
      <c r="EO356" s="324"/>
      <c r="EP356" s="324"/>
      <c r="EQ356" s="324"/>
      <c r="ER356" s="324"/>
      <c r="ES356" s="324"/>
      <c r="ET356" s="324"/>
      <c r="EU356" s="324"/>
      <c r="EV356" s="324"/>
      <c r="EW356" s="324"/>
      <c r="EX356" s="324"/>
      <c r="EY356" s="324"/>
      <c r="EZ356" s="324"/>
      <c r="FA356" s="324"/>
      <c r="FB356" s="324"/>
      <c r="FC356" s="324"/>
      <c r="FD356" s="324"/>
      <c r="FE356" s="324"/>
      <c r="FF356" s="324"/>
      <c r="FG356" s="324"/>
      <c r="FH356" s="324"/>
      <c r="FI356" s="324"/>
      <c r="FJ356" s="324"/>
      <c r="FK356" s="324"/>
      <c r="FL356" s="324"/>
      <c r="FM356" s="324"/>
      <c r="FN356" s="324"/>
      <c r="FO356" s="324"/>
      <c r="FP356" s="324"/>
      <c r="FQ356" s="324"/>
      <c r="FR356" s="324"/>
      <c r="FS356" s="324"/>
      <c r="FT356" s="324"/>
      <c r="FU356" s="324"/>
      <c r="FV356" s="324"/>
      <c r="FW356" s="324"/>
      <c r="FX356" s="324"/>
      <c r="FY356" s="324"/>
      <c r="FZ356" s="324"/>
      <c r="GA356" s="324"/>
      <c r="GB356" s="324"/>
      <c r="GC356" s="324"/>
      <c r="GD356" s="324"/>
      <c r="GE356" s="324"/>
      <c r="GF356" s="324"/>
      <c r="GG356" s="324"/>
      <c r="GH356" s="324"/>
      <c r="GI356" s="324"/>
      <c r="GJ356" s="330"/>
      <c r="GK356" s="321"/>
      <c r="GL356" s="324"/>
      <c r="GM356" s="324"/>
      <c r="GN356" s="290" cm="1">
        <f t="array" ref="GN356">IF(OR(BK356:GM356='Annex.1　DeclarationDesired'!$F$27),ROW(),"")</f>
        <v>356</v>
      </c>
    </row>
    <row r="357" spans="1:196" s="290" customFormat="1" ht="20.85" customHeight="1">
      <c r="A357" s="333" t="s">
        <v>2351</v>
      </c>
      <c r="B357" s="334" t="s">
        <v>253</v>
      </c>
      <c r="C357" s="334" t="s">
        <v>2290</v>
      </c>
      <c r="D357" s="334" t="s">
        <v>2291</v>
      </c>
      <c r="E357" s="334" t="s">
        <v>2352</v>
      </c>
      <c r="F357" s="334" t="s">
        <v>2353</v>
      </c>
      <c r="G357" s="335" t="s">
        <v>2294</v>
      </c>
      <c r="H357" s="337" t="s">
        <v>421</v>
      </c>
      <c r="I357" s="337" t="s">
        <v>2295</v>
      </c>
      <c r="J357" s="337" t="s">
        <v>421</v>
      </c>
      <c r="K357" s="337" t="s">
        <v>2295</v>
      </c>
      <c r="L357" s="338"/>
      <c r="M357" s="339" t="s">
        <v>2354</v>
      </c>
      <c r="N357" s="327" t="s">
        <v>574</v>
      </c>
      <c r="O357" s="338" t="s">
        <v>1174</v>
      </c>
      <c r="P357" s="339"/>
      <c r="Q357" s="287"/>
      <c r="R357" s="287"/>
      <c r="S357" s="287"/>
      <c r="T357" s="287"/>
      <c r="U357" s="287"/>
      <c r="V357" s="287"/>
      <c r="W357" s="287"/>
      <c r="X357" s="287"/>
      <c r="Y357" s="287"/>
      <c r="Z357" s="287"/>
      <c r="AA357" s="287"/>
      <c r="AB357" s="287"/>
      <c r="AC357" s="287"/>
      <c r="AD357" s="287"/>
      <c r="AE357" s="287"/>
      <c r="AF357" s="287"/>
      <c r="AG357" s="287"/>
      <c r="AH357" s="287"/>
      <c r="AI357" s="287"/>
      <c r="AJ357" s="287"/>
      <c r="AK357" s="287"/>
      <c r="AL357" s="287"/>
      <c r="AM357" s="287"/>
      <c r="AN357" s="287"/>
      <c r="AO357" s="287"/>
      <c r="AP357" s="287"/>
      <c r="AQ357" s="287"/>
      <c r="AR357" s="287"/>
      <c r="AS357" s="287"/>
      <c r="AT357" s="287"/>
      <c r="AU357" s="287"/>
      <c r="AV357" s="287"/>
      <c r="AW357" s="287"/>
      <c r="AX357" s="287"/>
      <c r="AY357" s="287"/>
      <c r="AZ357" s="287"/>
      <c r="BA357" s="287"/>
      <c r="BB357" s="287"/>
      <c r="BC357" s="287"/>
      <c r="BD357" s="287"/>
      <c r="BE357" s="287"/>
      <c r="BF357" s="287"/>
      <c r="BG357" s="287"/>
      <c r="BH357" s="287"/>
      <c r="BI357" s="287"/>
      <c r="BJ357" s="327" t="s">
        <v>2355</v>
      </c>
      <c r="BK357" s="286">
        <v>49060</v>
      </c>
      <c r="BL357" s="288">
        <v>49070</v>
      </c>
      <c r="BM357" s="287">
        <v>54030</v>
      </c>
      <c r="BN357" s="287"/>
      <c r="BO357" s="287"/>
      <c r="BP357" s="287"/>
      <c r="BQ357" s="287"/>
      <c r="BR357" s="287"/>
      <c r="BS357" s="287"/>
      <c r="BT357" s="287"/>
      <c r="BU357" s="287"/>
      <c r="BV357" s="287"/>
      <c r="BW357" s="287"/>
      <c r="BX357" s="287"/>
      <c r="BY357" s="287"/>
      <c r="BZ357" s="287"/>
      <c r="CA357" s="287"/>
      <c r="CB357" s="287"/>
      <c r="CC357" s="287"/>
      <c r="CD357" s="287"/>
      <c r="CE357" s="287"/>
      <c r="CF357" s="287"/>
      <c r="CG357" s="287"/>
      <c r="CH357" s="287"/>
      <c r="CI357" s="287"/>
      <c r="CJ357" s="287"/>
      <c r="CK357" s="287"/>
      <c r="CL357" s="287"/>
      <c r="CM357" s="287"/>
      <c r="CN357" s="287"/>
      <c r="CO357" s="287"/>
      <c r="CP357" s="287"/>
      <c r="CQ357" s="287"/>
      <c r="CR357" s="287"/>
      <c r="CS357" s="287"/>
      <c r="CT357" s="287"/>
      <c r="CU357" s="287"/>
      <c r="CV357" s="287"/>
      <c r="CW357" s="287"/>
      <c r="CX357" s="287"/>
      <c r="CY357" s="287"/>
      <c r="CZ357" s="289"/>
      <c r="DA357" s="287"/>
      <c r="DB357" s="287"/>
      <c r="DC357" s="287"/>
      <c r="DD357" s="287"/>
      <c r="DE357" s="287"/>
      <c r="DF357" s="287"/>
      <c r="DG357" s="287"/>
      <c r="DH357" s="287"/>
      <c r="DI357" s="287"/>
      <c r="DJ357" s="287"/>
      <c r="DK357" s="287"/>
      <c r="DL357" s="287"/>
      <c r="DM357" s="287"/>
      <c r="DN357" s="287"/>
      <c r="DO357" s="287"/>
      <c r="DP357" s="287"/>
      <c r="DQ357" s="287"/>
      <c r="DR357" s="287"/>
      <c r="DS357" s="287"/>
      <c r="DT357" s="287"/>
      <c r="DU357" s="287"/>
      <c r="DV357" s="287"/>
      <c r="DW357" s="321"/>
      <c r="DX357" s="322"/>
      <c r="DY357" s="323"/>
      <c r="DZ357" s="323"/>
      <c r="EA357" s="323"/>
      <c r="EB357" s="324"/>
      <c r="EC357" s="324"/>
      <c r="ED357" s="324"/>
      <c r="EE357" s="324"/>
      <c r="EF357" s="324"/>
      <c r="EG357" s="324"/>
      <c r="EH357" s="324"/>
      <c r="EI357" s="324"/>
      <c r="EJ357" s="324"/>
      <c r="EK357" s="324"/>
      <c r="EL357" s="324"/>
      <c r="EM357" s="324"/>
      <c r="EN357" s="324"/>
      <c r="EO357" s="324"/>
      <c r="EP357" s="324"/>
      <c r="EQ357" s="324"/>
      <c r="ER357" s="324"/>
      <c r="ES357" s="324"/>
      <c r="ET357" s="324"/>
      <c r="EU357" s="324"/>
      <c r="EV357" s="324"/>
      <c r="EW357" s="324"/>
      <c r="EX357" s="324"/>
      <c r="EY357" s="324"/>
      <c r="EZ357" s="324"/>
      <c r="FA357" s="324"/>
      <c r="FB357" s="324"/>
      <c r="FC357" s="324"/>
      <c r="FD357" s="324"/>
      <c r="FE357" s="324"/>
      <c r="FF357" s="324"/>
      <c r="FG357" s="324"/>
      <c r="FH357" s="324"/>
      <c r="FI357" s="324"/>
      <c r="FJ357" s="324"/>
      <c r="FK357" s="324"/>
      <c r="FL357" s="324"/>
      <c r="FM357" s="324"/>
      <c r="FN357" s="324"/>
      <c r="FO357" s="324"/>
      <c r="FP357" s="324"/>
      <c r="FQ357" s="324"/>
      <c r="FR357" s="324"/>
      <c r="FS357" s="324"/>
      <c r="FT357" s="324"/>
      <c r="FU357" s="324"/>
      <c r="FV357" s="324"/>
      <c r="FW357" s="324"/>
      <c r="FX357" s="324"/>
      <c r="FY357" s="324"/>
      <c r="FZ357" s="324"/>
      <c r="GA357" s="324"/>
      <c r="GB357" s="324"/>
      <c r="GC357" s="324"/>
      <c r="GD357" s="324"/>
      <c r="GE357" s="324"/>
      <c r="GF357" s="324"/>
      <c r="GG357" s="324"/>
      <c r="GH357" s="324"/>
      <c r="GI357" s="324"/>
      <c r="GJ357" s="330"/>
      <c r="GK357" s="321"/>
      <c r="GL357" s="324"/>
      <c r="GM357" s="324"/>
      <c r="GN357" s="290" cm="1">
        <f t="array" ref="GN357">IF(OR(BK357:GM357='Annex.1　DeclarationDesired'!$F$27),ROW(),"")</f>
        <v>357</v>
      </c>
    </row>
    <row r="358" spans="1:196" s="290" customFormat="1" ht="20.85" customHeight="1">
      <c r="A358" s="333" t="s">
        <v>2356</v>
      </c>
      <c r="B358" s="334" t="s">
        <v>253</v>
      </c>
      <c r="C358" s="334" t="s">
        <v>2290</v>
      </c>
      <c r="D358" s="334" t="s">
        <v>2291</v>
      </c>
      <c r="E358" s="334" t="s">
        <v>2357</v>
      </c>
      <c r="F358" s="334" t="s">
        <v>2358</v>
      </c>
      <c r="G358" s="335" t="s">
        <v>2294</v>
      </c>
      <c r="H358" s="337" t="s">
        <v>421</v>
      </c>
      <c r="I358" s="337" t="s">
        <v>2295</v>
      </c>
      <c r="J358" s="337" t="s">
        <v>421</v>
      </c>
      <c r="K358" s="337" t="s">
        <v>2295</v>
      </c>
      <c r="L358" s="338"/>
      <c r="M358" s="339" t="s">
        <v>574</v>
      </c>
      <c r="N358" s="327" t="s">
        <v>574</v>
      </c>
      <c r="O358" s="338"/>
      <c r="P358" s="339"/>
      <c r="Q358" s="287"/>
      <c r="R358" s="287"/>
      <c r="S358" s="287"/>
      <c r="T358" s="287"/>
      <c r="U358" s="287"/>
      <c r="V358" s="287"/>
      <c r="W358" s="287"/>
      <c r="X358" s="287"/>
      <c r="Y358" s="287"/>
      <c r="Z358" s="287"/>
      <c r="AA358" s="287"/>
      <c r="AB358" s="287"/>
      <c r="AC358" s="287"/>
      <c r="AD358" s="287"/>
      <c r="AE358" s="287"/>
      <c r="AF358" s="287"/>
      <c r="AG358" s="287"/>
      <c r="AH358" s="287"/>
      <c r="AI358" s="287"/>
      <c r="AJ358" s="287"/>
      <c r="AK358" s="287"/>
      <c r="AL358" s="287"/>
      <c r="AM358" s="287"/>
      <c r="AN358" s="287"/>
      <c r="AO358" s="287"/>
      <c r="AP358" s="287"/>
      <c r="AQ358" s="287"/>
      <c r="AR358" s="287"/>
      <c r="AS358" s="287"/>
      <c r="AT358" s="287"/>
      <c r="AU358" s="287"/>
      <c r="AV358" s="287"/>
      <c r="AW358" s="287"/>
      <c r="AX358" s="287"/>
      <c r="AY358" s="287"/>
      <c r="AZ358" s="287"/>
      <c r="BA358" s="287"/>
      <c r="BB358" s="287"/>
      <c r="BC358" s="287"/>
      <c r="BD358" s="287"/>
      <c r="BE358" s="287"/>
      <c r="BF358" s="287"/>
      <c r="BG358" s="287"/>
      <c r="BH358" s="287"/>
      <c r="BI358" s="287"/>
      <c r="BJ358" s="327" t="s">
        <v>2359</v>
      </c>
      <c r="BK358" s="286">
        <v>49010</v>
      </c>
      <c r="BL358" s="288">
        <v>49020</v>
      </c>
      <c r="BM358" s="287"/>
      <c r="BN358" s="287"/>
      <c r="BO358" s="287"/>
      <c r="BP358" s="287"/>
      <c r="BQ358" s="287"/>
      <c r="BR358" s="287"/>
      <c r="BS358" s="287"/>
      <c r="BT358" s="287"/>
      <c r="BU358" s="287"/>
      <c r="BV358" s="287"/>
      <c r="BW358" s="287"/>
      <c r="BX358" s="287"/>
      <c r="BY358" s="287"/>
      <c r="BZ358" s="287"/>
      <c r="CA358" s="287"/>
      <c r="CB358" s="287"/>
      <c r="CC358" s="287"/>
      <c r="CD358" s="287"/>
      <c r="CE358" s="287"/>
      <c r="CF358" s="287"/>
      <c r="CG358" s="287"/>
      <c r="CH358" s="287"/>
      <c r="CI358" s="287"/>
      <c r="CJ358" s="287"/>
      <c r="CK358" s="287"/>
      <c r="CL358" s="287"/>
      <c r="CM358" s="287"/>
      <c r="CN358" s="287"/>
      <c r="CO358" s="287"/>
      <c r="CP358" s="287"/>
      <c r="CQ358" s="287"/>
      <c r="CR358" s="287"/>
      <c r="CS358" s="287"/>
      <c r="CT358" s="287"/>
      <c r="CU358" s="287"/>
      <c r="CV358" s="287"/>
      <c r="CW358" s="287"/>
      <c r="CX358" s="287"/>
      <c r="CY358" s="287"/>
      <c r="CZ358" s="289"/>
      <c r="DA358" s="287"/>
      <c r="DB358" s="287"/>
      <c r="DC358" s="287"/>
      <c r="DD358" s="287"/>
      <c r="DE358" s="287"/>
      <c r="DF358" s="287"/>
      <c r="DG358" s="287"/>
      <c r="DH358" s="287"/>
      <c r="DI358" s="287"/>
      <c r="DJ358" s="287"/>
      <c r="DK358" s="287"/>
      <c r="DL358" s="287"/>
      <c r="DM358" s="287"/>
      <c r="DN358" s="287"/>
      <c r="DO358" s="287"/>
      <c r="DP358" s="287"/>
      <c r="DQ358" s="287"/>
      <c r="DR358" s="287"/>
      <c r="DS358" s="287"/>
      <c r="DT358" s="287"/>
      <c r="DU358" s="287"/>
      <c r="DV358" s="287"/>
      <c r="DW358" s="321"/>
      <c r="DX358" s="322"/>
      <c r="DY358" s="323"/>
      <c r="DZ358" s="323"/>
      <c r="EA358" s="323"/>
      <c r="EB358" s="324"/>
      <c r="EC358" s="324"/>
      <c r="ED358" s="324"/>
      <c r="EE358" s="324"/>
      <c r="EF358" s="324"/>
      <c r="EG358" s="324"/>
      <c r="EH358" s="324"/>
      <c r="EI358" s="324"/>
      <c r="EJ358" s="324"/>
      <c r="EK358" s="324"/>
      <c r="EL358" s="324"/>
      <c r="EM358" s="324"/>
      <c r="EN358" s="324"/>
      <c r="EO358" s="324"/>
      <c r="EP358" s="324"/>
      <c r="EQ358" s="324"/>
      <c r="ER358" s="324"/>
      <c r="ES358" s="324"/>
      <c r="ET358" s="324"/>
      <c r="EU358" s="324"/>
      <c r="EV358" s="324"/>
      <c r="EW358" s="324"/>
      <c r="EX358" s="324"/>
      <c r="EY358" s="324"/>
      <c r="EZ358" s="324"/>
      <c r="FA358" s="324"/>
      <c r="FB358" s="324"/>
      <c r="FC358" s="324"/>
      <c r="FD358" s="324"/>
      <c r="FE358" s="324"/>
      <c r="FF358" s="324"/>
      <c r="FG358" s="324"/>
      <c r="FH358" s="324"/>
      <c r="FI358" s="324"/>
      <c r="FJ358" s="324"/>
      <c r="FK358" s="324"/>
      <c r="FL358" s="324"/>
      <c r="FM358" s="324"/>
      <c r="FN358" s="324"/>
      <c r="FO358" s="324"/>
      <c r="FP358" s="324"/>
      <c r="FQ358" s="324"/>
      <c r="FR358" s="324"/>
      <c r="FS358" s="324"/>
      <c r="FT358" s="324"/>
      <c r="FU358" s="324"/>
      <c r="FV358" s="324"/>
      <c r="FW358" s="324"/>
      <c r="FX358" s="324"/>
      <c r="FY358" s="324"/>
      <c r="FZ358" s="324"/>
      <c r="GA358" s="324"/>
      <c r="GB358" s="324"/>
      <c r="GC358" s="324"/>
      <c r="GD358" s="324"/>
      <c r="GE358" s="324"/>
      <c r="GF358" s="324"/>
      <c r="GG358" s="324"/>
      <c r="GH358" s="324"/>
      <c r="GI358" s="324"/>
      <c r="GJ358" s="330"/>
      <c r="GK358" s="321"/>
      <c r="GL358" s="324"/>
      <c r="GM358" s="324"/>
      <c r="GN358" s="290" cm="1">
        <f t="array" ref="GN358">IF(OR(BK358:GM358='Annex.1　DeclarationDesired'!$F$27),ROW(),"")</f>
        <v>358</v>
      </c>
    </row>
    <row r="359" spans="1:196" s="290" customFormat="1" ht="20.85" customHeight="1">
      <c r="A359" s="333" t="s">
        <v>2360</v>
      </c>
      <c r="B359" s="334" t="s">
        <v>253</v>
      </c>
      <c r="C359" s="334" t="s">
        <v>2290</v>
      </c>
      <c r="D359" s="334" t="s">
        <v>2291</v>
      </c>
      <c r="E359" s="334" t="s">
        <v>2361</v>
      </c>
      <c r="F359" s="334" t="s">
        <v>2362</v>
      </c>
      <c r="G359" s="335" t="s">
        <v>2294</v>
      </c>
      <c r="H359" s="337" t="s">
        <v>421</v>
      </c>
      <c r="I359" s="337" t="s">
        <v>2295</v>
      </c>
      <c r="J359" s="337" t="s">
        <v>421</v>
      </c>
      <c r="K359" s="337" t="s">
        <v>2295</v>
      </c>
      <c r="L359" s="338"/>
      <c r="M359" s="339" t="s">
        <v>2363</v>
      </c>
      <c r="N359" s="327" t="s">
        <v>804</v>
      </c>
      <c r="O359" s="338" t="s">
        <v>427</v>
      </c>
      <c r="P359" s="339" t="s">
        <v>475</v>
      </c>
      <c r="Q359" s="287" t="s">
        <v>427</v>
      </c>
      <c r="R359" s="287" t="s">
        <v>413</v>
      </c>
      <c r="S359" s="287" t="s">
        <v>1298</v>
      </c>
      <c r="T359" s="287"/>
      <c r="U359" s="287"/>
      <c r="V359" s="287"/>
      <c r="W359" s="287"/>
      <c r="X359" s="287"/>
      <c r="Y359" s="287"/>
      <c r="Z359" s="287"/>
      <c r="AA359" s="287"/>
      <c r="AB359" s="287"/>
      <c r="AC359" s="287"/>
      <c r="AD359" s="287"/>
      <c r="AE359" s="287"/>
      <c r="AF359" s="287"/>
      <c r="AG359" s="287"/>
      <c r="AH359" s="287"/>
      <c r="AI359" s="287"/>
      <c r="AJ359" s="287"/>
      <c r="AK359" s="287"/>
      <c r="AL359" s="287"/>
      <c r="AM359" s="287"/>
      <c r="AN359" s="287"/>
      <c r="AO359" s="287"/>
      <c r="AP359" s="287"/>
      <c r="AQ359" s="287"/>
      <c r="AR359" s="287"/>
      <c r="AS359" s="287"/>
      <c r="AT359" s="287"/>
      <c r="AU359" s="287"/>
      <c r="AV359" s="287"/>
      <c r="AW359" s="287"/>
      <c r="AX359" s="287"/>
      <c r="AY359" s="287"/>
      <c r="AZ359" s="287"/>
      <c r="BA359" s="287"/>
      <c r="BB359" s="287"/>
      <c r="BC359" s="287"/>
      <c r="BD359" s="287"/>
      <c r="BE359" s="287"/>
      <c r="BF359" s="287"/>
      <c r="BG359" s="287"/>
      <c r="BH359" s="287"/>
      <c r="BI359" s="287"/>
      <c r="BJ359" s="327" t="s">
        <v>2364</v>
      </c>
      <c r="BK359" s="286">
        <v>43060</v>
      </c>
      <c r="BL359" s="288">
        <v>60030</v>
      </c>
      <c r="BM359" s="287">
        <v>43050</v>
      </c>
      <c r="BN359" s="287">
        <v>45010</v>
      </c>
      <c r="BO359" s="287">
        <v>48040</v>
      </c>
      <c r="BP359" s="287"/>
      <c r="BQ359" s="287"/>
      <c r="BR359" s="287"/>
      <c r="BS359" s="287"/>
      <c r="BT359" s="287"/>
      <c r="BU359" s="287"/>
      <c r="BV359" s="287"/>
      <c r="BW359" s="287"/>
      <c r="BX359" s="287"/>
      <c r="BY359" s="287"/>
      <c r="BZ359" s="287"/>
      <c r="CA359" s="287"/>
      <c r="CB359" s="287"/>
      <c r="CC359" s="287"/>
      <c r="CD359" s="287"/>
      <c r="CE359" s="287"/>
      <c r="CF359" s="287"/>
      <c r="CG359" s="287"/>
      <c r="CH359" s="287"/>
      <c r="CI359" s="287"/>
      <c r="CJ359" s="287"/>
      <c r="CK359" s="287"/>
      <c r="CL359" s="287"/>
      <c r="CM359" s="287"/>
      <c r="CN359" s="287"/>
      <c r="CO359" s="287"/>
      <c r="CP359" s="287"/>
      <c r="CQ359" s="287"/>
      <c r="CR359" s="287"/>
      <c r="CS359" s="287"/>
      <c r="CT359" s="287"/>
      <c r="CU359" s="287"/>
      <c r="CV359" s="287"/>
      <c r="CW359" s="287"/>
      <c r="CX359" s="287"/>
      <c r="CY359" s="287"/>
      <c r="CZ359" s="289"/>
      <c r="DA359" s="287"/>
      <c r="DB359" s="287"/>
      <c r="DC359" s="287"/>
      <c r="DD359" s="287"/>
      <c r="DE359" s="287"/>
      <c r="DF359" s="287"/>
      <c r="DG359" s="287"/>
      <c r="DH359" s="287"/>
      <c r="DI359" s="287"/>
      <c r="DJ359" s="287"/>
      <c r="DK359" s="287"/>
      <c r="DL359" s="287"/>
      <c r="DM359" s="287"/>
      <c r="DN359" s="287"/>
      <c r="DO359" s="287"/>
      <c r="DP359" s="287"/>
      <c r="DQ359" s="287"/>
      <c r="DR359" s="287"/>
      <c r="DS359" s="287"/>
      <c r="DT359" s="287"/>
      <c r="DU359" s="287"/>
      <c r="DV359" s="287"/>
      <c r="DW359" s="321"/>
      <c r="DX359" s="322"/>
      <c r="DY359" s="323"/>
      <c r="DZ359" s="323"/>
      <c r="EA359" s="323"/>
      <c r="EB359" s="324"/>
      <c r="EC359" s="324"/>
      <c r="ED359" s="324"/>
      <c r="EE359" s="324"/>
      <c r="EF359" s="324"/>
      <c r="EG359" s="324"/>
      <c r="EH359" s="324"/>
      <c r="EI359" s="324"/>
      <c r="EJ359" s="324"/>
      <c r="EK359" s="324"/>
      <c r="EL359" s="324"/>
      <c r="EM359" s="324"/>
      <c r="EN359" s="324"/>
      <c r="EO359" s="324"/>
      <c r="EP359" s="324"/>
      <c r="EQ359" s="324"/>
      <c r="ER359" s="324"/>
      <c r="ES359" s="324"/>
      <c r="ET359" s="324"/>
      <c r="EU359" s="324"/>
      <c r="EV359" s="324"/>
      <c r="EW359" s="324"/>
      <c r="EX359" s="324"/>
      <c r="EY359" s="324"/>
      <c r="EZ359" s="324"/>
      <c r="FA359" s="324"/>
      <c r="FB359" s="324"/>
      <c r="FC359" s="324"/>
      <c r="FD359" s="324"/>
      <c r="FE359" s="324"/>
      <c r="FF359" s="324"/>
      <c r="FG359" s="324"/>
      <c r="FH359" s="324"/>
      <c r="FI359" s="324"/>
      <c r="FJ359" s="324"/>
      <c r="FK359" s="324"/>
      <c r="FL359" s="324"/>
      <c r="FM359" s="324"/>
      <c r="FN359" s="324"/>
      <c r="FO359" s="324"/>
      <c r="FP359" s="324"/>
      <c r="FQ359" s="324"/>
      <c r="FR359" s="324"/>
      <c r="FS359" s="324"/>
      <c r="FT359" s="324"/>
      <c r="FU359" s="324"/>
      <c r="FV359" s="324"/>
      <c r="FW359" s="324"/>
      <c r="FX359" s="324"/>
      <c r="FY359" s="324"/>
      <c r="FZ359" s="324"/>
      <c r="GA359" s="324"/>
      <c r="GB359" s="324"/>
      <c r="GC359" s="324"/>
      <c r="GD359" s="324"/>
      <c r="GE359" s="324"/>
      <c r="GF359" s="324"/>
      <c r="GG359" s="324"/>
      <c r="GH359" s="324"/>
      <c r="GI359" s="324"/>
      <c r="GJ359" s="330"/>
      <c r="GK359" s="321"/>
      <c r="GL359" s="324"/>
      <c r="GM359" s="324"/>
      <c r="GN359" s="290" cm="1">
        <f t="array" ref="GN359">IF(OR(BK359:GM359='Annex.1　DeclarationDesired'!$F$27),ROW(),"")</f>
        <v>359</v>
      </c>
    </row>
    <row r="360" spans="1:196" s="290" customFormat="1" ht="20.85" customHeight="1">
      <c r="A360" s="333" t="s">
        <v>2365</v>
      </c>
      <c r="B360" s="334" t="s">
        <v>253</v>
      </c>
      <c r="C360" s="334" t="s">
        <v>2290</v>
      </c>
      <c r="D360" s="334" t="s">
        <v>2291</v>
      </c>
      <c r="E360" s="334" t="s">
        <v>2366</v>
      </c>
      <c r="F360" s="334" t="s">
        <v>2367</v>
      </c>
      <c r="G360" s="335" t="s">
        <v>2294</v>
      </c>
      <c r="H360" s="337" t="s">
        <v>421</v>
      </c>
      <c r="I360" s="337" t="s">
        <v>2295</v>
      </c>
      <c r="J360" s="337" t="s">
        <v>421</v>
      </c>
      <c r="K360" s="337" t="s">
        <v>2295</v>
      </c>
      <c r="L360" s="338"/>
      <c r="M360" s="339" t="s">
        <v>1301</v>
      </c>
      <c r="N360" s="327" t="s">
        <v>1301</v>
      </c>
      <c r="O360" s="338"/>
      <c r="P360" s="339"/>
      <c r="Q360" s="287"/>
      <c r="R360" s="287"/>
      <c r="S360" s="287"/>
      <c r="T360" s="287"/>
      <c r="U360" s="287"/>
      <c r="V360" s="287"/>
      <c r="W360" s="287"/>
      <c r="X360" s="287"/>
      <c r="Y360" s="287"/>
      <c r="Z360" s="287"/>
      <c r="AA360" s="287"/>
      <c r="AB360" s="287"/>
      <c r="AC360" s="287"/>
      <c r="AD360" s="287"/>
      <c r="AE360" s="287"/>
      <c r="AF360" s="287"/>
      <c r="AG360" s="287"/>
      <c r="AH360" s="287"/>
      <c r="AI360" s="287"/>
      <c r="AJ360" s="287"/>
      <c r="AK360" s="287"/>
      <c r="AL360" s="287"/>
      <c r="AM360" s="287"/>
      <c r="AN360" s="287"/>
      <c r="AO360" s="287"/>
      <c r="AP360" s="287"/>
      <c r="AQ360" s="287"/>
      <c r="AR360" s="287"/>
      <c r="AS360" s="287"/>
      <c r="AT360" s="287"/>
      <c r="AU360" s="287"/>
      <c r="AV360" s="287"/>
      <c r="AW360" s="287"/>
      <c r="AX360" s="287"/>
      <c r="AY360" s="287"/>
      <c r="AZ360" s="287"/>
      <c r="BA360" s="287"/>
      <c r="BB360" s="287"/>
      <c r="BC360" s="287"/>
      <c r="BD360" s="287"/>
      <c r="BE360" s="287"/>
      <c r="BF360" s="287"/>
      <c r="BG360" s="287"/>
      <c r="BH360" s="287"/>
      <c r="BI360" s="287"/>
      <c r="BJ360" s="327" t="s">
        <v>2368</v>
      </c>
      <c r="BK360" s="286">
        <v>56010</v>
      </c>
      <c r="BL360" s="288"/>
      <c r="BM360" s="287"/>
      <c r="BN360" s="287"/>
      <c r="BO360" s="287"/>
      <c r="BP360" s="287"/>
      <c r="BQ360" s="287"/>
      <c r="BR360" s="287"/>
      <c r="BS360" s="287"/>
      <c r="BT360" s="287"/>
      <c r="BU360" s="287"/>
      <c r="BV360" s="287"/>
      <c r="BW360" s="287"/>
      <c r="BX360" s="287"/>
      <c r="BY360" s="287"/>
      <c r="BZ360" s="287"/>
      <c r="CA360" s="287"/>
      <c r="CB360" s="287"/>
      <c r="CC360" s="287"/>
      <c r="CD360" s="287"/>
      <c r="CE360" s="287"/>
      <c r="CF360" s="287"/>
      <c r="CG360" s="287"/>
      <c r="CH360" s="287"/>
      <c r="CI360" s="287"/>
      <c r="CJ360" s="287"/>
      <c r="CK360" s="287"/>
      <c r="CL360" s="287"/>
      <c r="CM360" s="287"/>
      <c r="CN360" s="287"/>
      <c r="CO360" s="287"/>
      <c r="CP360" s="287"/>
      <c r="CQ360" s="287"/>
      <c r="CR360" s="287"/>
      <c r="CS360" s="287"/>
      <c r="CT360" s="287"/>
      <c r="CU360" s="287"/>
      <c r="CV360" s="287"/>
      <c r="CW360" s="287"/>
      <c r="CX360" s="287"/>
      <c r="CY360" s="287"/>
      <c r="CZ360" s="289"/>
      <c r="DA360" s="287"/>
      <c r="DB360" s="287"/>
      <c r="DC360" s="287"/>
      <c r="DD360" s="287"/>
      <c r="DE360" s="287"/>
      <c r="DF360" s="287"/>
      <c r="DG360" s="287"/>
      <c r="DH360" s="287"/>
      <c r="DI360" s="287"/>
      <c r="DJ360" s="287"/>
      <c r="DK360" s="287"/>
      <c r="DL360" s="287"/>
      <c r="DM360" s="287"/>
      <c r="DN360" s="287"/>
      <c r="DO360" s="287"/>
      <c r="DP360" s="287"/>
      <c r="DQ360" s="287"/>
      <c r="DR360" s="287"/>
      <c r="DS360" s="287"/>
      <c r="DT360" s="287"/>
      <c r="DU360" s="287"/>
      <c r="DV360" s="287"/>
      <c r="DW360" s="321"/>
      <c r="DX360" s="322"/>
      <c r="DY360" s="323"/>
      <c r="DZ360" s="323"/>
      <c r="EA360" s="323"/>
      <c r="EB360" s="324"/>
      <c r="EC360" s="324"/>
      <c r="ED360" s="324"/>
      <c r="EE360" s="324"/>
      <c r="EF360" s="324"/>
      <c r="EG360" s="324"/>
      <c r="EH360" s="324"/>
      <c r="EI360" s="324"/>
      <c r="EJ360" s="324"/>
      <c r="EK360" s="324"/>
      <c r="EL360" s="324"/>
      <c r="EM360" s="324"/>
      <c r="EN360" s="324"/>
      <c r="EO360" s="324"/>
      <c r="EP360" s="324"/>
      <c r="EQ360" s="324"/>
      <c r="ER360" s="324"/>
      <c r="ES360" s="324"/>
      <c r="ET360" s="324"/>
      <c r="EU360" s="324"/>
      <c r="EV360" s="324"/>
      <c r="EW360" s="324"/>
      <c r="EX360" s="324"/>
      <c r="EY360" s="324"/>
      <c r="EZ360" s="324"/>
      <c r="FA360" s="324"/>
      <c r="FB360" s="324"/>
      <c r="FC360" s="324"/>
      <c r="FD360" s="324"/>
      <c r="FE360" s="324"/>
      <c r="FF360" s="324"/>
      <c r="FG360" s="324"/>
      <c r="FH360" s="324"/>
      <c r="FI360" s="324"/>
      <c r="FJ360" s="324"/>
      <c r="FK360" s="324"/>
      <c r="FL360" s="324"/>
      <c r="FM360" s="324"/>
      <c r="FN360" s="324"/>
      <c r="FO360" s="324"/>
      <c r="FP360" s="324"/>
      <c r="FQ360" s="324"/>
      <c r="FR360" s="324"/>
      <c r="FS360" s="324"/>
      <c r="FT360" s="324"/>
      <c r="FU360" s="324"/>
      <c r="FV360" s="324"/>
      <c r="FW360" s="324"/>
      <c r="FX360" s="324"/>
      <c r="FY360" s="324"/>
      <c r="FZ360" s="324"/>
      <c r="GA360" s="324"/>
      <c r="GB360" s="324"/>
      <c r="GC360" s="324"/>
      <c r="GD360" s="324"/>
      <c r="GE360" s="324"/>
      <c r="GF360" s="324"/>
      <c r="GG360" s="324"/>
      <c r="GH360" s="324"/>
      <c r="GI360" s="324"/>
      <c r="GJ360" s="330"/>
      <c r="GK360" s="321"/>
      <c r="GL360" s="324"/>
      <c r="GM360" s="324"/>
      <c r="GN360" s="290" cm="1">
        <f t="array" ref="GN360">IF(OR(BK360:GM360='Annex.1　DeclarationDesired'!$F$27),ROW(),"")</f>
        <v>360</v>
      </c>
    </row>
    <row r="361" spans="1:196" s="290" customFormat="1" ht="20.85" customHeight="1">
      <c r="A361" s="333" t="s">
        <v>2369</v>
      </c>
      <c r="B361" s="334" t="s">
        <v>253</v>
      </c>
      <c r="C361" s="334" t="s">
        <v>2290</v>
      </c>
      <c r="D361" s="334" t="s">
        <v>2291</v>
      </c>
      <c r="E361" s="334" t="s">
        <v>2370</v>
      </c>
      <c r="F361" s="334" t="s">
        <v>2371</v>
      </c>
      <c r="G361" s="335" t="s">
        <v>2294</v>
      </c>
      <c r="H361" s="337" t="s">
        <v>421</v>
      </c>
      <c r="I361" s="337" t="s">
        <v>2295</v>
      </c>
      <c r="J361" s="337" t="s">
        <v>421</v>
      </c>
      <c r="K361" s="337" t="s">
        <v>2295</v>
      </c>
      <c r="L361" s="338"/>
      <c r="M361" s="339" t="s">
        <v>2372</v>
      </c>
      <c r="N361" s="327" t="s">
        <v>2303</v>
      </c>
      <c r="O361" s="338" t="s">
        <v>1174</v>
      </c>
      <c r="P361" s="339"/>
      <c r="Q361" s="287"/>
      <c r="R361" s="287"/>
      <c r="S361" s="287"/>
      <c r="T361" s="287"/>
      <c r="U361" s="287"/>
      <c r="V361" s="287"/>
      <c r="W361" s="287"/>
      <c r="X361" s="287"/>
      <c r="Y361" s="287"/>
      <c r="Z361" s="287"/>
      <c r="AA361" s="287"/>
      <c r="AB361" s="287"/>
      <c r="AC361" s="287"/>
      <c r="AD361" s="287"/>
      <c r="AE361" s="287"/>
      <c r="AF361" s="287"/>
      <c r="AG361" s="287"/>
      <c r="AH361" s="287"/>
      <c r="AI361" s="287"/>
      <c r="AJ361" s="287"/>
      <c r="AK361" s="287"/>
      <c r="AL361" s="287"/>
      <c r="AM361" s="287"/>
      <c r="AN361" s="287"/>
      <c r="AO361" s="287"/>
      <c r="AP361" s="287"/>
      <c r="AQ361" s="287"/>
      <c r="AR361" s="287"/>
      <c r="AS361" s="287"/>
      <c r="AT361" s="287"/>
      <c r="AU361" s="287"/>
      <c r="AV361" s="287"/>
      <c r="AW361" s="287"/>
      <c r="AX361" s="287"/>
      <c r="AY361" s="287"/>
      <c r="AZ361" s="287"/>
      <c r="BA361" s="287"/>
      <c r="BB361" s="287"/>
      <c r="BC361" s="287"/>
      <c r="BD361" s="287"/>
      <c r="BE361" s="287"/>
      <c r="BF361" s="287"/>
      <c r="BG361" s="287"/>
      <c r="BH361" s="287"/>
      <c r="BI361" s="287"/>
      <c r="BJ361" s="327" t="s">
        <v>2373</v>
      </c>
      <c r="BK361" s="286">
        <v>53050</v>
      </c>
      <c r="BL361" s="288">
        <v>54020</v>
      </c>
      <c r="BM361" s="287"/>
      <c r="BN361" s="287"/>
      <c r="BO361" s="287"/>
      <c r="BP361" s="287"/>
      <c r="BQ361" s="287"/>
      <c r="BR361" s="287"/>
      <c r="BS361" s="287"/>
      <c r="BT361" s="287"/>
      <c r="BU361" s="287"/>
      <c r="BV361" s="287"/>
      <c r="BW361" s="287"/>
      <c r="BX361" s="287"/>
      <c r="BY361" s="287"/>
      <c r="BZ361" s="287"/>
      <c r="CA361" s="287"/>
      <c r="CB361" s="287"/>
      <c r="CC361" s="287"/>
      <c r="CD361" s="287"/>
      <c r="CE361" s="287"/>
      <c r="CF361" s="287"/>
      <c r="CG361" s="287"/>
      <c r="CH361" s="287"/>
      <c r="CI361" s="287"/>
      <c r="CJ361" s="287"/>
      <c r="CK361" s="287"/>
      <c r="CL361" s="287"/>
      <c r="CM361" s="287"/>
      <c r="CN361" s="287"/>
      <c r="CO361" s="287"/>
      <c r="CP361" s="287"/>
      <c r="CQ361" s="287"/>
      <c r="CR361" s="287"/>
      <c r="CS361" s="287"/>
      <c r="CT361" s="287"/>
      <c r="CU361" s="287"/>
      <c r="CV361" s="287"/>
      <c r="CW361" s="287"/>
      <c r="CX361" s="287"/>
      <c r="CY361" s="287"/>
      <c r="CZ361" s="289"/>
      <c r="DA361" s="287"/>
      <c r="DB361" s="287"/>
      <c r="DC361" s="287"/>
      <c r="DD361" s="287"/>
      <c r="DE361" s="287"/>
      <c r="DF361" s="287"/>
      <c r="DG361" s="287"/>
      <c r="DH361" s="287"/>
      <c r="DI361" s="287"/>
      <c r="DJ361" s="287"/>
      <c r="DK361" s="287"/>
      <c r="DL361" s="287"/>
      <c r="DM361" s="287"/>
      <c r="DN361" s="287"/>
      <c r="DO361" s="287"/>
      <c r="DP361" s="287"/>
      <c r="DQ361" s="287"/>
      <c r="DR361" s="287"/>
      <c r="DS361" s="287"/>
      <c r="DT361" s="287"/>
      <c r="DU361" s="287"/>
      <c r="DV361" s="287"/>
      <c r="DW361" s="321"/>
      <c r="DX361" s="322"/>
      <c r="DY361" s="323"/>
      <c r="DZ361" s="323"/>
      <c r="EA361" s="323"/>
      <c r="EB361" s="324"/>
      <c r="EC361" s="324"/>
      <c r="ED361" s="324"/>
      <c r="EE361" s="324"/>
      <c r="EF361" s="324"/>
      <c r="EG361" s="324"/>
      <c r="EH361" s="324"/>
      <c r="EI361" s="324"/>
      <c r="EJ361" s="324"/>
      <c r="EK361" s="324"/>
      <c r="EL361" s="324"/>
      <c r="EM361" s="324"/>
      <c r="EN361" s="324"/>
      <c r="EO361" s="324"/>
      <c r="EP361" s="324"/>
      <c r="EQ361" s="324"/>
      <c r="ER361" s="324"/>
      <c r="ES361" s="324"/>
      <c r="ET361" s="324"/>
      <c r="EU361" s="324"/>
      <c r="EV361" s="324"/>
      <c r="EW361" s="324"/>
      <c r="EX361" s="324"/>
      <c r="EY361" s="324"/>
      <c r="EZ361" s="324"/>
      <c r="FA361" s="324"/>
      <c r="FB361" s="324"/>
      <c r="FC361" s="324"/>
      <c r="FD361" s="324"/>
      <c r="FE361" s="324"/>
      <c r="FF361" s="324"/>
      <c r="FG361" s="324"/>
      <c r="FH361" s="324"/>
      <c r="FI361" s="324"/>
      <c r="FJ361" s="324"/>
      <c r="FK361" s="324"/>
      <c r="FL361" s="324"/>
      <c r="FM361" s="324"/>
      <c r="FN361" s="324"/>
      <c r="FO361" s="324"/>
      <c r="FP361" s="324"/>
      <c r="FQ361" s="324"/>
      <c r="FR361" s="324"/>
      <c r="FS361" s="324"/>
      <c r="FT361" s="324"/>
      <c r="FU361" s="324"/>
      <c r="FV361" s="324"/>
      <c r="FW361" s="324"/>
      <c r="FX361" s="324"/>
      <c r="FY361" s="324"/>
      <c r="FZ361" s="324"/>
      <c r="GA361" s="324"/>
      <c r="GB361" s="324"/>
      <c r="GC361" s="324"/>
      <c r="GD361" s="324"/>
      <c r="GE361" s="324"/>
      <c r="GF361" s="324"/>
      <c r="GG361" s="324"/>
      <c r="GH361" s="324"/>
      <c r="GI361" s="324"/>
      <c r="GJ361" s="330"/>
      <c r="GK361" s="321"/>
      <c r="GL361" s="324"/>
      <c r="GM361" s="324"/>
      <c r="GN361" s="290" cm="1">
        <f t="array" ref="GN361">IF(OR(BK361:GM361='Annex.1　DeclarationDesired'!$F$27),ROW(),"")</f>
        <v>361</v>
      </c>
    </row>
    <row r="362" spans="1:196" s="290" customFormat="1" ht="20.85" customHeight="1">
      <c r="A362" s="333" t="s">
        <v>2374</v>
      </c>
      <c r="B362" s="334" t="s">
        <v>253</v>
      </c>
      <c r="C362" s="334" t="s">
        <v>2290</v>
      </c>
      <c r="D362" s="334" t="s">
        <v>2291</v>
      </c>
      <c r="E362" s="334" t="s">
        <v>2375</v>
      </c>
      <c r="F362" s="334" t="s">
        <v>2376</v>
      </c>
      <c r="G362" s="335" t="s">
        <v>2294</v>
      </c>
      <c r="H362" s="337" t="s">
        <v>421</v>
      </c>
      <c r="I362" s="337" t="s">
        <v>2295</v>
      </c>
      <c r="J362" s="337" t="s">
        <v>421</v>
      </c>
      <c r="K362" s="337" t="s">
        <v>2295</v>
      </c>
      <c r="L362" s="338"/>
      <c r="M362" s="339" t="s">
        <v>1301</v>
      </c>
      <c r="N362" s="327" t="s">
        <v>1301</v>
      </c>
      <c r="O362" s="338"/>
      <c r="P362" s="339"/>
      <c r="Q362" s="287"/>
      <c r="R362" s="287"/>
      <c r="S362" s="287"/>
      <c r="T362" s="287"/>
      <c r="U362" s="287"/>
      <c r="V362" s="287"/>
      <c r="W362" s="287"/>
      <c r="X362" s="287"/>
      <c r="Y362" s="287"/>
      <c r="Z362" s="287"/>
      <c r="AA362" s="287"/>
      <c r="AB362" s="287"/>
      <c r="AC362" s="287"/>
      <c r="AD362" s="287"/>
      <c r="AE362" s="287"/>
      <c r="AF362" s="287"/>
      <c r="AG362" s="287"/>
      <c r="AH362" s="287"/>
      <c r="AI362" s="287"/>
      <c r="AJ362" s="287"/>
      <c r="AK362" s="287"/>
      <c r="AL362" s="287"/>
      <c r="AM362" s="287"/>
      <c r="AN362" s="287"/>
      <c r="AO362" s="287"/>
      <c r="AP362" s="287"/>
      <c r="AQ362" s="287"/>
      <c r="AR362" s="287"/>
      <c r="AS362" s="287"/>
      <c r="AT362" s="287"/>
      <c r="AU362" s="287"/>
      <c r="AV362" s="287"/>
      <c r="AW362" s="287"/>
      <c r="AX362" s="287"/>
      <c r="AY362" s="287"/>
      <c r="AZ362" s="287"/>
      <c r="BA362" s="287"/>
      <c r="BB362" s="287"/>
      <c r="BC362" s="287"/>
      <c r="BD362" s="287"/>
      <c r="BE362" s="287"/>
      <c r="BF362" s="287"/>
      <c r="BG362" s="287"/>
      <c r="BH362" s="287"/>
      <c r="BI362" s="287"/>
      <c r="BJ362" s="327" t="s">
        <v>2377</v>
      </c>
      <c r="BK362" s="286">
        <v>56040</v>
      </c>
      <c r="BL362" s="288"/>
      <c r="BM362" s="287"/>
      <c r="BN362" s="287"/>
      <c r="BO362" s="287"/>
      <c r="BP362" s="287"/>
      <c r="BQ362" s="287"/>
      <c r="BR362" s="287"/>
      <c r="BS362" s="287"/>
      <c r="BT362" s="287"/>
      <c r="BU362" s="287"/>
      <c r="BV362" s="287"/>
      <c r="BW362" s="287"/>
      <c r="BX362" s="287"/>
      <c r="BY362" s="287"/>
      <c r="BZ362" s="287"/>
      <c r="CA362" s="287"/>
      <c r="CB362" s="287"/>
      <c r="CC362" s="287"/>
      <c r="CD362" s="287"/>
      <c r="CE362" s="287"/>
      <c r="CF362" s="287"/>
      <c r="CG362" s="287"/>
      <c r="CH362" s="287"/>
      <c r="CI362" s="287"/>
      <c r="CJ362" s="287"/>
      <c r="CK362" s="287"/>
      <c r="CL362" s="287"/>
      <c r="CM362" s="287"/>
      <c r="CN362" s="287"/>
      <c r="CO362" s="287"/>
      <c r="CP362" s="287"/>
      <c r="CQ362" s="287"/>
      <c r="CR362" s="287"/>
      <c r="CS362" s="287"/>
      <c r="CT362" s="287"/>
      <c r="CU362" s="287"/>
      <c r="CV362" s="287"/>
      <c r="CW362" s="287"/>
      <c r="CX362" s="287"/>
      <c r="CY362" s="287"/>
      <c r="CZ362" s="289"/>
      <c r="DA362" s="287"/>
      <c r="DB362" s="287"/>
      <c r="DC362" s="287"/>
      <c r="DD362" s="287"/>
      <c r="DE362" s="287"/>
      <c r="DF362" s="287"/>
      <c r="DG362" s="287"/>
      <c r="DH362" s="287"/>
      <c r="DI362" s="287"/>
      <c r="DJ362" s="287"/>
      <c r="DK362" s="287"/>
      <c r="DL362" s="287"/>
      <c r="DM362" s="287"/>
      <c r="DN362" s="287"/>
      <c r="DO362" s="287"/>
      <c r="DP362" s="287"/>
      <c r="DQ362" s="287"/>
      <c r="DR362" s="287"/>
      <c r="DS362" s="287"/>
      <c r="DT362" s="287"/>
      <c r="DU362" s="287"/>
      <c r="DV362" s="287"/>
      <c r="DW362" s="321"/>
      <c r="DX362" s="322"/>
      <c r="DY362" s="323"/>
      <c r="DZ362" s="323"/>
      <c r="EA362" s="323"/>
      <c r="EB362" s="324"/>
      <c r="EC362" s="324"/>
      <c r="ED362" s="324"/>
      <c r="EE362" s="324"/>
      <c r="EF362" s="324"/>
      <c r="EG362" s="324"/>
      <c r="EH362" s="324"/>
      <c r="EI362" s="324"/>
      <c r="EJ362" s="324"/>
      <c r="EK362" s="324"/>
      <c r="EL362" s="324"/>
      <c r="EM362" s="324"/>
      <c r="EN362" s="324"/>
      <c r="EO362" s="324"/>
      <c r="EP362" s="324"/>
      <c r="EQ362" s="324"/>
      <c r="ER362" s="324"/>
      <c r="ES362" s="324"/>
      <c r="ET362" s="324"/>
      <c r="EU362" s="324"/>
      <c r="EV362" s="324"/>
      <c r="EW362" s="324"/>
      <c r="EX362" s="324"/>
      <c r="EY362" s="324"/>
      <c r="EZ362" s="324"/>
      <c r="FA362" s="324"/>
      <c r="FB362" s="324"/>
      <c r="FC362" s="324"/>
      <c r="FD362" s="324"/>
      <c r="FE362" s="324"/>
      <c r="FF362" s="324"/>
      <c r="FG362" s="324"/>
      <c r="FH362" s="324"/>
      <c r="FI362" s="324"/>
      <c r="FJ362" s="324"/>
      <c r="FK362" s="324"/>
      <c r="FL362" s="324"/>
      <c r="FM362" s="324"/>
      <c r="FN362" s="324"/>
      <c r="FO362" s="324"/>
      <c r="FP362" s="324"/>
      <c r="FQ362" s="324"/>
      <c r="FR362" s="324"/>
      <c r="FS362" s="324"/>
      <c r="FT362" s="324"/>
      <c r="FU362" s="324"/>
      <c r="FV362" s="324"/>
      <c r="FW362" s="324"/>
      <c r="FX362" s="324"/>
      <c r="FY362" s="324"/>
      <c r="FZ362" s="324"/>
      <c r="GA362" s="324"/>
      <c r="GB362" s="324"/>
      <c r="GC362" s="324"/>
      <c r="GD362" s="324"/>
      <c r="GE362" s="324"/>
      <c r="GF362" s="324"/>
      <c r="GG362" s="324"/>
      <c r="GH362" s="324"/>
      <c r="GI362" s="324"/>
      <c r="GJ362" s="330"/>
      <c r="GK362" s="321"/>
      <c r="GL362" s="324"/>
      <c r="GM362" s="324"/>
      <c r="GN362" s="290" cm="1">
        <f t="array" ref="GN362">IF(OR(BK362:GM362='Annex.1　DeclarationDesired'!$F$27),ROW(),"")</f>
        <v>362</v>
      </c>
    </row>
    <row r="363" spans="1:196" s="290" customFormat="1" ht="20.85" customHeight="1">
      <c r="A363" s="333" t="s">
        <v>2378</v>
      </c>
      <c r="B363" s="334" t="s">
        <v>253</v>
      </c>
      <c r="C363" s="334" t="s">
        <v>2290</v>
      </c>
      <c r="D363" s="334" t="s">
        <v>2291</v>
      </c>
      <c r="E363" s="334" t="s">
        <v>2379</v>
      </c>
      <c r="F363" s="334" t="s">
        <v>2380</v>
      </c>
      <c r="G363" s="335" t="s">
        <v>2294</v>
      </c>
      <c r="H363" s="337" t="s">
        <v>421</v>
      </c>
      <c r="I363" s="337" t="s">
        <v>2295</v>
      </c>
      <c r="J363" s="337" t="s">
        <v>421</v>
      </c>
      <c r="K363" s="337" t="s">
        <v>2295</v>
      </c>
      <c r="L363" s="338"/>
      <c r="M363" s="339" t="s">
        <v>2381</v>
      </c>
      <c r="N363" s="327" t="s">
        <v>428</v>
      </c>
      <c r="O363" s="338" t="s">
        <v>1103</v>
      </c>
      <c r="P363" s="339" t="s">
        <v>1948</v>
      </c>
      <c r="Q363" s="287" t="s">
        <v>587</v>
      </c>
      <c r="R363" s="287" t="s">
        <v>2297</v>
      </c>
      <c r="S363" s="287"/>
      <c r="T363" s="287"/>
      <c r="U363" s="287"/>
      <c r="V363" s="287"/>
      <c r="W363" s="287"/>
      <c r="X363" s="287"/>
      <c r="Y363" s="287"/>
      <c r="Z363" s="287"/>
      <c r="AA363" s="287"/>
      <c r="AB363" s="287"/>
      <c r="AC363" s="287"/>
      <c r="AD363" s="287"/>
      <c r="AE363" s="287"/>
      <c r="AF363" s="287"/>
      <c r="AG363" s="287"/>
      <c r="AH363" s="287"/>
      <c r="AI363" s="287"/>
      <c r="AJ363" s="287"/>
      <c r="AK363" s="287"/>
      <c r="AL363" s="287"/>
      <c r="AM363" s="287"/>
      <c r="AN363" s="287"/>
      <c r="AO363" s="287"/>
      <c r="AP363" s="287"/>
      <c r="AQ363" s="287"/>
      <c r="AR363" s="287"/>
      <c r="AS363" s="287"/>
      <c r="AT363" s="287"/>
      <c r="AU363" s="287"/>
      <c r="AV363" s="287"/>
      <c r="AW363" s="287"/>
      <c r="AX363" s="287"/>
      <c r="AY363" s="287"/>
      <c r="AZ363" s="287"/>
      <c r="BA363" s="287"/>
      <c r="BB363" s="287"/>
      <c r="BC363" s="287"/>
      <c r="BD363" s="287"/>
      <c r="BE363" s="287"/>
      <c r="BF363" s="287"/>
      <c r="BG363" s="287"/>
      <c r="BH363" s="287"/>
      <c r="BI363" s="287"/>
      <c r="BJ363" s="327" t="s">
        <v>2382</v>
      </c>
      <c r="BK363" s="286">
        <v>44040</v>
      </c>
      <c r="BL363" s="288">
        <v>46010</v>
      </c>
      <c r="BM363" s="287">
        <v>46020</v>
      </c>
      <c r="BN363" s="287">
        <v>48010</v>
      </c>
      <c r="BO363" s="287">
        <v>49020</v>
      </c>
      <c r="BP363" s="287">
        <v>49060</v>
      </c>
      <c r="BQ363" s="287">
        <v>49070</v>
      </c>
      <c r="BR363" s="287">
        <v>51030</v>
      </c>
      <c r="BS363" s="287"/>
      <c r="BT363" s="287"/>
      <c r="BU363" s="287"/>
      <c r="BV363" s="287"/>
      <c r="BW363" s="287"/>
      <c r="BX363" s="287"/>
      <c r="BY363" s="287"/>
      <c r="BZ363" s="287"/>
      <c r="CA363" s="287"/>
      <c r="CB363" s="287"/>
      <c r="CC363" s="287"/>
      <c r="CD363" s="287"/>
      <c r="CE363" s="287"/>
      <c r="CF363" s="287"/>
      <c r="CG363" s="287"/>
      <c r="CH363" s="287"/>
      <c r="CI363" s="287"/>
      <c r="CJ363" s="287"/>
      <c r="CK363" s="287"/>
      <c r="CL363" s="287"/>
      <c r="CM363" s="287"/>
      <c r="CN363" s="287"/>
      <c r="CO363" s="287"/>
      <c r="CP363" s="287"/>
      <c r="CQ363" s="287"/>
      <c r="CR363" s="287"/>
      <c r="CS363" s="287"/>
      <c r="CT363" s="287"/>
      <c r="CU363" s="287"/>
      <c r="CV363" s="287"/>
      <c r="CW363" s="287"/>
      <c r="CX363" s="287"/>
      <c r="CY363" s="287"/>
      <c r="CZ363" s="289"/>
      <c r="DA363" s="287"/>
      <c r="DB363" s="287"/>
      <c r="DC363" s="287"/>
      <c r="DD363" s="287"/>
      <c r="DE363" s="287"/>
      <c r="DF363" s="287"/>
      <c r="DG363" s="287"/>
      <c r="DH363" s="287"/>
      <c r="DI363" s="287"/>
      <c r="DJ363" s="287"/>
      <c r="DK363" s="287"/>
      <c r="DL363" s="287"/>
      <c r="DM363" s="287"/>
      <c r="DN363" s="287"/>
      <c r="DO363" s="287"/>
      <c r="DP363" s="287"/>
      <c r="DQ363" s="287"/>
      <c r="DR363" s="287"/>
      <c r="DS363" s="287"/>
      <c r="DT363" s="287"/>
      <c r="DU363" s="287"/>
      <c r="DV363" s="287"/>
      <c r="DW363" s="321"/>
      <c r="DX363" s="322"/>
      <c r="DY363" s="323"/>
      <c r="DZ363" s="323"/>
      <c r="EA363" s="323"/>
      <c r="EB363" s="324"/>
      <c r="EC363" s="324"/>
      <c r="ED363" s="324"/>
      <c r="EE363" s="324"/>
      <c r="EF363" s="324"/>
      <c r="EG363" s="324"/>
      <c r="EH363" s="324"/>
      <c r="EI363" s="324"/>
      <c r="EJ363" s="324"/>
      <c r="EK363" s="324"/>
      <c r="EL363" s="324"/>
      <c r="EM363" s="324"/>
      <c r="EN363" s="324"/>
      <c r="EO363" s="324"/>
      <c r="EP363" s="324"/>
      <c r="EQ363" s="324"/>
      <c r="ER363" s="324"/>
      <c r="ES363" s="324"/>
      <c r="ET363" s="324"/>
      <c r="EU363" s="324"/>
      <c r="EV363" s="324"/>
      <c r="EW363" s="324"/>
      <c r="EX363" s="324"/>
      <c r="EY363" s="324"/>
      <c r="EZ363" s="324"/>
      <c r="FA363" s="324"/>
      <c r="FB363" s="324"/>
      <c r="FC363" s="324"/>
      <c r="FD363" s="324"/>
      <c r="FE363" s="324"/>
      <c r="FF363" s="324"/>
      <c r="FG363" s="324"/>
      <c r="FH363" s="324"/>
      <c r="FI363" s="324"/>
      <c r="FJ363" s="324"/>
      <c r="FK363" s="324"/>
      <c r="FL363" s="324"/>
      <c r="FM363" s="324"/>
      <c r="FN363" s="324"/>
      <c r="FO363" s="324"/>
      <c r="FP363" s="324"/>
      <c r="FQ363" s="324"/>
      <c r="FR363" s="324"/>
      <c r="FS363" s="324"/>
      <c r="FT363" s="324"/>
      <c r="FU363" s="324"/>
      <c r="FV363" s="324"/>
      <c r="FW363" s="324"/>
      <c r="FX363" s="324"/>
      <c r="FY363" s="324"/>
      <c r="FZ363" s="324"/>
      <c r="GA363" s="324"/>
      <c r="GB363" s="324"/>
      <c r="GC363" s="324"/>
      <c r="GD363" s="324"/>
      <c r="GE363" s="324"/>
      <c r="GF363" s="324"/>
      <c r="GG363" s="324"/>
      <c r="GH363" s="324"/>
      <c r="GI363" s="324"/>
      <c r="GJ363" s="330"/>
      <c r="GK363" s="321"/>
      <c r="GL363" s="324"/>
      <c r="GM363" s="324"/>
      <c r="GN363" s="290" cm="1">
        <f t="array" ref="GN363">IF(OR(BK363:GM363='Annex.1　DeclarationDesired'!$F$27),ROW(),"")</f>
        <v>363</v>
      </c>
    </row>
    <row r="364" spans="1:196" s="290" customFormat="1" ht="20.85" customHeight="1">
      <c r="A364" s="333" t="s">
        <v>2383</v>
      </c>
      <c r="B364" s="334" t="s">
        <v>253</v>
      </c>
      <c r="C364" s="334" t="s">
        <v>2290</v>
      </c>
      <c r="D364" s="334" t="s">
        <v>2291</v>
      </c>
      <c r="E364" s="334" t="s">
        <v>2384</v>
      </c>
      <c r="F364" s="334" t="s">
        <v>2385</v>
      </c>
      <c r="G364" s="335" t="s">
        <v>2294</v>
      </c>
      <c r="H364" s="337" t="s">
        <v>421</v>
      </c>
      <c r="I364" s="337" t="s">
        <v>2295</v>
      </c>
      <c r="J364" s="337" t="s">
        <v>421</v>
      </c>
      <c r="K364" s="337" t="s">
        <v>2295</v>
      </c>
      <c r="L364" s="338"/>
      <c r="M364" s="339" t="s">
        <v>2386</v>
      </c>
      <c r="N364" s="327" t="s">
        <v>427</v>
      </c>
      <c r="O364" s="338" t="s">
        <v>428</v>
      </c>
      <c r="P364" s="339" t="s">
        <v>1298</v>
      </c>
      <c r="Q364" s="287" t="s">
        <v>1297</v>
      </c>
      <c r="R364" s="287"/>
      <c r="S364" s="287"/>
      <c r="T364" s="287"/>
      <c r="U364" s="287"/>
      <c r="V364" s="287"/>
      <c r="W364" s="287"/>
      <c r="X364" s="287"/>
      <c r="Y364" s="287"/>
      <c r="Z364" s="287"/>
      <c r="AA364" s="287"/>
      <c r="AB364" s="287"/>
      <c r="AC364" s="287"/>
      <c r="AD364" s="287"/>
      <c r="AE364" s="287"/>
      <c r="AF364" s="287"/>
      <c r="AG364" s="287"/>
      <c r="AH364" s="287"/>
      <c r="AI364" s="287"/>
      <c r="AJ364" s="287"/>
      <c r="AK364" s="287"/>
      <c r="AL364" s="287"/>
      <c r="AM364" s="287"/>
      <c r="AN364" s="287"/>
      <c r="AO364" s="287"/>
      <c r="AP364" s="287"/>
      <c r="AQ364" s="287"/>
      <c r="AR364" s="287"/>
      <c r="AS364" s="287"/>
      <c r="AT364" s="287"/>
      <c r="AU364" s="287"/>
      <c r="AV364" s="287"/>
      <c r="AW364" s="287"/>
      <c r="AX364" s="287"/>
      <c r="AY364" s="287"/>
      <c r="AZ364" s="287"/>
      <c r="BA364" s="287"/>
      <c r="BB364" s="287"/>
      <c r="BC364" s="287"/>
      <c r="BD364" s="287"/>
      <c r="BE364" s="287"/>
      <c r="BF364" s="287"/>
      <c r="BG364" s="287"/>
      <c r="BH364" s="287"/>
      <c r="BI364" s="287"/>
      <c r="BJ364" s="327" t="s">
        <v>2387</v>
      </c>
      <c r="BK364" s="286">
        <v>43030</v>
      </c>
      <c r="BL364" s="288">
        <v>44010</v>
      </c>
      <c r="BM364" s="287" t="s">
        <v>261</v>
      </c>
      <c r="BN364" s="287">
        <v>48040</v>
      </c>
      <c r="BO364" s="287">
        <v>46010</v>
      </c>
      <c r="BP364" s="287"/>
      <c r="BQ364" s="287"/>
      <c r="BR364" s="287"/>
      <c r="BS364" s="287"/>
      <c r="BT364" s="287"/>
      <c r="BU364" s="287"/>
      <c r="BV364" s="287"/>
      <c r="BW364" s="287"/>
      <c r="BX364" s="287"/>
      <c r="BY364" s="287"/>
      <c r="BZ364" s="287"/>
      <c r="CA364" s="287"/>
      <c r="CB364" s="287"/>
      <c r="CC364" s="287"/>
      <c r="CD364" s="287"/>
      <c r="CE364" s="287"/>
      <c r="CF364" s="287"/>
      <c r="CG364" s="287"/>
      <c r="CH364" s="287"/>
      <c r="CI364" s="287"/>
      <c r="CJ364" s="287"/>
      <c r="CK364" s="287"/>
      <c r="CL364" s="287"/>
      <c r="CM364" s="287"/>
      <c r="CN364" s="287"/>
      <c r="CO364" s="287"/>
      <c r="CP364" s="287"/>
      <c r="CQ364" s="287"/>
      <c r="CR364" s="287"/>
      <c r="CS364" s="287"/>
      <c r="CT364" s="287"/>
      <c r="CU364" s="287"/>
      <c r="CV364" s="287"/>
      <c r="CW364" s="287"/>
      <c r="CX364" s="287"/>
      <c r="CY364" s="287"/>
      <c r="CZ364" s="289"/>
      <c r="DA364" s="287"/>
      <c r="DB364" s="287"/>
      <c r="DC364" s="287"/>
      <c r="DD364" s="287"/>
      <c r="DE364" s="287"/>
      <c r="DF364" s="287"/>
      <c r="DG364" s="287"/>
      <c r="DH364" s="287"/>
      <c r="DI364" s="287"/>
      <c r="DJ364" s="287"/>
      <c r="DK364" s="287"/>
      <c r="DL364" s="287"/>
      <c r="DM364" s="287"/>
      <c r="DN364" s="287"/>
      <c r="DO364" s="287"/>
      <c r="DP364" s="287"/>
      <c r="DQ364" s="287"/>
      <c r="DR364" s="287"/>
      <c r="DS364" s="287"/>
      <c r="DT364" s="287"/>
      <c r="DU364" s="287"/>
      <c r="DV364" s="287"/>
      <c r="DW364" s="321"/>
      <c r="DX364" s="322"/>
      <c r="DY364" s="323"/>
      <c r="DZ364" s="323"/>
      <c r="EA364" s="323"/>
      <c r="EB364" s="324"/>
      <c r="EC364" s="324"/>
      <c r="ED364" s="324"/>
      <c r="EE364" s="324"/>
      <c r="EF364" s="324"/>
      <c r="EG364" s="324"/>
      <c r="EH364" s="324"/>
      <c r="EI364" s="324"/>
      <c r="EJ364" s="324"/>
      <c r="EK364" s="324"/>
      <c r="EL364" s="324"/>
      <c r="EM364" s="324"/>
      <c r="EN364" s="324"/>
      <c r="EO364" s="324"/>
      <c r="EP364" s="324"/>
      <c r="EQ364" s="324"/>
      <c r="ER364" s="324"/>
      <c r="ES364" s="324"/>
      <c r="ET364" s="324"/>
      <c r="EU364" s="324"/>
      <c r="EV364" s="324"/>
      <c r="EW364" s="324"/>
      <c r="EX364" s="324"/>
      <c r="EY364" s="324"/>
      <c r="EZ364" s="324"/>
      <c r="FA364" s="324"/>
      <c r="FB364" s="324"/>
      <c r="FC364" s="324"/>
      <c r="FD364" s="324"/>
      <c r="FE364" s="324"/>
      <c r="FF364" s="324"/>
      <c r="FG364" s="324"/>
      <c r="FH364" s="324"/>
      <c r="FI364" s="324"/>
      <c r="FJ364" s="324"/>
      <c r="FK364" s="324"/>
      <c r="FL364" s="324"/>
      <c r="FM364" s="324"/>
      <c r="FN364" s="324"/>
      <c r="FO364" s="324"/>
      <c r="FP364" s="324"/>
      <c r="FQ364" s="324"/>
      <c r="FR364" s="324"/>
      <c r="FS364" s="324"/>
      <c r="FT364" s="324"/>
      <c r="FU364" s="324"/>
      <c r="FV364" s="324"/>
      <c r="FW364" s="324"/>
      <c r="FX364" s="324"/>
      <c r="FY364" s="324"/>
      <c r="FZ364" s="324"/>
      <c r="GA364" s="324"/>
      <c r="GB364" s="324"/>
      <c r="GC364" s="324"/>
      <c r="GD364" s="324"/>
      <c r="GE364" s="324"/>
      <c r="GF364" s="324"/>
      <c r="GG364" s="324"/>
      <c r="GH364" s="324"/>
      <c r="GI364" s="324"/>
      <c r="GJ364" s="330"/>
      <c r="GK364" s="321"/>
      <c r="GL364" s="324"/>
      <c r="GM364" s="324"/>
      <c r="GN364" s="290" cm="1">
        <f t="array" ref="GN364">IF(OR(BK364:GM364='Annex.1　DeclarationDesired'!$F$27),ROW(),"")</f>
        <v>364</v>
      </c>
    </row>
    <row r="365" spans="1:196" s="290" customFormat="1" ht="20.85" customHeight="1">
      <c r="A365" s="333" t="s">
        <v>2388</v>
      </c>
      <c r="B365" s="334" t="s">
        <v>253</v>
      </c>
      <c r="C365" s="334" t="s">
        <v>2290</v>
      </c>
      <c r="D365" s="334" t="s">
        <v>2291</v>
      </c>
      <c r="E365" s="334" t="s">
        <v>2389</v>
      </c>
      <c r="F365" s="334" t="s">
        <v>2390</v>
      </c>
      <c r="G365" s="335" t="s">
        <v>2294</v>
      </c>
      <c r="H365" s="337" t="s">
        <v>421</v>
      </c>
      <c r="I365" s="337" t="s">
        <v>2295</v>
      </c>
      <c r="J365" s="337" t="s">
        <v>421</v>
      </c>
      <c r="K365" s="337" t="s">
        <v>2295</v>
      </c>
      <c r="L365" s="338"/>
      <c r="M365" s="339" t="s">
        <v>2391</v>
      </c>
      <c r="N365" s="327" t="s">
        <v>1299</v>
      </c>
      <c r="O365" s="338" t="s">
        <v>574</v>
      </c>
      <c r="P365" s="339"/>
      <c r="Q365" s="287"/>
      <c r="R365" s="287"/>
      <c r="S365" s="287"/>
      <c r="T365" s="287"/>
      <c r="U365" s="287"/>
      <c r="V365" s="287"/>
      <c r="W365" s="287"/>
      <c r="X365" s="287"/>
      <c r="Y365" s="287"/>
      <c r="Z365" s="287"/>
      <c r="AA365" s="287"/>
      <c r="AB365" s="287"/>
      <c r="AC365" s="287"/>
      <c r="AD365" s="287"/>
      <c r="AE365" s="287"/>
      <c r="AF365" s="287"/>
      <c r="AG365" s="287"/>
      <c r="AH365" s="287"/>
      <c r="AI365" s="287"/>
      <c r="AJ365" s="287"/>
      <c r="AK365" s="287"/>
      <c r="AL365" s="287"/>
      <c r="AM365" s="287"/>
      <c r="AN365" s="287"/>
      <c r="AO365" s="287"/>
      <c r="AP365" s="287"/>
      <c r="AQ365" s="287"/>
      <c r="AR365" s="287"/>
      <c r="AS365" s="287"/>
      <c r="AT365" s="287"/>
      <c r="AU365" s="287"/>
      <c r="AV365" s="287"/>
      <c r="AW365" s="287"/>
      <c r="AX365" s="287"/>
      <c r="AY365" s="287"/>
      <c r="AZ365" s="287"/>
      <c r="BA365" s="287"/>
      <c r="BB365" s="287"/>
      <c r="BC365" s="287"/>
      <c r="BD365" s="287"/>
      <c r="BE365" s="287"/>
      <c r="BF365" s="287"/>
      <c r="BG365" s="287"/>
      <c r="BH365" s="287"/>
      <c r="BI365" s="287"/>
      <c r="BJ365" s="327" t="s">
        <v>2392</v>
      </c>
      <c r="BK365" s="286">
        <v>49030</v>
      </c>
      <c r="BL365" s="288">
        <v>49070</v>
      </c>
      <c r="BM365" s="287">
        <v>50010</v>
      </c>
      <c r="BN365" s="287"/>
      <c r="BO365" s="287"/>
      <c r="BP365" s="287"/>
      <c r="BQ365" s="287"/>
      <c r="BR365" s="287"/>
      <c r="BS365" s="287"/>
      <c r="BT365" s="287"/>
      <c r="BU365" s="287"/>
      <c r="BV365" s="287"/>
      <c r="BW365" s="287"/>
      <c r="BX365" s="287"/>
      <c r="BY365" s="287"/>
      <c r="BZ365" s="287"/>
      <c r="CA365" s="287"/>
      <c r="CB365" s="287"/>
      <c r="CC365" s="287"/>
      <c r="CD365" s="287"/>
      <c r="CE365" s="287"/>
      <c r="CF365" s="287"/>
      <c r="CG365" s="287"/>
      <c r="CH365" s="287"/>
      <c r="CI365" s="287"/>
      <c r="CJ365" s="287"/>
      <c r="CK365" s="287"/>
      <c r="CL365" s="287"/>
      <c r="CM365" s="287"/>
      <c r="CN365" s="287"/>
      <c r="CO365" s="287"/>
      <c r="CP365" s="287"/>
      <c r="CQ365" s="287"/>
      <c r="CR365" s="287"/>
      <c r="CS365" s="287"/>
      <c r="CT365" s="287"/>
      <c r="CU365" s="287"/>
      <c r="CV365" s="287"/>
      <c r="CW365" s="287"/>
      <c r="CX365" s="287"/>
      <c r="CY365" s="287"/>
      <c r="CZ365" s="289"/>
      <c r="DA365" s="287"/>
      <c r="DB365" s="287"/>
      <c r="DC365" s="287"/>
      <c r="DD365" s="287"/>
      <c r="DE365" s="287"/>
      <c r="DF365" s="287"/>
      <c r="DG365" s="287"/>
      <c r="DH365" s="287"/>
      <c r="DI365" s="287"/>
      <c r="DJ365" s="287"/>
      <c r="DK365" s="287"/>
      <c r="DL365" s="287"/>
      <c r="DM365" s="287"/>
      <c r="DN365" s="287"/>
      <c r="DO365" s="287"/>
      <c r="DP365" s="287"/>
      <c r="DQ365" s="287"/>
      <c r="DR365" s="287"/>
      <c r="DS365" s="287"/>
      <c r="DT365" s="287"/>
      <c r="DU365" s="287"/>
      <c r="DV365" s="287"/>
      <c r="DW365" s="321"/>
      <c r="DX365" s="322"/>
      <c r="DY365" s="323"/>
      <c r="DZ365" s="323"/>
      <c r="EA365" s="323"/>
      <c r="EB365" s="324"/>
      <c r="EC365" s="324"/>
      <c r="ED365" s="324"/>
      <c r="EE365" s="324"/>
      <c r="EF365" s="324"/>
      <c r="EG365" s="324"/>
      <c r="EH365" s="324"/>
      <c r="EI365" s="324"/>
      <c r="EJ365" s="324"/>
      <c r="EK365" s="324"/>
      <c r="EL365" s="324"/>
      <c r="EM365" s="324"/>
      <c r="EN365" s="324"/>
      <c r="EO365" s="324"/>
      <c r="EP365" s="324"/>
      <c r="EQ365" s="324"/>
      <c r="ER365" s="324"/>
      <c r="ES365" s="324"/>
      <c r="ET365" s="324"/>
      <c r="EU365" s="324"/>
      <c r="EV365" s="324"/>
      <c r="EW365" s="324"/>
      <c r="EX365" s="324"/>
      <c r="EY365" s="324"/>
      <c r="EZ365" s="324"/>
      <c r="FA365" s="324"/>
      <c r="FB365" s="324"/>
      <c r="FC365" s="324"/>
      <c r="FD365" s="324"/>
      <c r="FE365" s="324"/>
      <c r="FF365" s="324"/>
      <c r="FG365" s="324"/>
      <c r="FH365" s="324"/>
      <c r="FI365" s="324"/>
      <c r="FJ365" s="324"/>
      <c r="FK365" s="324"/>
      <c r="FL365" s="324"/>
      <c r="FM365" s="324"/>
      <c r="FN365" s="324"/>
      <c r="FO365" s="324"/>
      <c r="FP365" s="324"/>
      <c r="FQ365" s="324"/>
      <c r="FR365" s="324"/>
      <c r="FS365" s="324"/>
      <c r="FT365" s="324"/>
      <c r="FU365" s="324"/>
      <c r="FV365" s="324"/>
      <c r="FW365" s="324"/>
      <c r="FX365" s="324"/>
      <c r="FY365" s="324"/>
      <c r="FZ365" s="324"/>
      <c r="GA365" s="324"/>
      <c r="GB365" s="324"/>
      <c r="GC365" s="324"/>
      <c r="GD365" s="324"/>
      <c r="GE365" s="324"/>
      <c r="GF365" s="324"/>
      <c r="GG365" s="324"/>
      <c r="GH365" s="324"/>
      <c r="GI365" s="324"/>
      <c r="GJ365" s="330"/>
      <c r="GK365" s="321"/>
      <c r="GL365" s="324"/>
      <c r="GM365" s="324"/>
      <c r="GN365" s="290" cm="1">
        <f t="array" ref="GN365">IF(OR(BK365:GM365='Annex.1　DeclarationDesired'!$F$27),ROW(),"")</f>
        <v>365</v>
      </c>
    </row>
    <row r="366" spans="1:196" s="290" customFormat="1" ht="20.85" customHeight="1">
      <c r="A366" s="333" t="s">
        <v>2393</v>
      </c>
      <c r="B366" s="334" t="s">
        <v>253</v>
      </c>
      <c r="C366" s="334" t="s">
        <v>2290</v>
      </c>
      <c r="D366" s="334" t="s">
        <v>2394</v>
      </c>
      <c r="E366" s="334"/>
      <c r="F366" s="334" t="s">
        <v>2395</v>
      </c>
      <c r="G366" s="335" t="s">
        <v>2396</v>
      </c>
      <c r="H366" s="337" t="s">
        <v>399</v>
      </c>
      <c r="I366" s="337"/>
      <c r="J366" s="337" t="s">
        <v>400</v>
      </c>
      <c r="K366" s="337"/>
      <c r="L366" s="338"/>
      <c r="M366" s="339" t="s">
        <v>746</v>
      </c>
      <c r="N366" s="327" t="s">
        <v>746</v>
      </c>
      <c r="O366" s="338"/>
      <c r="P366" s="339"/>
      <c r="Q366" s="287"/>
      <c r="R366" s="287"/>
      <c r="S366" s="287"/>
      <c r="T366" s="287"/>
      <c r="U366" s="287"/>
      <c r="V366" s="287"/>
      <c r="W366" s="287"/>
      <c r="X366" s="287"/>
      <c r="Y366" s="287"/>
      <c r="Z366" s="287"/>
      <c r="AA366" s="287"/>
      <c r="AB366" s="287"/>
      <c r="AC366" s="287"/>
      <c r="AD366" s="287"/>
      <c r="AE366" s="287"/>
      <c r="AF366" s="287"/>
      <c r="AG366" s="287"/>
      <c r="AH366" s="287"/>
      <c r="AI366" s="287"/>
      <c r="AJ366" s="287"/>
      <c r="AK366" s="287"/>
      <c r="AL366" s="287"/>
      <c r="AM366" s="287"/>
      <c r="AN366" s="287"/>
      <c r="AO366" s="287"/>
      <c r="AP366" s="287"/>
      <c r="AQ366" s="287"/>
      <c r="AR366" s="287"/>
      <c r="AS366" s="287"/>
      <c r="AT366" s="287"/>
      <c r="AU366" s="287"/>
      <c r="AV366" s="287"/>
      <c r="AW366" s="287"/>
      <c r="AX366" s="287"/>
      <c r="AY366" s="287"/>
      <c r="AZ366" s="287"/>
      <c r="BA366" s="287"/>
      <c r="BB366" s="287"/>
      <c r="BC366" s="287"/>
      <c r="BD366" s="287"/>
      <c r="BE366" s="287"/>
      <c r="BF366" s="287"/>
      <c r="BG366" s="287"/>
      <c r="BH366" s="287"/>
      <c r="BI366" s="287"/>
      <c r="BJ366" s="327">
        <v>58030</v>
      </c>
      <c r="BK366" s="286">
        <v>58030</v>
      </c>
      <c r="BL366" s="288"/>
      <c r="BM366" s="287"/>
      <c r="BN366" s="287"/>
      <c r="BO366" s="287"/>
      <c r="BP366" s="287"/>
      <c r="BQ366" s="287"/>
      <c r="BR366" s="287"/>
      <c r="BS366" s="287"/>
      <c r="BT366" s="287"/>
      <c r="BU366" s="287"/>
      <c r="BV366" s="287"/>
      <c r="BW366" s="287"/>
      <c r="BX366" s="287"/>
      <c r="BY366" s="287"/>
      <c r="BZ366" s="287"/>
      <c r="CA366" s="287"/>
      <c r="CB366" s="287"/>
      <c r="CC366" s="287"/>
      <c r="CD366" s="287"/>
      <c r="CE366" s="287"/>
      <c r="CF366" s="287"/>
      <c r="CG366" s="287"/>
      <c r="CH366" s="287"/>
      <c r="CI366" s="287"/>
      <c r="CJ366" s="287"/>
      <c r="CK366" s="287"/>
      <c r="CL366" s="287"/>
      <c r="CM366" s="287"/>
      <c r="CN366" s="287"/>
      <c r="CO366" s="287"/>
      <c r="CP366" s="287"/>
      <c r="CQ366" s="287"/>
      <c r="CR366" s="287"/>
      <c r="CS366" s="287"/>
      <c r="CT366" s="287"/>
      <c r="CU366" s="287"/>
      <c r="CV366" s="287"/>
      <c r="CW366" s="287"/>
      <c r="CX366" s="287"/>
      <c r="CY366" s="287"/>
      <c r="CZ366" s="289"/>
      <c r="DA366" s="287"/>
      <c r="DB366" s="287"/>
      <c r="DC366" s="287"/>
      <c r="DD366" s="287"/>
      <c r="DE366" s="287"/>
      <c r="DF366" s="287"/>
      <c r="DG366" s="287"/>
      <c r="DH366" s="287"/>
      <c r="DI366" s="287"/>
      <c r="DJ366" s="287"/>
      <c r="DK366" s="287"/>
      <c r="DL366" s="287"/>
      <c r="DM366" s="287"/>
      <c r="DN366" s="287"/>
      <c r="DO366" s="287"/>
      <c r="DP366" s="287"/>
      <c r="DQ366" s="287"/>
      <c r="DR366" s="287"/>
      <c r="DS366" s="287"/>
      <c r="DT366" s="287"/>
      <c r="DU366" s="287"/>
      <c r="DV366" s="287"/>
      <c r="DW366" s="321"/>
      <c r="DX366" s="322"/>
      <c r="DY366" s="323"/>
      <c r="DZ366" s="323"/>
      <c r="EA366" s="323"/>
      <c r="EB366" s="324"/>
      <c r="EC366" s="324"/>
      <c r="ED366" s="324"/>
      <c r="EE366" s="324"/>
      <c r="EF366" s="324"/>
      <c r="EG366" s="324"/>
      <c r="EH366" s="324"/>
      <c r="EI366" s="324"/>
      <c r="EJ366" s="324"/>
      <c r="EK366" s="324"/>
      <c r="EL366" s="324"/>
      <c r="EM366" s="324"/>
      <c r="EN366" s="324"/>
      <c r="EO366" s="324"/>
      <c r="EP366" s="324"/>
      <c r="EQ366" s="324"/>
      <c r="ER366" s="324"/>
      <c r="ES366" s="324"/>
      <c r="ET366" s="324"/>
      <c r="EU366" s="324"/>
      <c r="EV366" s="324"/>
      <c r="EW366" s="324"/>
      <c r="EX366" s="324"/>
      <c r="EY366" s="324"/>
      <c r="EZ366" s="324"/>
      <c r="FA366" s="324"/>
      <c r="FB366" s="324"/>
      <c r="FC366" s="324"/>
      <c r="FD366" s="324"/>
      <c r="FE366" s="324"/>
      <c r="FF366" s="324"/>
      <c r="FG366" s="324"/>
      <c r="FH366" s="324"/>
      <c r="FI366" s="324"/>
      <c r="FJ366" s="324"/>
      <c r="FK366" s="324"/>
      <c r="FL366" s="324"/>
      <c r="FM366" s="324"/>
      <c r="FN366" s="324"/>
      <c r="FO366" s="324"/>
      <c r="FP366" s="324"/>
      <c r="FQ366" s="324"/>
      <c r="FR366" s="324"/>
      <c r="FS366" s="324"/>
      <c r="FT366" s="324"/>
      <c r="FU366" s="324"/>
      <c r="FV366" s="324"/>
      <c r="FW366" s="324"/>
      <c r="FX366" s="324"/>
      <c r="FY366" s="324"/>
      <c r="FZ366" s="324"/>
      <c r="GA366" s="324"/>
      <c r="GB366" s="324"/>
      <c r="GC366" s="324"/>
      <c r="GD366" s="324"/>
      <c r="GE366" s="324"/>
      <c r="GF366" s="324"/>
      <c r="GG366" s="324"/>
      <c r="GH366" s="324"/>
      <c r="GI366" s="324"/>
      <c r="GJ366" s="330"/>
      <c r="GK366" s="321"/>
      <c r="GL366" s="324"/>
      <c r="GM366" s="324"/>
      <c r="GN366" s="290" cm="1">
        <f t="array" ref="GN366">IF(OR(BK366:GM366='Annex.1　DeclarationDesired'!$F$27),ROW(),"")</f>
        <v>366</v>
      </c>
    </row>
    <row r="367" spans="1:196" s="290" customFormat="1" ht="20.85" customHeight="1">
      <c r="A367" s="333" t="s">
        <v>2397</v>
      </c>
      <c r="B367" s="334" t="s">
        <v>253</v>
      </c>
      <c r="C367" s="334" t="s">
        <v>2290</v>
      </c>
      <c r="D367" s="334" t="s">
        <v>2398</v>
      </c>
      <c r="E367" s="334"/>
      <c r="F367" s="334" t="s">
        <v>2399</v>
      </c>
      <c r="G367" s="335" t="s">
        <v>2396</v>
      </c>
      <c r="H367" s="337" t="s">
        <v>399</v>
      </c>
      <c r="I367" s="337" t="s">
        <v>2400</v>
      </c>
      <c r="J367" s="337" t="s">
        <v>399</v>
      </c>
      <c r="K367" s="337" t="s">
        <v>2400</v>
      </c>
      <c r="L367" s="338"/>
      <c r="M367" s="339" t="s">
        <v>2401</v>
      </c>
      <c r="N367" s="327" t="s">
        <v>574</v>
      </c>
      <c r="O367" s="338" t="s">
        <v>1131</v>
      </c>
      <c r="P367" s="339"/>
      <c r="Q367" s="287"/>
      <c r="R367" s="287"/>
      <c r="S367" s="287"/>
      <c r="T367" s="287"/>
      <c r="U367" s="287"/>
      <c r="V367" s="287"/>
      <c r="W367" s="287"/>
      <c r="X367" s="287"/>
      <c r="Y367" s="287"/>
      <c r="Z367" s="287"/>
      <c r="AA367" s="287"/>
      <c r="AB367" s="287"/>
      <c r="AC367" s="287"/>
      <c r="AD367" s="287"/>
      <c r="AE367" s="287"/>
      <c r="AF367" s="287"/>
      <c r="AG367" s="287"/>
      <c r="AH367" s="287"/>
      <c r="AI367" s="287"/>
      <c r="AJ367" s="287"/>
      <c r="AK367" s="287"/>
      <c r="AL367" s="287"/>
      <c r="AM367" s="287"/>
      <c r="AN367" s="287"/>
      <c r="AO367" s="287"/>
      <c r="AP367" s="287"/>
      <c r="AQ367" s="287"/>
      <c r="AR367" s="287"/>
      <c r="AS367" s="287"/>
      <c r="AT367" s="287"/>
      <c r="AU367" s="287"/>
      <c r="AV367" s="287"/>
      <c r="AW367" s="287"/>
      <c r="AX367" s="287"/>
      <c r="AY367" s="287"/>
      <c r="AZ367" s="287"/>
      <c r="BA367" s="287"/>
      <c r="BB367" s="287"/>
      <c r="BC367" s="287"/>
      <c r="BD367" s="287"/>
      <c r="BE367" s="287"/>
      <c r="BF367" s="287"/>
      <c r="BG367" s="287"/>
      <c r="BH367" s="287"/>
      <c r="BI367" s="287"/>
      <c r="BJ367" s="327" t="s">
        <v>2402</v>
      </c>
      <c r="BK367" s="286">
        <v>49040</v>
      </c>
      <c r="BL367" s="288">
        <v>58020</v>
      </c>
      <c r="BM367" s="287"/>
      <c r="BN367" s="287"/>
      <c r="BO367" s="287"/>
      <c r="BP367" s="287"/>
      <c r="BQ367" s="287"/>
      <c r="BR367" s="287"/>
      <c r="BS367" s="287"/>
      <c r="BT367" s="287"/>
      <c r="BU367" s="287"/>
      <c r="BV367" s="287"/>
      <c r="BW367" s="287"/>
      <c r="BX367" s="287"/>
      <c r="BY367" s="287"/>
      <c r="BZ367" s="287"/>
      <c r="CA367" s="287"/>
      <c r="CB367" s="287"/>
      <c r="CC367" s="287"/>
      <c r="CD367" s="287"/>
      <c r="CE367" s="287"/>
      <c r="CF367" s="287"/>
      <c r="CG367" s="287"/>
      <c r="CH367" s="287"/>
      <c r="CI367" s="287"/>
      <c r="CJ367" s="287"/>
      <c r="CK367" s="287"/>
      <c r="CL367" s="287"/>
      <c r="CM367" s="287"/>
      <c r="CN367" s="287"/>
      <c r="CO367" s="287"/>
      <c r="CP367" s="287"/>
      <c r="CQ367" s="287"/>
      <c r="CR367" s="287"/>
      <c r="CS367" s="287"/>
      <c r="CT367" s="287"/>
      <c r="CU367" s="287"/>
      <c r="CV367" s="287"/>
      <c r="CW367" s="287"/>
      <c r="CX367" s="287"/>
      <c r="CY367" s="287"/>
      <c r="CZ367" s="289"/>
      <c r="DA367" s="287"/>
      <c r="DB367" s="287"/>
      <c r="DC367" s="287"/>
      <c r="DD367" s="287"/>
      <c r="DE367" s="287"/>
      <c r="DF367" s="287"/>
      <c r="DG367" s="287"/>
      <c r="DH367" s="287"/>
      <c r="DI367" s="287"/>
      <c r="DJ367" s="287"/>
      <c r="DK367" s="287"/>
      <c r="DL367" s="287"/>
      <c r="DM367" s="287"/>
      <c r="DN367" s="287"/>
      <c r="DO367" s="287"/>
      <c r="DP367" s="287"/>
      <c r="DQ367" s="287"/>
      <c r="DR367" s="287"/>
      <c r="DS367" s="287"/>
      <c r="DT367" s="287"/>
      <c r="DU367" s="287"/>
      <c r="DV367" s="287"/>
      <c r="DW367" s="321"/>
      <c r="DX367" s="322"/>
      <c r="DY367" s="323"/>
      <c r="DZ367" s="323"/>
      <c r="EA367" s="323"/>
      <c r="EB367" s="324"/>
      <c r="EC367" s="324"/>
      <c r="ED367" s="324"/>
      <c r="EE367" s="324"/>
      <c r="EF367" s="324"/>
      <c r="EG367" s="324"/>
      <c r="EH367" s="324"/>
      <c r="EI367" s="324"/>
      <c r="EJ367" s="324"/>
      <c r="EK367" s="324"/>
      <c r="EL367" s="324"/>
      <c r="EM367" s="324"/>
      <c r="EN367" s="324"/>
      <c r="EO367" s="324"/>
      <c r="EP367" s="324"/>
      <c r="EQ367" s="324"/>
      <c r="ER367" s="324"/>
      <c r="ES367" s="324"/>
      <c r="ET367" s="324"/>
      <c r="EU367" s="324"/>
      <c r="EV367" s="324"/>
      <c r="EW367" s="324"/>
      <c r="EX367" s="324"/>
      <c r="EY367" s="324"/>
      <c r="EZ367" s="324"/>
      <c r="FA367" s="324"/>
      <c r="FB367" s="324"/>
      <c r="FC367" s="324"/>
      <c r="FD367" s="324"/>
      <c r="FE367" s="324"/>
      <c r="FF367" s="324"/>
      <c r="FG367" s="324"/>
      <c r="FH367" s="324"/>
      <c r="FI367" s="324"/>
      <c r="FJ367" s="324"/>
      <c r="FK367" s="324"/>
      <c r="FL367" s="324"/>
      <c r="FM367" s="324"/>
      <c r="FN367" s="324"/>
      <c r="FO367" s="324"/>
      <c r="FP367" s="324"/>
      <c r="FQ367" s="324"/>
      <c r="FR367" s="324"/>
      <c r="FS367" s="324"/>
      <c r="FT367" s="324"/>
      <c r="FU367" s="324"/>
      <c r="FV367" s="324"/>
      <c r="FW367" s="324"/>
      <c r="FX367" s="324"/>
      <c r="FY367" s="324"/>
      <c r="FZ367" s="324"/>
      <c r="GA367" s="324"/>
      <c r="GB367" s="324"/>
      <c r="GC367" s="324"/>
      <c r="GD367" s="324"/>
      <c r="GE367" s="324"/>
      <c r="GF367" s="324"/>
      <c r="GG367" s="324"/>
      <c r="GH367" s="324"/>
      <c r="GI367" s="324"/>
      <c r="GJ367" s="330"/>
      <c r="GK367" s="321"/>
      <c r="GL367" s="324"/>
      <c r="GM367" s="324"/>
      <c r="GN367" s="290" cm="1">
        <f t="array" ref="GN367">IF(OR(BK367:GM367='Annex.1　DeclarationDesired'!$F$27),ROW(),"")</f>
        <v>367</v>
      </c>
    </row>
    <row r="368" spans="1:196" s="290" customFormat="1" ht="20.85" customHeight="1">
      <c r="A368" s="333" t="s">
        <v>2403</v>
      </c>
      <c r="B368" s="334" t="s">
        <v>253</v>
      </c>
      <c r="C368" s="334" t="s">
        <v>1921</v>
      </c>
      <c r="D368" s="334" t="s">
        <v>2404</v>
      </c>
      <c r="E368" s="334"/>
      <c r="F368" s="334"/>
      <c r="G368" s="335" t="s">
        <v>2405</v>
      </c>
      <c r="H368" s="337" t="s">
        <v>399</v>
      </c>
      <c r="I368" s="337" t="s">
        <v>2406</v>
      </c>
      <c r="J368" s="337" t="s">
        <v>400</v>
      </c>
      <c r="K368" s="337"/>
      <c r="L368" s="338"/>
      <c r="M368" s="339" t="s">
        <v>2407</v>
      </c>
      <c r="N368" s="327" t="s">
        <v>1039</v>
      </c>
      <c r="O368" s="338" t="s">
        <v>548</v>
      </c>
      <c r="P368" s="339" t="s">
        <v>538</v>
      </c>
      <c r="Q368" s="287" t="s">
        <v>1040</v>
      </c>
      <c r="R368" s="287" t="s">
        <v>438</v>
      </c>
      <c r="S368" s="287" t="s">
        <v>461</v>
      </c>
      <c r="T368" s="287" t="s">
        <v>635</v>
      </c>
      <c r="U368" s="287" t="s">
        <v>889</v>
      </c>
      <c r="V368" s="287" t="s">
        <v>489</v>
      </c>
      <c r="W368" s="287" t="s">
        <v>518</v>
      </c>
      <c r="X368" s="287" t="s">
        <v>805</v>
      </c>
      <c r="Y368" s="287" t="s">
        <v>427</v>
      </c>
      <c r="Z368" s="287" t="s">
        <v>1041</v>
      </c>
      <c r="AA368" s="287" t="s">
        <v>747</v>
      </c>
      <c r="AB368" s="287" t="s">
        <v>475</v>
      </c>
      <c r="AC368" s="287" t="s">
        <v>803</v>
      </c>
      <c r="AD368" s="287" t="s">
        <v>804</v>
      </c>
      <c r="AE368" s="287"/>
      <c r="AF368" s="287"/>
      <c r="AG368" s="287"/>
      <c r="AH368" s="287"/>
      <c r="AI368" s="287"/>
      <c r="AJ368" s="287"/>
      <c r="AK368" s="287"/>
      <c r="AL368" s="287"/>
      <c r="AM368" s="287"/>
      <c r="AN368" s="287"/>
      <c r="AO368" s="287"/>
      <c r="AP368" s="287"/>
      <c r="AQ368" s="287"/>
      <c r="AR368" s="287"/>
      <c r="AS368" s="287"/>
      <c r="AT368" s="287"/>
      <c r="AU368" s="287"/>
      <c r="AV368" s="287"/>
      <c r="AW368" s="287"/>
      <c r="AX368" s="287"/>
      <c r="AY368" s="287"/>
      <c r="AZ368" s="287"/>
      <c r="BA368" s="287"/>
      <c r="BB368" s="287"/>
      <c r="BC368" s="287"/>
      <c r="BD368" s="287"/>
      <c r="BE368" s="287"/>
      <c r="BF368" s="287"/>
      <c r="BG368" s="287"/>
      <c r="BH368" s="287"/>
      <c r="BI368" s="287"/>
      <c r="BJ368" s="327" t="s">
        <v>2408</v>
      </c>
      <c r="BK368" s="286">
        <v>1060</v>
      </c>
      <c r="BL368" s="288">
        <v>1070</v>
      </c>
      <c r="BM368" s="287">
        <v>8020</v>
      </c>
      <c r="BN368" s="287">
        <v>9060</v>
      </c>
      <c r="BO368" s="287">
        <v>10040</v>
      </c>
      <c r="BP368" s="287">
        <v>18010</v>
      </c>
      <c r="BQ368" s="287">
        <v>18020</v>
      </c>
      <c r="BR368" s="287">
        <v>18030</v>
      </c>
      <c r="BS368" s="287">
        <v>18040</v>
      </c>
      <c r="BT368" s="287">
        <v>19010</v>
      </c>
      <c r="BU368" s="287">
        <v>19020</v>
      </c>
      <c r="BV368" s="287">
        <v>20010</v>
      </c>
      <c r="BW368" s="287">
        <v>20020</v>
      </c>
      <c r="BX368" s="287">
        <v>21010</v>
      </c>
      <c r="BY368" s="287">
        <v>21020</v>
      </c>
      <c r="BZ368" s="287">
        <v>21030</v>
      </c>
      <c r="CA368" s="287">
        <v>21040</v>
      </c>
      <c r="CB368" s="287">
        <v>21050</v>
      </c>
      <c r="CC368" s="287">
        <v>21060</v>
      </c>
      <c r="CD368" s="287">
        <v>25030</v>
      </c>
      <c r="CE368" s="287">
        <v>90110</v>
      </c>
      <c r="CF368" s="287">
        <v>90150</v>
      </c>
      <c r="CG368" s="287">
        <v>43040</v>
      </c>
      <c r="CH368" s="287">
        <v>60030</v>
      </c>
      <c r="CI368" s="287">
        <v>60050</v>
      </c>
      <c r="CJ368" s="287">
        <v>61010</v>
      </c>
      <c r="CK368" s="287">
        <v>61020</v>
      </c>
      <c r="CL368" s="287">
        <v>61040</v>
      </c>
      <c r="CM368" s="287">
        <v>61060</v>
      </c>
      <c r="CN368" s="287">
        <v>61100</v>
      </c>
      <c r="CO368" s="287">
        <v>62010</v>
      </c>
      <c r="CP368" s="287">
        <v>62040</v>
      </c>
      <c r="CQ368" s="287">
        <v>51010</v>
      </c>
      <c r="CR368" s="287">
        <v>59010</v>
      </c>
      <c r="CS368" s="287" t="s">
        <v>1043</v>
      </c>
      <c r="CT368" s="287" t="s">
        <v>1044</v>
      </c>
      <c r="CU368" s="287" t="s">
        <v>2409</v>
      </c>
      <c r="CV368" s="287"/>
      <c r="CW368" s="287"/>
      <c r="CX368" s="287"/>
      <c r="CY368" s="287"/>
      <c r="CZ368" s="289"/>
      <c r="DA368" s="287"/>
      <c r="DB368" s="287"/>
      <c r="DC368" s="287"/>
      <c r="DD368" s="287"/>
      <c r="DE368" s="287"/>
      <c r="DF368" s="287"/>
      <c r="DG368" s="287"/>
      <c r="DH368" s="287"/>
      <c r="DI368" s="287"/>
      <c r="DJ368" s="287"/>
      <c r="DK368" s="287"/>
      <c r="DL368" s="287"/>
      <c r="DM368" s="287"/>
      <c r="DN368" s="287"/>
      <c r="DO368" s="287"/>
      <c r="DP368" s="287"/>
      <c r="DQ368" s="287"/>
      <c r="DR368" s="287"/>
      <c r="DS368" s="287"/>
      <c r="DT368" s="287"/>
      <c r="DU368" s="287"/>
      <c r="DV368" s="287"/>
      <c r="DW368" s="321"/>
      <c r="DX368" s="322"/>
      <c r="DY368" s="323"/>
      <c r="DZ368" s="323"/>
      <c r="EA368" s="323"/>
      <c r="EB368" s="324"/>
      <c r="EC368" s="324"/>
      <c r="ED368" s="324"/>
      <c r="EE368" s="324"/>
      <c r="EF368" s="324"/>
      <c r="EG368" s="324"/>
      <c r="EH368" s="324"/>
      <c r="EI368" s="324"/>
      <c r="EJ368" s="324"/>
      <c r="EK368" s="324"/>
      <c r="EL368" s="324"/>
      <c r="EM368" s="324"/>
      <c r="EN368" s="324"/>
      <c r="EO368" s="324"/>
      <c r="EP368" s="324"/>
      <c r="EQ368" s="324"/>
      <c r="ER368" s="324"/>
      <c r="ES368" s="324"/>
      <c r="ET368" s="324"/>
      <c r="EU368" s="324"/>
      <c r="EV368" s="324"/>
      <c r="EW368" s="324"/>
      <c r="EX368" s="324"/>
      <c r="EY368" s="324"/>
      <c r="EZ368" s="324"/>
      <c r="FA368" s="324"/>
      <c r="FB368" s="324"/>
      <c r="FC368" s="324"/>
      <c r="FD368" s="324"/>
      <c r="FE368" s="324"/>
      <c r="FF368" s="324"/>
      <c r="FG368" s="324"/>
      <c r="FH368" s="324"/>
      <c r="FI368" s="324"/>
      <c r="FJ368" s="324"/>
      <c r="FK368" s="324"/>
      <c r="FL368" s="324"/>
      <c r="FM368" s="324"/>
      <c r="FN368" s="324"/>
      <c r="FO368" s="324"/>
      <c r="FP368" s="324"/>
      <c r="FQ368" s="324"/>
      <c r="FR368" s="324"/>
      <c r="FS368" s="324"/>
      <c r="FT368" s="324"/>
      <c r="FU368" s="324"/>
      <c r="FV368" s="324"/>
      <c r="FW368" s="324"/>
      <c r="FX368" s="324"/>
      <c r="FY368" s="324"/>
      <c r="FZ368" s="324"/>
      <c r="GA368" s="324"/>
      <c r="GB368" s="324"/>
      <c r="GC368" s="324"/>
      <c r="GD368" s="324"/>
      <c r="GE368" s="324"/>
      <c r="GF368" s="324"/>
      <c r="GG368" s="324"/>
      <c r="GH368" s="324"/>
      <c r="GI368" s="324"/>
      <c r="GJ368" s="330"/>
      <c r="GK368" s="321"/>
      <c r="GL368" s="324"/>
      <c r="GM368" s="324"/>
      <c r="GN368" s="290" cm="1">
        <f t="array" ref="GN368">IF(OR(BK368:GM368='Annex.1　DeclarationDesired'!$F$27),ROW(),"")</f>
        <v>368</v>
      </c>
    </row>
    <row r="369" spans="1:196" s="290" customFormat="1" ht="20.85" customHeight="1">
      <c r="A369" s="333" t="s">
        <v>2410</v>
      </c>
      <c r="B369" s="334" t="s">
        <v>253</v>
      </c>
      <c r="C369" s="334" t="s">
        <v>1921</v>
      </c>
      <c r="D369" s="334" t="s">
        <v>2411</v>
      </c>
      <c r="E369" s="334"/>
      <c r="F369" s="334"/>
      <c r="G369" s="335" t="s">
        <v>2405</v>
      </c>
      <c r="H369" s="337" t="s">
        <v>399</v>
      </c>
      <c r="I369" s="337" t="s">
        <v>2406</v>
      </c>
      <c r="J369" s="337" t="s">
        <v>400</v>
      </c>
      <c r="K369" s="337"/>
      <c r="L369" s="338"/>
      <c r="M369" s="339" t="s">
        <v>2412</v>
      </c>
      <c r="N369" s="327" t="s">
        <v>288</v>
      </c>
      <c r="O369" s="338" t="s">
        <v>438</v>
      </c>
      <c r="P369" s="339" t="s">
        <v>502</v>
      </c>
      <c r="Q369" s="287" t="s">
        <v>404</v>
      </c>
      <c r="R369" s="287" t="s">
        <v>517</v>
      </c>
      <c r="S369" s="287" t="s">
        <v>518</v>
      </c>
      <c r="T369" s="287" t="s">
        <v>407</v>
      </c>
      <c r="U369" s="287" t="s">
        <v>424</v>
      </c>
      <c r="V369" s="287" t="s">
        <v>425</v>
      </c>
      <c r="W369" s="287" t="s">
        <v>410</v>
      </c>
      <c r="X369" s="287" t="s">
        <v>426</v>
      </c>
      <c r="Y369" s="287" t="s">
        <v>427</v>
      </c>
      <c r="Z369" s="287" t="s">
        <v>428</v>
      </c>
      <c r="AA369" s="287" t="s">
        <v>413</v>
      </c>
      <c r="AB369" s="287" t="s">
        <v>574</v>
      </c>
      <c r="AC369" s="287" t="s">
        <v>747</v>
      </c>
      <c r="AD369" s="287" t="s">
        <v>429</v>
      </c>
      <c r="AE369" s="287"/>
      <c r="AF369" s="287"/>
      <c r="AG369" s="287"/>
      <c r="AH369" s="287"/>
      <c r="AI369" s="287"/>
      <c r="AJ369" s="287"/>
      <c r="AK369" s="287"/>
      <c r="AL369" s="287"/>
      <c r="AM369" s="287"/>
      <c r="AN369" s="287"/>
      <c r="AO369" s="287"/>
      <c r="AP369" s="287"/>
      <c r="AQ369" s="287"/>
      <c r="AR369" s="287"/>
      <c r="AS369" s="287"/>
      <c r="AT369" s="287"/>
      <c r="AU369" s="287"/>
      <c r="AV369" s="287"/>
      <c r="AW369" s="287"/>
      <c r="AX369" s="287"/>
      <c r="AY369" s="287"/>
      <c r="AZ369" s="287"/>
      <c r="BA369" s="287"/>
      <c r="BB369" s="287"/>
      <c r="BC369" s="287"/>
      <c r="BD369" s="287"/>
      <c r="BE369" s="287"/>
      <c r="BF369" s="287"/>
      <c r="BG369" s="287"/>
      <c r="BH369" s="287"/>
      <c r="BI369" s="287"/>
      <c r="BJ369" s="327" t="s">
        <v>2413</v>
      </c>
      <c r="BK369" s="286">
        <v>4010</v>
      </c>
      <c r="BL369" s="288">
        <v>13010</v>
      </c>
      <c r="BM369" s="287">
        <v>17020</v>
      </c>
      <c r="BN369" s="287">
        <v>17030</v>
      </c>
      <c r="BO369" s="287">
        <v>17040</v>
      </c>
      <c r="BP369" s="287">
        <v>17050</v>
      </c>
      <c r="BQ369" s="287">
        <v>22010</v>
      </c>
      <c r="BR369" s="287">
        <v>22020</v>
      </c>
      <c r="BS369" s="287">
        <v>22030</v>
      </c>
      <c r="BT369" s="287">
        <v>22040</v>
      </c>
      <c r="BU369" s="287">
        <v>23010</v>
      </c>
      <c r="BV369" s="287">
        <v>23020</v>
      </c>
      <c r="BW369" s="287">
        <v>23030</v>
      </c>
      <c r="BX369" s="287">
        <v>25030</v>
      </c>
      <c r="BY369" s="287">
        <v>38010</v>
      </c>
      <c r="BZ369" s="287">
        <v>38020</v>
      </c>
      <c r="CA369" s="287">
        <v>38040</v>
      </c>
      <c r="CB369" s="287">
        <v>38050</v>
      </c>
      <c r="CC369" s="287">
        <v>38060</v>
      </c>
      <c r="CD369" s="287">
        <v>39010</v>
      </c>
      <c r="CE369" s="287">
        <v>39030</v>
      </c>
      <c r="CF369" s="287">
        <v>40010</v>
      </c>
      <c r="CG369" s="287">
        <v>41010</v>
      </c>
      <c r="CH369" s="287">
        <v>41020</v>
      </c>
      <c r="CI369" s="287">
        <v>41030</v>
      </c>
      <c r="CJ369" s="287">
        <v>41040</v>
      </c>
      <c r="CK369" s="287">
        <v>42010</v>
      </c>
      <c r="CL369" s="287">
        <v>43010</v>
      </c>
      <c r="CM369" s="287">
        <v>43020</v>
      </c>
      <c r="CN369" s="287">
        <v>43030</v>
      </c>
      <c r="CO369" s="287">
        <v>43050</v>
      </c>
      <c r="CP369" s="287">
        <v>44010</v>
      </c>
      <c r="CQ369" s="287">
        <v>44020</v>
      </c>
      <c r="CR369" s="287">
        <v>44030</v>
      </c>
      <c r="CS369" s="287">
        <v>44040</v>
      </c>
      <c r="CT369" s="287">
        <v>44050</v>
      </c>
      <c r="CU369" s="287">
        <v>45010</v>
      </c>
      <c r="CV369" s="287">
        <v>45020</v>
      </c>
      <c r="CW369" s="287">
        <v>45030</v>
      </c>
      <c r="CX369" s="287">
        <v>45040</v>
      </c>
      <c r="CY369" s="287">
        <v>45050</v>
      </c>
      <c r="CZ369" s="289">
        <v>49070</v>
      </c>
      <c r="DA369" s="287">
        <v>59040</v>
      </c>
      <c r="DB369" s="287">
        <v>63010</v>
      </c>
      <c r="DC369" s="287"/>
      <c r="DD369" s="287"/>
      <c r="DE369" s="287"/>
      <c r="DF369" s="287"/>
      <c r="DG369" s="287"/>
      <c r="DH369" s="287"/>
      <c r="DI369" s="287"/>
      <c r="DJ369" s="287"/>
      <c r="DK369" s="287"/>
      <c r="DL369" s="287"/>
      <c r="DM369" s="287"/>
      <c r="DN369" s="287"/>
      <c r="DO369" s="287"/>
      <c r="DP369" s="287"/>
      <c r="DQ369" s="287"/>
      <c r="DR369" s="287"/>
      <c r="DS369" s="287"/>
      <c r="DT369" s="287"/>
      <c r="DU369" s="287"/>
      <c r="DV369" s="287"/>
      <c r="DW369" s="321"/>
      <c r="DX369" s="322"/>
      <c r="DY369" s="323"/>
      <c r="DZ369" s="323"/>
      <c r="EA369" s="323"/>
      <c r="EB369" s="324"/>
      <c r="EC369" s="324"/>
      <c r="ED369" s="324"/>
      <c r="EE369" s="324"/>
      <c r="EF369" s="324"/>
      <c r="EG369" s="324"/>
      <c r="EH369" s="324"/>
      <c r="EI369" s="324"/>
      <c r="EJ369" s="324"/>
      <c r="EK369" s="324"/>
      <c r="EL369" s="324"/>
      <c r="EM369" s="324"/>
      <c r="EN369" s="324"/>
      <c r="EO369" s="324"/>
      <c r="EP369" s="324"/>
      <c r="EQ369" s="324"/>
      <c r="ER369" s="324"/>
      <c r="ES369" s="324"/>
      <c r="ET369" s="324"/>
      <c r="EU369" s="324"/>
      <c r="EV369" s="324"/>
      <c r="EW369" s="324"/>
      <c r="EX369" s="324"/>
      <c r="EY369" s="324"/>
      <c r="EZ369" s="324"/>
      <c r="FA369" s="324"/>
      <c r="FB369" s="324"/>
      <c r="FC369" s="324"/>
      <c r="FD369" s="324"/>
      <c r="FE369" s="324"/>
      <c r="FF369" s="324"/>
      <c r="FG369" s="324"/>
      <c r="FH369" s="324"/>
      <c r="FI369" s="324"/>
      <c r="FJ369" s="324"/>
      <c r="FK369" s="324"/>
      <c r="FL369" s="324"/>
      <c r="FM369" s="324"/>
      <c r="FN369" s="324"/>
      <c r="FO369" s="324"/>
      <c r="FP369" s="324"/>
      <c r="FQ369" s="324"/>
      <c r="FR369" s="324"/>
      <c r="FS369" s="324"/>
      <c r="FT369" s="324"/>
      <c r="FU369" s="324"/>
      <c r="FV369" s="324"/>
      <c r="FW369" s="324"/>
      <c r="FX369" s="324"/>
      <c r="FY369" s="324"/>
      <c r="FZ369" s="324"/>
      <c r="GA369" s="324"/>
      <c r="GB369" s="324"/>
      <c r="GC369" s="324"/>
      <c r="GD369" s="324"/>
      <c r="GE369" s="324"/>
      <c r="GF369" s="324"/>
      <c r="GG369" s="324"/>
      <c r="GH369" s="324"/>
      <c r="GI369" s="324"/>
      <c r="GJ369" s="330"/>
      <c r="GK369" s="321"/>
      <c r="GL369" s="324"/>
      <c r="GM369" s="324"/>
      <c r="GN369" s="290" cm="1">
        <f t="array" ref="GN369">IF(OR(BK369:GM369='Annex.1　DeclarationDesired'!$F$27),ROW(),"")</f>
        <v>369</v>
      </c>
    </row>
    <row r="370" spans="1:196" s="290" customFormat="1" ht="20.85" customHeight="1">
      <c r="A370" s="333" t="s">
        <v>2414</v>
      </c>
      <c r="B370" s="334" t="s">
        <v>253</v>
      </c>
      <c r="C370" s="334" t="s">
        <v>1921</v>
      </c>
      <c r="D370" s="334" t="s">
        <v>2415</v>
      </c>
      <c r="E370" s="334"/>
      <c r="F370" s="334"/>
      <c r="G370" s="335" t="s">
        <v>2405</v>
      </c>
      <c r="H370" s="337" t="s">
        <v>399</v>
      </c>
      <c r="I370" s="337" t="s">
        <v>2406</v>
      </c>
      <c r="J370" s="337" t="s">
        <v>400</v>
      </c>
      <c r="K370" s="337"/>
      <c r="L370" s="338"/>
      <c r="M370" s="339" t="s">
        <v>2416</v>
      </c>
      <c r="N370" s="327" t="s">
        <v>489</v>
      </c>
      <c r="O370" s="338" t="s">
        <v>517</v>
      </c>
      <c r="P370" s="339" t="s">
        <v>475</v>
      </c>
      <c r="Q370" s="287"/>
      <c r="R370" s="287"/>
      <c r="S370" s="287"/>
      <c r="T370" s="287"/>
      <c r="U370" s="287"/>
      <c r="V370" s="287"/>
      <c r="W370" s="287"/>
      <c r="X370" s="287"/>
      <c r="Y370" s="287"/>
      <c r="Z370" s="287"/>
      <c r="AA370" s="287"/>
      <c r="AB370" s="287"/>
      <c r="AC370" s="287"/>
      <c r="AD370" s="287"/>
      <c r="AE370" s="287"/>
      <c r="AF370" s="287"/>
      <c r="AG370" s="287"/>
      <c r="AH370" s="287"/>
      <c r="AI370" s="287"/>
      <c r="AJ370" s="287"/>
      <c r="AK370" s="287"/>
      <c r="AL370" s="287"/>
      <c r="AM370" s="287"/>
      <c r="AN370" s="287"/>
      <c r="AO370" s="287"/>
      <c r="AP370" s="287"/>
      <c r="AQ370" s="287"/>
      <c r="AR370" s="287"/>
      <c r="AS370" s="287"/>
      <c r="AT370" s="287"/>
      <c r="AU370" s="287"/>
      <c r="AV370" s="287"/>
      <c r="AW370" s="287"/>
      <c r="AX370" s="287"/>
      <c r="AY370" s="287"/>
      <c r="AZ370" s="287"/>
      <c r="BA370" s="287"/>
      <c r="BB370" s="287"/>
      <c r="BC370" s="287"/>
      <c r="BD370" s="287"/>
      <c r="BE370" s="287"/>
      <c r="BF370" s="287"/>
      <c r="BG370" s="287"/>
      <c r="BH370" s="287"/>
      <c r="BI370" s="287"/>
      <c r="BJ370" s="327" t="s">
        <v>2417</v>
      </c>
      <c r="BK370" s="286">
        <v>21020</v>
      </c>
      <c r="BL370" s="288">
        <v>21030</v>
      </c>
      <c r="BM370" s="287">
        <v>23030</v>
      </c>
      <c r="BN370" s="287">
        <v>60100</v>
      </c>
      <c r="BO370" s="287"/>
      <c r="BP370" s="287"/>
      <c r="BQ370" s="287"/>
      <c r="BR370" s="287"/>
      <c r="BS370" s="287"/>
      <c r="BT370" s="287"/>
      <c r="BU370" s="287"/>
      <c r="BV370" s="287"/>
      <c r="BW370" s="287"/>
      <c r="BX370" s="287"/>
      <c r="BY370" s="287"/>
      <c r="BZ370" s="287"/>
      <c r="CA370" s="287"/>
      <c r="CB370" s="287"/>
      <c r="CC370" s="287"/>
      <c r="CD370" s="287"/>
      <c r="CE370" s="287"/>
      <c r="CF370" s="287"/>
      <c r="CG370" s="287"/>
      <c r="CH370" s="287"/>
      <c r="CI370" s="287"/>
      <c r="CJ370" s="287"/>
      <c r="CK370" s="287"/>
      <c r="CL370" s="287"/>
      <c r="CM370" s="287"/>
      <c r="CN370" s="287"/>
      <c r="CO370" s="287"/>
      <c r="CP370" s="287"/>
      <c r="CQ370" s="287"/>
      <c r="CR370" s="287"/>
      <c r="CS370" s="287"/>
      <c r="CT370" s="287"/>
      <c r="CU370" s="287"/>
      <c r="CV370" s="287"/>
      <c r="CW370" s="287"/>
      <c r="CX370" s="287"/>
      <c r="CY370" s="287"/>
      <c r="CZ370" s="289"/>
      <c r="DA370" s="287"/>
      <c r="DB370" s="287"/>
      <c r="DC370" s="287"/>
      <c r="DD370" s="287"/>
      <c r="DE370" s="287"/>
      <c r="DF370" s="287"/>
      <c r="DG370" s="287"/>
      <c r="DH370" s="287"/>
      <c r="DI370" s="287"/>
      <c r="DJ370" s="287"/>
      <c r="DK370" s="287"/>
      <c r="DL370" s="287"/>
      <c r="DM370" s="287"/>
      <c r="DN370" s="287"/>
      <c r="DO370" s="287"/>
      <c r="DP370" s="287"/>
      <c r="DQ370" s="287"/>
      <c r="DR370" s="287"/>
      <c r="DS370" s="287"/>
      <c r="DT370" s="287"/>
      <c r="DU370" s="287"/>
      <c r="DV370" s="287"/>
      <c r="DW370" s="321"/>
      <c r="DX370" s="322"/>
      <c r="DY370" s="323"/>
      <c r="DZ370" s="323"/>
      <c r="EA370" s="323"/>
      <c r="EB370" s="324"/>
      <c r="EC370" s="324"/>
      <c r="ED370" s="324"/>
      <c r="EE370" s="324"/>
      <c r="EF370" s="324"/>
      <c r="EG370" s="324"/>
      <c r="EH370" s="324"/>
      <c r="EI370" s="324"/>
      <c r="EJ370" s="324"/>
      <c r="EK370" s="324"/>
      <c r="EL370" s="324"/>
      <c r="EM370" s="324"/>
      <c r="EN370" s="324"/>
      <c r="EO370" s="324"/>
      <c r="EP370" s="324"/>
      <c r="EQ370" s="324"/>
      <c r="ER370" s="324"/>
      <c r="ES370" s="324"/>
      <c r="ET370" s="324"/>
      <c r="EU370" s="324"/>
      <c r="EV370" s="324"/>
      <c r="EW370" s="324"/>
      <c r="EX370" s="324"/>
      <c r="EY370" s="324"/>
      <c r="EZ370" s="324"/>
      <c r="FA370" s="324"/>
      <c r="FB370" s="324"/>
      <c r="FC370" s="324"/>
      <c r="FD370" s="324"/>
      <c r="FE370" s="324"/>
      <c r="FF370" s="324"/>
      <c r="FG370" s="324"/>
      <c r="FH370" s="324"/>
      <c r="FI370" s="324"/>
      <c r="FJ370" s="324"/>
      <c r="FK370" s="324"/>
      <c r="FL370" s="324"/>
      <c r="FM370" s="324"/>
      <c r="FN370" s="324"/>
      <c r="FO370" s="324"/>
      <c r="FP370" s="324"/>
      <c r="FQ370" s="324"/>
      <c r="FR370" s="324"/>
      <c r="FS370" s="324"/>
      <c r="FT370" s="324"/>
      <c r="FU370" s="324"/>
      <c r="FV370" s="324"/>
      <c r="FW370" s="324"/>
      <c r="FX370" s="324"/>
      <c r="FY370" s="324"/>
      <c r="FZ370" s="324"/>
      <c r="GA370" s="324"/>
      <c r="GB370" s="324"/>
      <c r="GC370" s="324"/>
      <c r="GD370" s="324"/>
      <c r="GE370" s="324"/>
      <c r="GF370" s="324"/>
      <c r="GG370" s="324"/>
      <c r="GH370" s="324"/>
      <c r="GI370" s="324"/>
      <c r="GJ370" s="330"/>
      <c r="GK370" s="321"/>
      <c r="GL370" s="324"/>
      <c r="GM370" s="324"/>
      <c r="GN370" s="290" cm="1">
        <f t="array" ref="GN370">IF(OR(BK370:GM370='Annex.1　DeclarationDesired'!$F$27),ROW(),"")</f>
        <v>370</v>
      </c>
    </row>
    <row r="371" spans="1:196" s="290" customFormat="1" ht="20.85" customHeight="1">
      <c r="A371" s="333" t="s">
        <v>2418</v>
      </c>
      <c r="B371" s="334" t="s">
        <v>253</v>
      </c>
      <c r="C371" s="334" t="s">
        <v>1921</v>
      </c>
      <c r="D371" s="334" t="s">
        <v>2419</v>
      </c>
      <c r="E371" s="334"/>
      <c r="F371" s="334"/>
      <c r="G371" s="335" t="s">
        <v>2405</v>
      </c>
      <c r="H371" s="337" t="s">
        <v>399</v>
      </c>
      <c r="I371" s="337" t="s">
        <v>2406</v>
      </c>
      <c r="J371" s="337" t="s">
        <v>400</v>
      </c>
      <c r="K371" s="337"/>
      <c r="L371" s="338"/>
      <c r="M371" s="339" t="s">
        <v>1047</v>
      </c>
      <c r="N371" s="327" t="s">
        <v>403</v>
      </c>
      <c r="O371" s="338" t="s">
        <v>538</v>
      </c>
      <c r="P371" s="339" t="s">
        <v>496</v>
      </c>
      <c r="Q371" s="287" t="s">
        <v>497</v>
      </c>
      <c r="R371" s="287" t="s">
        <v>767</v>
      </c>
      <c r="S371" s="287" t="s">
        <v>502</v>
      </c>
      <c r="T371" s="287" t="s">
        <v>461</v>
      </c>
      <c r="U371" s="287" t="s">
        <v>889</v>
      </c>
      <c r="V371" s="287" t="s">
        <v>489</v>
      </c>
      <c r="W371" s="287" t="s">
        <v>518</v>
      </c>
      <c r="X371" s="287" t="s">
        <v>805</v>
      </c>
      <c r="Y371" s="287" t="s">
        <v>475</v>
      </c>
      <c r="Z371" s="287" t="s">
        <v>803</v>
      </c>
      <c r="AA371" s="287" t="s">
        <v>804</v>
      </c>
      <c r="AB371" s="287" t="s">
        <v>416</v>
      </c>
      <c r="AC371" s="287"/>
      <c r="AD371" s="287"/>
      <c r="AE371" s="287"/>
      <c r="AF371" s="287"/>
      <c r="AG371" s="287"/>
      <c r="AH371" s="287"/>
      <c r="AI371" s="287"/>
      <c r="AJ371" s="287"/>
      <c r="AK371" s="287"/>
      <c r="AL371" s="287"/>
      <c r="AM371" s="287"/>
      <c r="AN371" s="287"/>
      <c r="AO371" s="287"/>
      <c r="AP371" s="287"/>
      <c r="AQ371" s="287"/>
      <c r="AR371" s="287"/>
      <c r="AS371" s="287"/>
      <c r="AT371" s="287"/>
      <c r="AU371" s="287"/>
      <c r="AV371" s="287"/>
      <c r="AW371" s="287"/>
      <c r="AX371" s="287"/>
      <c r="AY371" s="287"/>
      <c r="AZ371" s="287"/>
      <c r="BA371" s="287"/>
      <c r="BB371" s="287"/>
      <c r="BC371" s="287"/>
      <c r="BD371" s="287"/>
      <c r="BE371" s="287"/>
      <c r="BF371" s="287"/>
      <c r="BG371" s="287"/>
      <c r="BH371" s="287"/>
      <c r="BI371" s="287"/>
      <c r="BJ371" s="327" t="s">
        <v>1048</v>
      </c>
      <c r="BK371" s="286">
        <v>7080</v>
      </c>
      <c r="BL371" s="288">
        <v>9050</v>
      </c>
      <c r="BM371" s="287">
        <v>9080</v>
      </c>
      <c r="BN371" s="287">
        <v>12010</v>
      </c>
      <c r="BO371" s="287">
        <v>12040</v>
      </c>
      <c r="BP371" s="287">
        <v>16010</v>
      </c>
      <c r="BQ371" s="287">
        <v>17010</v>
      </c>
      <c r="BR371" s="287">
        <v>18010</v>
      </c>
      <c r="BS371" s="287">
        <v>20010</v>
      </c>
      <c r="BT371" s="287">
        <v>20020</v>
      </c>
      <c r="BU371" s="287">
        <v>21020</v>
      </c>
      <c r="BV371" s="287">
        <v>21040</v>
      </c>
      <c r="BW371" s="287">
        <v>21030</v>
      </c>
      <c r="BX371" s="287">
        <v>25010</v>
      </c>
      <c r="BY371" s="287">
        <v>25020</v>
      </c>
      <c r="BZ371" s="287">
        <v>25030</v>
      </c>
      <c r="CA371" s="287">
        <v>60010</v>
      </c>
      <c r="CB371" s="287">
        <v>60020</v>
      </c>
      <c r="CC371" s="287">
        <v>60030</v>
      </c>
      <c r="CD371" s="287">
        <v>60050</v>
      </c>
      <c r="CE371" s="287">
        <v>60060</v>
      </c>
      <c r="CF371" s="287">
        <v>60080</v>
      </c>
      <c r="CG371" s="287">
        <v>60090</v>
      </c>
      <c r="CH371" s="287">
        <v>61010</v>
      </c>
      <c r="CI371" s="287">
        <v>61020</v>
      </c>
      <c r="CJ371" s="287">
        <v>61030</v>
      </c>
      <c r="CK371" s="287">
        <v>61040</v>
      </c>
      <c r="CL371" s="287">
        <v>61050</v>
      </c>
      <c r="CM371" s="287">
        <v>61060</v>
      </c>
      <c r="CN371" s="287">
        <v>62010</v>
      </c>
      <c r="CO371" s="287">
        <v>64040</v>
      </c>
      <c r="CP371" s="287">
        <v>62040</v>
      </c>
      <c r="CQ371" s="287">
        <v>90110</v>
      </c>
      <c r="CR371" s="287">
        <v>90150</v>
      </c>
      <c r="CS371" s="287"/>
      <c r="CT371" s="287"/>
      <c r="CU371" s="287"/>
      <c r="CV371" s="287"/>
      <c r="CW371" s="287"/>
      <c r="CX371" s="287"/>
      <c r="CY371" s="287"/>
      <c r="CZ371" s="289"/>
      <c r="DA371" s="287"/>
      <c r="DB371" s="287"/>
      <c r="DC371" s="287"/>
      <c r="DD371" s="287"/>
      <c r="DE371" s="287"/>
      <c r="DF371" s="287"/>
      <c r="DG371" s="287"/>
      <c r="DH371" s="287"/>
      <c r="DI371" s="287"/>
      <c r="DJ371" s="287"/>
      <c r="DK371" s="287"/>
      <c r="DL371" s="287"/>
      <c r="DM371" s="287"/>
      <c r="DN371" s="287"/>
      <c r="DO371" s="287"/>
      <c r="DP371" s="287"/>
      <c r="DQ371" s="287"/>
      <c r="DR371" s="287"/>
      <c r="DS371" s="287"/>
      <c r="DT371" s="287"/>
      <c r="DU371" s="287"/>
      <c r="DV371" s="287"/>
      <c r="DW371" s="321"/>
      <c r="DX371" s="322"/>
      <c r="DY371" s="323"/>
      <c r="DZ371" s="323"/>
      <c r="EA371" s="323"/>
      <c r="EB371" s="324"/>
      <c r="EC371" s="324"/>
      <c r="ED371" s="324"/>
      <c r="EE371" s="324"/>
      <c r="EF371" s="324"/>
      <c r="EG371" s="324"/>
      <c r="EH371" s="324"/>
      <c r="EI371" s="324"/>
      <c r="EJ371" s="324"/>
      <c r="EK371" s="324"/>
      <c r="EL371" s="324"/>
      <c r="EM371" s="324"/>
      <c r="EN371" s="324"/>
      <c r="EO371" s="324"/>
      <c r="EP371" s="324"/>
      <c r="EQ371" s="324"/>
      <c r="ER371" s="324"/>
      <c r="ES371" s="324"/>
      <c r="ET371" s="324"/>
      <c r="EU371" s="324"/>
      <c r="EV371" s="324"/>
      <c r="EW371" s="324"/>
      <c r="EX371" s="324"/>
      <c r="EY371" s="324"/>
      <c r="EZ371" s="324"/>
      <c r="FA371" s="324"/>
      <c r="FB371" s="324"/>
      <c r="FC371" s="324"/>
      <c r="FD371" s="324"/>
      <c r="FE371" s="324"/>
      <c r="FF371" s="324"/>
      <c r="FG371" s="324"/>
      <c r="FH371" s="324"/>
      <c r="FI371" s="324"/>
      <c r="FJ371" s="324"/>
      <c r="FK371" s="324"/>
      <c r="FL371" s="324"/>
      <c r="FM371" s="324"/>
      <c r="FN371" s="324"/>
      <c r="FO371" s="324"/>
      <c r="FP371" s="324"/>
      <c r="FQ371" s="324"/>
      <c r="FR371" s="324"/>
      <c r="FS371" s="324"/>
      <c r="FT371" s="324"/>
      <c r="FU371" s="324"/>
      <c r="FV371" s="324"/>
      <c r="FW371" s="324"/>
      <c r="FX371" s="324"/>
      <c r="FY371" s="324"/>
      <c r="FZ371" s="324"/>
      <c r="GA371" s="324"/>
      <c r="GB371" s="324"/>
      <c r="GC371" s="324"/>
      <c r="GD371" s="324"/>
      <c r="GE371" s="324"/>
      <c r="GF371" s="324"/>
      <c r="GG371" s="324"/>
      <c r="GH371" s="324"/>
      <c r="GI371" s="324"/>
      <c r="GJ371" s="330"/>
      <c r="GK371" s="321"/>
      <c r="GL371" s="324"/>
      <c r="GM371" s="324"/>
      <c r="GN371" s="290" cm="1">
        <f t="array" ref="GN371">IF(OR(BK371:GM371='Annex.1　DeclarationDesired'!$F$27),ROW(),"")</f>
        <v>371</v>
      </c>
    </row>
    <row r="372" spans="1:196" s="290" customFormat="1" ht="20.85" customHeight="1">
      <c r="A372" s="333" t="s">
        <v>2420</v>
      </c>
      <c r="B372" s="334" t="s">
        <v>253</v>
      </c>
      <c r="C372" s="334" t="s">
        <v>1921</v>
      </c>
      <c r="D372" s="334" t="s">
        <v>2419</v>
      </c>
      <c r="E372" s="334"/>
      <c r="F372" s="334" t="s">
        <v>2421</v>
      </c>
      <c r="G372" s="335" t="s">
        <v>2405</v>
      </c>
      <c r="H372" s="337" t="s">
        <v>399</v>
      </c>
      <c r="I372" s="337" t="s">
        <v>2406</v>
      </c>
      <c r="J372" s="337" t="s">
        <v>400</v>
      </c>
      <c r="K372" s="337"/>
      <c r="L372" s="338"/>
      <c r="M372" s="339" t="s">
        <v>2422</v>
      </c>
      <c r="N372" s="327" t="s">
        <v>403</v>
      </c>
      <c r="O372" s="338" t="s">
        <v>518</v>
      </c>
      <c r="P372" s="339"/>
      <c r="Q372" s="287"/>
      <c r="R372" s="287"/>
      <c r="S372" s="287"/>
      <c r="T372" s="287"/>
      <c r="U372" s="287"/>
      <c r="V372" s="287"/>
      <c r="W372" s="287"/>
      <c r="X372" s="287"/>
      <c r="Y372" s="287"/>
      <c r="Z372" s="287"/>
      <c r="AA372" s="287"/>
      <c r="AB372" s="287"/>
      <c r="AC372" s="287"/>
      <c r="AD372" s="287"/>
      <c r="AE372" s="287"/>
      <c r="AF372" s="287"/>
      <c r="AG372" s="287"/>
      <c r="AH372" s="287"/>
      <c r="AI372" s="287"/>
      <c r="AJ372" s="287"/>
      <c r="AK372" s="287"/>
      <c r="AL372" s="287"/>
      <c r="AM372" s="287"/>
      <c r="AN372" s="287"/>
      <c r="AO372" s="287"/>
      <c r="AP372" s="287"/>
      <c r="AQ372" s="287"/>
      <c r="AR372" s="287"/>
      <c r="AS372" s="287"/>
      <c r="AT372" s="287"/>
      <c r="AU372" s="287"/>
      <c r="AV372" s="287"/>
      <c r="AW372" s="287"/>
      <c r="AX372" s="287"/>
      <c r="AY372" s="287"/>
      <c r="AZ372" s="287"/>
      <c r="BA372" s="287"/>
      <c r="BB372" s="287"/>
      <c r="BC372" s="287"/>
      <c r="BD372" s="287"/>
      <c r="BE372" s="287"/>
      <c r="BF372" s="287"/>
      <c r="BG372" s="287"/>
      <c r="BH372" s="287"/>
      <c r="BI372" s="287"/>
      <c r="BJ372" s="327" t="s">
        <v>2423</v>
      </c>
      <c r="BK372" s="286">
        <v>7080</v>
      </c>
      <c r="BL372" s="288">
        <v>25010</v>
      </c>
      <c r="BM372" s="287">
        <v>25020</v>
      </c>
      <c r="BN372" s="287"/>
      <c r="BO372" s="287"/>
      <c r="BP372" s="287"/>
      <c r="BQ372" s="287"/>
      <c r="BR372" s="287"/>
      <c r="BS372" s="287"/>
      <c r="BT372" s="287"/>
      <c r="BU372" s="287"/>
      <c r="BV372" s="287"/>
      <c r="BW372" s="287"/>
      <c r="BX372" s="287"/>
      <c r="BY372" s="287"/>
      <c r="BZ372" s="287"/>
      <c r="CA372" s="287"/>
      <c r="CB372" s="287"/>
      <c r="CC372" s="287"/>
      <c r="CD372" s="287"/>
      <c r="CE372" s="287"/>
      <c r="CF372" s="287"/>
      <c r="CG372" s="287"/>
      <c r="CH372" s="287"/>
      <c r="CI372" s="287"/>
      <c r="CJ372" s="287"/>
      <c r="CK372" s="287"/>
      <c r="CL372" s="287"/>
      <c r="CM372" s="287"/>
      <c r="CN372" s="287"/>
      <c r="CO372" s="287"/>
      <c r="CP372" s="287"/>
      <c r="CQ372" s="287"/>
      <c r="CR372" s="287"/>
      <c r="CS372" s="287"/>
      <c r="CT372" s="287"/>
      <c r="CU372" s="287"/>
      <c r="CV372" s="287"/>
      <c r="CW372" s="287"/>
      <c r="CX372" s="287"/>
      <c r="CY372" s="287"/>
      <c r="CZ372" s="289"/>
      <c r="DA372" s="287"/>
      <c r="DB372" s="287"/>
      <c r="DC372" s="287"/>
      <c r="DD372" s="287"/>
      <c r="DE372" s="287"/>
      <c r="DF372" s="287"/>
      <c r="DG372" s="287"/>
      <c r="DH372" s="287"/>
      <c r="DI372" s="287"/>
      <c r="DJ372" s="287"/>
      <c r="DK372" s="287"/>
      <c r="DL372" s="287"/>
      <c r="DM372" s="287"/>
      <c r="DN372" s="287"/>
      <c r="DO372" s="287"/>
      <c r="DP372" s="287"/>
      <c r="DQ372" s="287"/>
      <c r="DR372" s="287"/>
      <c r="DS372" s="287"/>
      <c r="DT372" s="287"/>
      <c r="DU372" s="287"/>
      <c r="DV372" s="287"/>
      <c r="DW372" s="321"/>
      <c r="DX372" s="322"/>
      <c r="DY372" s="323"/>
      <c r="DZ372" s="323"/>
      <c r="EA372" s="323"/>
      <c r="EB372" s="324"/>
      <c r="EC372" s="324"/>
      <c r="ED372" s="324"/>
      <c r="EE372" s="324"/>
      <c r="EF372" s="324"/>
      <c r="EG372" s="324"/>
      <c r="EH372" s="324"/>
      <c r="EI372" s="324"/>
      <c r="EJ372" s="324"/>
      <c r="EK372" s="324"/>
      <c r="EL372" s="324"/>
      <c r="EM372" s="324"/>
      <c r="EN372" s="324"/>
      <c r="EO372" s="324"/>
      <c r="EP372" s="324"/>
      <c r="EQ372" s="324"/>
      <c r="ER372" s="324"/>
      <c r="ES372" s="324"/>
      <c r="ET372" s="324"/>
      <c r="EU372" s="324"/>
      <c r="EV372" s="324"/>
      <c r="EW372" s="324"/>
      <c r="EX372" s="324"/>
      <c r="EY372" s="324"/>
      <c r="EZ372" s="324"/>
      <c r="FA372" s="324"/>
      <c r="FB372" s="324"/>
      <c r="FC372" s="324"/>
      <c r="FD372" s="324"/>
      <c r="FE372" s="324"/>
      <c r="FF372" s="324"/>
      <c r="FG372" s="324"/>
      <c r="FH372" s="324"/>
      <c r="FI372" s="324"/>
      <c r="FJ372" s="324"/>
      <c r="FK372" s="324"/>
      <c r="FL372" s="324"/>
      <c r="FM372" s="324"/>
      <c r="FN372" s="324"/>
      <c r="FO372" s="324"/>
      <c r="FP372" s="324"/>
      <c r="FQ372" s="324"/>
      <c r="FR372" s="324"/>
      <c r="FS372" s="324"/>
      <c r="FT372" s="324"/>
      <c r="FU372" s="324"/>
      <c r="FV372" s="324"/>
      <c r="FW372" s="324"/>
      <c r="FX372" s="324"/>
      <c r="FY372" s="324"/>
      <c r="FZ372" s="324"/>
      <c r="GA372" s="324"/>
      <c r="GB372" s="324"/>
      <c r="GC372" s="324"/>
      <c r="GD372" s="324"/>
      <c r="GE372" s="324"/>
      <c r="GF372" s="324"/>
      <c r="GG372" s="324"/>
      <c r="GH372" s="324"/>
      <c r="GI372" s="324"/>
      <c r="GJ372" s="330"/>
      <c r="GK372" s="321"/>
      <c r="GL372" s="324"/>
      <c r="GM372" s="324"/>
      <c r="GN372" s="290" cm="1">
        <f t="array" ref="GN372">IF(OR(BK372:GM372='Annex.1　DeclarationDesired'!$F$27),ROW(),"")</f>
        <v>372</v>
      </c>
    </row>
    <row r="373" spans="1:196" s="290" customFormat="1" ht="20.85" customHeight="1">
      <c r="A373" s="333" t="s">
        <v>2424</v>
      </c>
      <c r="B373" s="334" t="s">
        <v>253</v>
      </c>
      <c r="C373" s="334" t="s">
        <v>2425</v>
      </c>
      <c r="D373" s="334" t="s">
        <v>2426</v>
      </c>
      <c r="E373" s="334"/>
      <c r="F373" s="334" t="s">
        <v>2427</v>
      </c>
      <c r="G373" s="335" t="s">
        <v>2428</v>
      </c>
      <c r="H373" s="337" t="s">
        <v>399</v>
      </c>
      <c r="I373" s="337" t="s">
        <v>2406</v>
      </c>
      <c r="J373" s="337" t="s">
        <v>399</v>
      </c>
      <c r="K373" s="337" t="s">
        <v>1014</v>
      </c>
      <c r="L373" s="338"/>
      <c r="M373" s="339" t="s">
        <v>772</v>
      </c>
      <c r="N373" s="327" t="s">
        <v>772</v>
      </c>
      <c r="O373" s="338"/>
      <c r="P373" s="339"/>
      <c r="Q373" s="287"/>
      <c r="R373" s="287"/>
      <c r="S373" s="287"/>
      <c r="T373" s="287"/>
      <c r="U373" s="287"/>
      <c r="V373" s="287"/>
      <c r="W373" s="287"/>
      <c r="X373" s="287"/>
      <c r="Y373" s="287"/>
      <c r="Z373" s="287"/>
      <c r="AA373" s="287"/>
      <c r="AB373" s="287"/>
      <c r="AC373" s="287"/>
      <c r="AD373" s="287"/>
      <c r="AE373" s="287"/>
      <c r="AF373" s="287"/>
      <c r="AG373" s="287"/>
      <c r="AH373" s="287"/>
      <c r="AI373" s="287"/>
      <c r="AJ373" s="287"/>
      <c r="AK373" s="287"/>
      <c r="AL373" s="287"/>
      <c r="AM373" s="287"/>
      <c r="AN373" s="287"/>
      <c r="AO373" s="287"/>
      <c r="AP373" s="287"/>
      <c r="AQ373" s="287"/>
      <c r="AR373" s="287"/>
      <c r="AS373" s="287"/>
      <c r="AT373" s="287"/>
      <c r="AU373" s="287"/>
      <c r="AV373" s="287"/>
      <c r="AW373" s="287"/>
      <c r="AX373" s="287"/>
      <c r="AY373" s="287"/>
      <c r="AZ373" s="287"/>
      <c r="BA373" s="287"/>
      <c r="BB373" s="287"/>
      <c r="BC373" s="287"/>
      <c r="BD373" s="287"/>
      <c r="BE373" s="287"/>
      <c r="BF373" s="287"/>
      <c r="BG373" s="287"/>
      <c r="BH373" s="287"/>
      <c r="BI373" s="287"/>
      <c r="BJ373" s="327" t="s">
        <v>2429</v>
      </c>
      <c r="BK373" s="286">
        <v>33020</v>
      </c>
      <c r="BL373" s="288"/>
      <c r="BM373" s="287"/>
      <c r="BN373" s="287"/>
      <c r="BO373" s="287"/>
      <c r="BP373" s="287"/>
      <c r="BQ373" s="287"/>
      <c r="BR373" s="287"/>
      <c r="BS373" s="287"/>
      <c r="BT373" s="287"/>
      <c r="BU373" s="287"/>
      <c r="BV373" s="287"/>
      <c r="BW373" s="287"/>
      <c r="BX373" s="287"/>
      <c r="BY373" s="287"/>
      <c r="BZ373" s="287"/>
      <c r="CA373" s="287"/>
      <c r="CB373" s="287"/>
      <c r="CC373" s="287"/>
      <c r="CD373" s="287"/>
      <c r="CE373" s="287"/>
      <c r="CF373" s="287"/>
      <c r="CG373" s="287"/>
      <c r="CH373" s="287"/>
      <c r="CI373" s="287"/>
      <c r="CJ373" s="287"/>
      <c r="CK373" s="287"/>
      <c r="CL373" s="287"/>
      <c r="CM373" s="287"/>
      <c r="CN373" s="287"/>
      <c r="CO373" s="287"/>
      <c r="CP373" s="287"/>
      <c r="CQ373" s="287"/>
      <c r="CR373" s="287"/>
      <c r="CS373" s="287"/>
      <c r="CT373" s="287"/>
      <c r="CU373" s="287"/>
      <c r="CV373" s="287"/>
      <c r="CW373" s="287"/>
      <c r="CX373" s="287"/>
      <c r="CY373" s="287"/>
      <c r="CZ373" s="289"/>
      <c r="DA373" s="287"/>
      <c r="DB373" s="287"/>
      <c r="DC373" s="287"/>
      <c r="DD373" s="287"/>
      <c r="DE373" s="287"/>
      <c r="DF373" s="287"/>
      <c r="DG373" s="287"/>
      <c r="DH373" s="287"/>
      <c r="DI373" s="287"/>
      <c r="DJ373" s="287"/>
      <c r="DK373" s="287"/>
      <c r="DL373" s="287"/>
      <c r="DM373" s="287"/>
      <c r="DN373" s="287"/>
      <c r="DO373" s="287"/>
      <c r="DP373" s="287"/>
      <c r="DQ373" s="287"/>
      <c r="DR373" s="287"/>
      <c r="DS373" s="287"/>
      <c r="DT373" s="287"/>
      <c r="DU373" s="287"/>
      <c r="DV373" s="287"/>
      <c r="DW373" s="321"/>
      <c r="DX373" s="322"/>
      <c r="DY373" s="323"/>
      <c r="DZ373" s="323"/>
      <c r="EA373" s="323"/>
      <c r="EB373" s="324"/>
      <c r="EC373" s="324"/>
      <c r="ED373" s="324"/>
      <c r="EE373" s="324"/>
      <c r="EF373" s="324"/>
      <c r="EG373" s="324"/>
      <c r="EH373" s="324"/>
      <c r="EI373" s="324"/>
      <c r="EJ373" s="324"/>
      <c r="EK373" s="324"/>
      <c r="EL373" s="324"/>
      <c r="EM373" s="324"/>
      <c r="EN373" s="324"/>
      <c r="EO373" s="324"/>
      <c r="EP373" s="324"/>
      <c r="EQ373" s="324"/>
      <c r="ER373" s="324"/>
      <c r="ES373" s="324"/>
      <c r="ET373" s="324"/>
      <c r="EU373" s="324"/>
      <c r="EV373" s="324"/>
      <c r="EW373" s="324"/>
      <c r="EX373" s="324"/>
      <c r="EY373" s="324"/>
      <c r="EZ373" s="324"/>
      <c r="FA373" s="324"/>
      <c r="FB373" s="324"/>
      <c r="FC373" s="324"/>
      <c r="FD373" s="324"/>
      <c r="FE373" s="324"/>
      <c r="FF373" s="324"/>
      <c r="FG373" s="324"/>
      <c r="FH373" s="324"/>
      <c r="FI373" s="324"/>
      <c r="FJ373" s="324"/>
      <c r="FK373" s="324"/>
      <c r="FL373" s="324"/>
      <c r="FM373" s="324"/>
      <c r="FN373" s="324"/>
      <c r="FO373" s="324"/>
      <c r="FP373" s="324"/>
      <c r="FQ373" s="324"/>
      <c r="FR373" s="324"/>
      <c r="FS373" s="324"/>
      <c r="FT373" s="324"/>
      <c r="FU373" s="324"/>
      <c r="FV373" s="324"/>
      <c r="FW373" s="324"/>
      <c r="FX373" s="324"/>
      <c r="FY373" s="324"/>
      <c r="FZ373" s="324"/>
      <c r="GA373" s="324"/>
      <c r="GB373" s="324"/>
      <c r="GC373" s="324"/>
      <c r="GD373" s="324"/>
      <c r="GE373" s="324"/>
      <c r="GF373" s="324"/>
      <c r="GG373" s="324"/>
      <c r="GH373" s="324"/>
      <c r="GI373" s="324"/>
      <c r="GJ373" s="330"/>
      <c r="GK373" s="321"/>
      <c r="GL373" s="324"/>
      <c r="GM373" s="324"/>
      <c r="GN373" s="290" cm="1">
        <f t="array" ref="GN373">IF(OR(BK373:GM373='Annex.1　DeclarationDesired'!$F$27),ROW(),"")</f>
        <v>373</v>
      </c>
    </row>
    <row r="374" spans="1:196" s="290" customFormat="1" ht="20.85" customHeight="1">
      <c r="A374" s="333" t="s">
        <v>2430</v>
      </c>
      <c r="B374" s="334" t="s">
        <v>253</v>
      </c>
      <c r="C374" s="334" t="s">
        <v>2425</v>
      </c>
      <c r="D374" s="334" t="s">
        <v>2431</v>
      </c>
      <c r="E374" s="334"/>
      <c r="F374" s="334" t="s">
        <v>2432</v>
      </c>
      <c r="G374" s="335" t="s">
        <v>2428</v>
      </c>
      <c r="H374" s="337" t="s">
        <v>399</v>
      </c>
      <c r="I374" s="337" t="s">
        <v>2406</v>
      </c>
      <c r="J374" s="337" t="s">
        <v>399</v>
      </c>
      <c r="K374" s="337" t="s">
        <v>1014</v>
      </c>
      <c r="L374" s="338"/>
      <c r="M374" s="339" t="s">
        <v>1023</v>
      </c>
      <c r="N374" s="327" t="s">
        <v>438</v>
      </c>
      <c r="O374" s="338" t="s">
        <v>461</v>
      </c>
      <c r="P374" s="339" t="s">
        <v>452</v>
      </c>
      <c r="Q374" s="287" t="s">
        <v>453</v>
      </c>
      <c r="R374" s="287" t="s">
        <v>345</v>
      </c>
      <c r="S374" s="287" t="s">
        <v>346</v>
      </c>
      <c r="T374" s="287" t="s">
        <v>773</v>
      </c>
      <c r="U374" s="287" t="s">
        <v>774</v>
      </c>
      <c r="V374" s="287" t="s">
        <v>573</v>
      </c>
      <c r="W374" s="287"/>
      <c r="X374" s="287"/>
      <c r="Y374" s="287"/>
      <c r="Z374" s="287"/>
      <c r="AA374" s="287"/>
      <c r="AB374" s="287"/>
      <c r="AC374" s="287"/>
      <c r="AD374" s="287"/>
      <c r="AE374" s="287"/>
      <c r="AF374" s="287"/>
      <c r="AG374" s="287"/>
      <c r="AH374" s="287"/>
      <c r="AI374" s="287"/>
      <c r="AJ374" s="287"/>
      <c r="AK374" s="287"/>
      <c r="AL374" s="287"/>
      <c r="AM374" s="287"/>
      <c r="AN374" s="287"/>
      <c r="AO374" s="287"/>
      <c r="AP374" s="287"/>
      <c r="AQ374" s="287"/>
      <c r="AR374" s="287"/>
      <c r="AS374" s="287"/>
      <c r="AT374" s="287"/>
      <c r="AU374" s="287"/>
      <c r="AV374" s="287"/>
      <c r="AW374" s="287"/>
      <c r="AX374" s="287"/>
      <c r="AY374" s="287"/>
      <c r="AZ374" s="287"/>
      <c r="BA374" s="287"/>
      <c r="BB374" s="287"/>
      <c r="BC374" s="287"/>
      <c r="BD374" s="287"/>
      <c r="BE374" s="287"/>
      <c r="BF374" s="287"/>
      <c r="BG374" s="287"/>
      <c r="BH374" s="287"/>
      <c r="BI374" s="287"/>
      <c r="BJ374" s="327" t="s">
        <v>2433</v>
      </c>
      <c r="BK374" s="286">
        <v>34010</v>
      </c>
      <c r="BL374" s="288">
        <v>34020</v>
      </c>
      <c r="BM374" s="287">
        <v>34030</v>
      </c>
      <c r="BN374" s="287">
        <v>36010</v>
      </c>
      <c r="BO374" s="287">
        <v>27020</v>
      </c>
      <c r="BP374" s="287">
        <v>27030</v>
      </c>
      <c r="BQ374" s="287">
        <v>27040</v>
      </c>
      <c r="BR374" s="287">
        <v>28010</v>
      </c>
      <c r="BS374" s="287">
        <v>28020</v>
      </c>
      <c r="BT374" s="287">
        <v>28030</v>
      </c>
      <c r="BU374" s="287">
        <v>26040</v>
      </c>
      <c r="BV374" s="287"/>
      <c r="BW374" s="287"/>
      <c r="BX374" s="287"/>
      <c r="BY374" s="287"/>
      <c r="BZ374" s="287"/>
      <c r="CA374" s="287"/>
      <c r="CB374" s="287"/>
      <c r="CC374" s="287"/>
      <c r="CD374" s="287"/>
      <c r="CE374" s="287"/>
      <c r="CF374" s="287"/>
      <c r="CG374" s="287"/>
      <c r="CH374" s="287"/>
      <c r="CI374" s="287"/>
      <c r="CJ374" s="287"/>
      <c r="CK374" s="287"/>
      <c r="CL374" s="287"/>
      <c r="CM374" s="287"/>
      <c r="CN374" s="287"/>
      <c r="CO374" s="287"/>
      <c r="CP374" s="287"/>
      <c r="CQ374" s="287"/>
      <c r="CR374" s="287"/>
      <c r="CS374" s="287"/>
      <c r="CT374" s="287"/>
      <c r="CU374" s="287"/>
      <c r="CV374" s="287"/>
      <c r="CW374" s="287"/>
      <c r="CX374" s="287"/>
      <c r="CY374" s="287"/>
      <c r="CZ374" s="289"/>
      <c r="DA374" s="287"/>
      <c r="DB374" s="287"/>
      <c r="DC374" s="287"/>
      <c r="DD374" s="287"/>
      <c r="DE374" s="287"/>
      <c r="DF374" s="287"/>
      <c r="DG374" s="287"/>
      <c r="DH374" s="287"/>
      <c r="DI374" s="287"/>
      <c r="DJ374" s="287"/>
      <c r="DK374" s="287"/>
      <c r="DL374" s="287"/>
      <c r="DM374" s="287"/>
      <c r="DN374" s="287"/>
      <c r="DO374" s="287"/>
      <c r="DP374" s="287"/>
      <c r="DQ374" s="287"/>
      <c r="DR374" s="287"/>
      <c r="DS374" s="287"/>
      <c r="DT374" s="287"/>
      <c r="DU374" s="287"/>
      <c r="DV374" s="287"/>
      <c r="DW374" s="321"/>
      <c r="DX374" s="322"/>
      <c r="DY374" s="323"/>
      <c r="DZ374" s="323"/>
      <c r="EA374" s="323"/>
      <c r="EB374" s="324"/>
      <c r="EC374" s="324"/>
      <c r="ED374" s="324"/>
      <c r="EE374" s="324"/>
      <c r="EF374" s="324"/>
      <c r="EG374" s="324"/>
      <c r="EH374" s="324"/>
      <c r="EI374" s="324"/>
      <c r="EJ374" s="324"/>
      <c r="EK374" s="324"/>
      <c r="EL374" s="324"/>
      <c r="EM374" s="324"/>
      <c r="EN374" s="324"/>
      <c r="EO374" s="324"/>
      <c r="EP374" s="324"/>
      <c r="EQ374" s="324"/>
      <c r="ER374" s="324"/>
      <c r="ES374" s="324"/>
      <c r="ET374" s="324"/>
      <c r="EU374" s="324"/>
      <c r="EV374" s="324"/>
      <c r="EW374" s="324"/>
      <c r="EX374" s="324"/>
      <c r="EY374" s="324"/>
      <c r="EZ374" s="324"/>
      <c r="FA374" s="324"/>
      <c r="FB374" s="324"/>
      <c r="FC374" s="324"/>
      <c r="FD374" s="324"/>
      <c r="FE374" s="324"/>
      <c r="FF374" s="324"/>
      <c r="FG374" s="324"/>
      <c r="FH374" s="324"/>
      <c r="FI374" s="324"/>
      <c r="FJ374" s="324"/>
      <c r="FK374" s="324"/>
      <c r="FL374" s="324"/>
      <c r="FM374" s="324"/>
      <c r="FN374" s="324"/>
      <c r="FO374" s="324"/>
      <c r="FP374" s="324"/>
      <c r="FQ374" s="324"/>
      <c r="FR374" s="324"/>
      <c r="FS374" s="324"/>
      <c r="FT374" s="324"/>
      <c r="FU374" s="324"/>
      <c r="FV374" s="324"/>
      <c r="FW374" s="324"/>
      <c r="FX374" s="324"/>
      <c r="FY374" s="324"/>
      <c r="FZ374" s="324"/>
      <c r="GA374" s="324"/>
      <c r="GB374" s="324"/>
      <c r="GC374" s="324"/>
      <c r="GD374" s="324"/>
      <c r="GE374" s="324"/>
      <c r="GF374" s="324"/>
      <c r="GG374" s="324"/>
      <c r="GH374" s="324"/>
      <c r="GI374" s="324"/>
      <c r="GJ374" s="330"/>
      <c r="GK374" s="321"/>
      <c r="GL374" s="324"/>
      <c r="GM374" s="324"/>
      <c r="GN374" s="290" cm="1">
        <f t="array" ref="GN374">IF(OR(BK374:GM374='Annex.1　DeclarationDesired'!$F$27),ROW(),"")</f>
        <v>374</v>
      </c>
    </row>
    <row r="375" spans="1:196" s="290" customFormat="1" ht="20.85" customHeight="1">
      <c r="A375" s="333" t="s">
        <v>2434</v>
      </c>
      <c r="B375" s="334" t="s">
        <v>253</v>
      </c>
      <c r="C375" s="334" t="s">
        <v>2425</v>
      </c>
      <c r="D375" s="334" t="s">
        <v>2435</v>
      </c>
      <c r="E375" s="334"/>
      <c r="F375" s="334" t="s">
        <v>2436</v>
      </c>
      <c r="G375" s="335" t="s">
        <v>2428</v>
      </c>
      <c r="H375" s="337" t="s">
        <v>399</v>
      </c>
      <c r="I375" s="337" t="s">
        <v>2406</v>
      </c>
      <c r="J375" s="337" t="s">
        <v>399</v>
      </c>
      <c r="K375" s="337" t="s">
        <v>1014</v>
      </c>
      <c r="L375" s="338"/>
      <c r="M375" s="339" t="s">
        <v>489</v>
      </c>
      <c r="N375" s="327" t="s">
        <v>489</v>
      </c>
      <c r="O375" s="338"/>
      <c r="P375" s="339"/>
      <c r="Q375" s="287"/>
      <c r="R375" s="287"/>
      <c r="S375" s="287"/>
      <c r="T375" s="287"/>
      <c r="U375" s="287"/>
      <c r="V375" s="287"/>
      <c r="W375" s="287"/>
      <c r="X375" s="287"/>
      <c r="Y375" s="287"/>
      <c r="Z375" s="287"/>
      <c r="AA375" s="287"/>
      <c r="AB375" s="287"/>
      <c r="AC375" s="287"/>
      <c r="AD375" s="287"/>
      <c r="AE375" s="287"/>
      <c r="AF375" s="287"/>
      <c r="AG375" s="287"/>
      <c r="AH375" s="287"/>
      <c r="AI375" s="287"/>
      <c r="AJ375" s="287"/>
      <c r="AK375" s="287"/>
      <c r="AL375" s="287"/>
      <c r="AM375" s="287"/>
      <c r="AN375" s="287"/>
      <c r="AO375" s="287"/>
      <c r="AP375" s="287"/>
      <c r="AQ375" s="287"/>
      <c r="AR375" s="287"/>
      <c r="AS375" s="287"/>
      <c r="AT375" s="287"/>
      <c r="AU375" s="287"/>
      <c r="AV375" s="287"/>
      <c r="AW375" s="287"/>
      <c r="AX375" s="287"/>
      <c r="AY375" s="287"/>
      <c r="AZ375" s="287"/>
      <c r="BA375" s="287"/>
      <c r="BB375" s="287"/>
      <c r="BC375" s="287"/>
      <c r="BD375" s="287"/>
      <c r="BE375" s="287"/>
      <c r="BF375" s="287"/>
      <c r="BG375" s="287"/>
      <c r="BH375" s="287"/>
      <c r="BI375" s="287"/>
      <c r="BJ375" s="327"/>
      <c r="BK375" s="286"/>
      <c r="BL375" s="288"/>
      <c r="BM375" s="287"/>
      <c r="BN375" s="287"/>
      <c r="BO375" s="287"/>
      <c r="BP375" s="287"/>
      <c r="BQ375" s="287"/>
      <c r="BR375" s="287"/>
      <c r="BS375" s="287"/>
      <c r="BT375" s="287"/>
      <c r="BU375" s="287"/>
      <c r="BV375" s="287"/>
      <c r="BW375" s="287"/>
      <c r="BX375" s="287"/>
      <c r="BY375" s="287"/>
      <c r="BZ375" s="287"/>
      <c r="CA375" s="287"/>
      <c r="CB375" s="287"/>
      <c r="CC375" s="287"/>
      <c r="CD375" s="287"/>
      <c r="CE375" s="287"/>
      <c r="CF375" s="287"/>
      <c r="CG375" s="287"/>
      <c r="CH375" s="287"/>
      <c r="CI375" s="287"/>
      <c r="CJ375" s="287"/>
      <c r="CK375" s="287"/>
      <c r="CL375" s="287"/>
      <c r="CM375" s="287"/>
      <c r="CN375" s="287"/>
      <c r="CO375" s="287"/>
      <c r="CP375" s="287"/>
      <c r="CQ375" s="287"/>
      <c r="CR375" s="287"/>
      <c r="CS375" s="287"/>
      <c r="CT375" s="287"/>
      <c r="CU375" s="287"/>
      <c r="CV375" s="287"/>
      <c r="CW375" s="287"/>
      <c r="CX375" s="287"/>
      <c r="CY375" s="287"/>
      <c r="CZ375" s="289"/>
      <c r="DA375" s="287"/>
      <c r="DB375" s="287"/>
      <c r="DC375" s="287"/>
      <c r="DD375" s="287"/>
      <c r="DE375" s="287"/>
      <c r="DF375" s="287"/>
      <c r="DG375" s="287"/>
      <c r="DH375" s="287"/>
      <c r="DI375" s="287"/>
      <c r="DJ375" s="287"/>
      <c r="DK375" s="287"/>
      <c r="DL375" s="287"/>
      <c r="DM375" s="287"/>
      <c r="DN375" s="287"/>
      <c r="DO375" s="287"/>
      <c r="DP375" s="287"/>
      <c r="DQ375" s="287"/>
      <c r="DR375" s="287"/>
      <c r="DS375" s="287"/>
      <c r="DT375" s="287"/>
      <c r="DU375" s="287"/>
      <c r="DV375" s="287"/>
      <c r="DW375" s="321"/>
      <c r="DX375" s="322"/>
      <c r="DY375" s="323"/>
      <c r="DZ375" s="323"/>
      <c r="EA375" s="323"/>
      <c r="EB375" s="324"/>
      <c r="EC375" s="324"/>
      <c r="ED375" s="324"/>
      <c r="EE375" s="324"/>
      <c r="EF375" s="324"/>
      <c r="EG375" s="324"/>
      <c r="EH375" s="324"/>
      <c r="EI375" s="324"/>
      <c r="EJ375" s="324"/>
      <c r="EK375" s="324"/>
      <c r="EL375" s="324"/>
      <c r="EM375" s="324"/>
      <c r="EN375" s="324"/>
      <c r="EO375" s="324"/>
      <c r="EP375" s="324"/>
      <c r="EQ375" s="324"/>
      <c r="ER375" s="324"/>
      <c r="ES375" s="324"/>
      <c r="ET375" s="324"/>
      <c r="EU375" s="324"/>
      <c r="EV375" s="324"/>
      <c r="EW375" s="324"/>
      <c r="EX375" s="324"/>
      <c r="EY375" s="324"/>
      <c r="EZ375" s="324"/>
      <c r="FA375" s="324"/>
      <c r="FB375" s="324"/>
      <c r="FC375" s="324"/>
      <c r="FD375" s="324"/>
      <c r="FE375" s="324"/>
      <c r="FF375" s="324"/>
      <c r="FG375" s="324"/>
      <c r="FH375" s="324"/>
      <c r="FI375" s="324"/>
      <c r="FJ375" s="324"/>
      <c r="FK375" s="324"/>
      <c r="FL375" s="324"/>
      <c r="FM375" s="324"/>
      <c r="FN375" s="324"/>
      <c r="FO375" s="324"/>
      <c r="FP375" s="324"/>
      <c r="FQ375" s="324"/>
      <c r="FR375" s="324"/>
      <c r="FS375" s="324"/>
      <c r="FT375" s="324"/>
      <c r="FU375" s="324"/>
      <c r="FV375" s="324"/>
      <c r="FW375" s="324"/>
      <c r="FX375" s="324"/>
      <c r="FY375" s="324"/>
      <c r="FZ375" s="324"/>
      <c r="GA375" s="324"/>
      <c r="GB375" s="324"/>
      <c r="GC375" s="324"/>
      <c r="GD375" s="324"/>
      <c r="GE375" s="324"/>
      <c r="GF375" s="324"/>
      <c r="GG375" s="324"/>
      <c r="GH375" s="324"/>
      <c r="GI375" s="324"/>
      <c r="GJ375" s="330"/>
      <c r="GK375" s="321"/>
      <c r="GL375" s="324"/>
      <c r="GM375" s="324"/>
      <c r="GN375" s="290" cm="1">
        <f t="array" ref="GN375">IF(OR(BK375:GM375='Annex.1　DeclarationDesired'!$F$27),ROW(),"")</f>
        <v>375</v>
      </c>
    </row>
    <row r="376" spans="1:196" s="290" customFormat="1" ht="20.85" customHeight="1">
      <c r="A376" s="333" t="s">
        <v>2437</v>
      </c>
      <c r="B376" s="334" t="s">
        <v>253</v>
      </c>
      <c r="C376" s="334" t="s">
        <v>2425</v>
      </c>
      <c r="D376" s="334" t="s">
        <v>2438</v>
      </c>
      <c r="E376" s="334"/>
      <c r="F376" s="334" t="s">
        <v>2439</v>
      </c>
      <c r="G376" s="335" t="s">
        <v>2428</v>
      </c>
      <c r="H376" s="337" t="s">
        <v>399</v>
      </c>
      <c r="I376" s="337" t="s">
        <v>2406</v>
      </c>
      <c r="J376" s="337" t="s">
        <v>399</v>
      </c>
      <c r="K376" s="337" t="s">
        <v>1014</v>
      </c>
      <c r="L376" s="338"/>
      <c r="M376" s="339" t="s">
        <v>907</v>
      </c>
      <c r="N376" s="327" t="s">
        <v>489</v>
      </c>
      <c r="O376" s="338" t="s">
        <v>475</v>
      </c>
      <c r="P376" s="339"/>
      <c r="Q376" s="287"/>
      <c r="R376" s="287"/>
      <c r="S376" s="287"/>
      <c r="T376" s="287"/>
      <c r="U376" s="287"/>
      <c r="V376" s="287"/>
      <c r="W376" s="287"/>
      <c r="X376" s="287"/>
      <c r="Y376" s="287"/>
      <c r="Z376" s="287"/>
      <c r="AA376" s="287"/>
      <c r="AB376" s="287"/>
      <c r="AC376" s="287"/>
      <c r="AD376" s="287"/>
      <c r="AE376" s="287"/>
      <c r="AF376" s="287"/>
      <c r="AG376" s="287"/>
      <c r="AH376" s="287"/>
      <c r="AI376" s="287"/>
      <c r="AJ376" s="287"/>
      <c r="AK376" s="287"/>
      <c r="AL376" s="287"/>
      <c r="AM376" s="287"/>
      <c r="AN376" s="287"/>
      <c r="AO376" s="287"/>
      <c r="AP376" s="287"/>
      <c r="AQ376" s="287"/>
      <c r="AR376" s="287"/>
      <c r="AS376" s="287"/>
      <c r="AT376" s="287"/>
      <c r="AU376" s="287"/>
      <c r="AV376" s="287"/>
      <c r="AW376" s="287"/>
      <c r="AX376" s="287"/>
      <c r="AY376" s="287"/>
      <c r="AZ376" s="287"/>
      <c r="BA376" s="287"/>
      <c r="BB376" s="287"/>
      <c r="BC376" s="287"/>
      <c r="BD376" s="287"/>
      <c r="BE376" s="287"/>
      <c r="BF376" s="287"/>
      <c r="BG376" s="287"/>
      <c r="BH376" s="287"/>
      <c r="BI376" s="287"/>
      <c r="BJ376" s="327" t="s">
        <v>2440</v>
      </c>
      <c r="BK376" s="286">
        <v>21020</v>
      </c>
      <c r="BL376" s="288">
        <v>21030</v>
      </c>
      <c r="BM376" s="287">
        <v>60100</v>
      </c>
      <c r="BN376" s="287"/>
      <c r="BO376" s="287"/>
      <c r="BP376" s="287"/>
      <c r="BQ376" s="287"/>
      <c r="BR376" s="287"/>
      <c r="BS376" s="287"/>
      <c r="BT376" s="287"/>
      <c r="BU376" s="287"/>
      <c r="BV376" s="287"/>
      <c r="BW376" s="287"/>
      <c r="BX376" s="287"/>
      <c r="BY376" s="287"/>
      <c r="BZ376" s="287"/>
      <c r="CA376" s="287"/>
      <c r="CB376" s="287"/>
      <c r="CC376" s="287"/>
      <c r="CD376" s="287"/>
      <c r="CE376" s="287"/>
      <c r="CF376" s="287"/>
      <c r="CG376" s="287"/>
      <c r="CH376" s="287"/>
      <c r="CI376" s="287"/>
      <c r="CJ376" s="287"/>
      <c r="CK376" s="287"/>
      <c r="CL376" s="287"/>
      <c r="CM376" s="287"/>
      <c r="CN376" s="287"/>
      <c r="CO376" s="287"/>
      <c r="CP376" s="287"/>
      <c r="CQ376" s="287"/>
      <c r="CR376" s="287"/>
      <c r="CS376" s="287"/>
      <c r="CT376" s="287"/>
      <c r="CU376" s="287"/>
      <c r="CV376" s="287"/>
      <c r="CW376" s="287"/>
      <c r="CX376" s="287"/>
      <c r="CY376" s="287"/>
      <c r="CZ376" s="289"/>
      <c r="DA376" s="287"/>
      <c r="DB376" s="287"/>
      <c r="DC376" s="287"/>
      <c r="DD376" s="287"/>
      <c r="DE376" s="287"/>
      <c r="DF376" s="287"/>
      <c r="DG376" s="287"/>
      <c r="DH376" s="287"/>
      <c r="DI376" s="287"/>
      <c r="DJ376" s="287"/>
      <c r="DK376" s="287"/>
      <c r="DL376" s="287"/>
      <c r="DM376" s="287"/>
      <c r="DN376" s="287"/>
      <c r="DO376" s="287"/>
      <c r="DP376" s="287"/>
      <c r="DQ376" s="287"/>
      <c r="DR376" s="287"/>
      <c r="DS376" s="287"/>
      <c r="DT376" s="287"/>
      <c r="DU376" s="287"/>
      <c r="DV376" s="287"/>
      <c r="DW376" s="321"/>
      <c r="DX376" s="322"/>
      <c r="DY376" s="323"/>
      <c r="DZ376" s="323"/>
      <c r="EA376" s="323"/>
      <c r="EB376" s="324"/>
      <c r="EC376" s="324"/>
      <c r="ED376" s="324"/>
      <c r="EE376" s="324"/>
      <c r="EF376" s="324"/>
      <c r="EG376" s="324"/>
      <c r="EH376" s="324"/>
      <c r="EI376" s="324"/>
      <c r="EJ376" s="324"/>
      <c r="EK376" s="324"/>
      <c r="EL376" s="324"/>
      <c r="EM376" s="324"/>
      <c r="EN376" s="324"/>
      <c r="EO376" s="324"/>
      <c r="EP376" s="324"/>
      <c r="EQ376" s="324"/>
      <c r="ER376" s="324"/>
      <c r="ES376" s="324"/>
      <c r="ET376" s="324"/>
      <c r="EU376" s="324"/>
      <c r="EV376" s="324"/>
      <c r="EW376" s="324"/>
      <c r="EX376" s="324"/>
      <c r="EY376" s="324"/>
      <c r="EZ376" s="324"/>
      <c r="FA376" s="324"/>
      <c r="FB376" s="324"/>
      <c r="FC376" s="324"/>
      <c r="FD376" s="324"/>
      <c r="FE376" s="324"/>
      <c r="FF376" s="324"/>
      <c r="FG376" s="324"/>
      <c r="FH376" s="324"/>
      <c r="FI376" s="324"/>
      <c r="FJ376" s="324"/>
      <c r="FK376" s="324"/>
      <c r="FL376" s="324"/>
      <c r="FM376" s="324"/>
      <c r="FN376" s="324"/>
      <c r="FO376" s="324"/>
      <c r="FP376" s="324"/>
      <c r="FQ376" s="324"/>
      <c r="FR376" s="324"/>
      <c r="FS376" s="324"/>
      <c r="FT376" s="324"/>
      <c r="FU376" s="324"/>
      <c r="FV376" s="324"/>
      <c r="FW376" s="324"/>
      <c r="FX376" s="324"/>
      <c r="FY376" s="324"/>
      <c r="FZ376" s="324"/>
      <c r="GA376" s="324"/>
      <c r="GB376" s="324"/>
      <c r="GC376" s="324"/>
      <c r="GD376" s="324"/>
      <c r="GE376" s="324"/>
      <c r="GF376" s="324"/>
      <c r="GG376" s="324"/>
      <c r="GH376" s="324"/>
      <c r="GI376" s="324"/>
      <c r="GJ376" s="330"/>
      <c r="GK376" s="321"/>
      <c r="GL376" s="324"/>
      <c r="GM376" s="324"/>
      <c r="GN376" s="290" cm="1">
        <f t="array" ref="GN376">IF(OR(BK376:GM376='Annex.1　DeclarationDesired'!$F$27),ROW(),"")</f>
        <v>376</v>
      </c>
    </row>
    <row r="377" spans="1:196" s="290" customFormat="1" ht="20.85" customHeight="1">
      <c r="A377" s="333" t="s">
        <v>2441</v>
      </c>
      <c r="B377" s="334" t="s">
        <v>253</v>
      </c>
      <c r="C377" s="334" t="s">
        <v>2425</v>
      </c>
      <c r="D377" s="334" t="s">
        <v>2442</v>
      </c>
      <c r="E377" s="334"/>
      <c r="F377" s="334" t="s">
        <v>2443</v>
      </c>
      <c r="G377" s="335" t="s">
        <v>2428</v>
      </c>
      <c r="H377" s="337" t="s">
        <v>399</v>
      </c>
      <c r="I377" s="337" t="s">
        <v>2406</v>
      </c>
      <c r="J377" s="337" t="s">
        <v>399</v>
      </c>
      <c r="K377" s="337" t="s">
        <v>1014</v>
      </c>
      <c r="L377" s="338"/>
      <c r="M377" s="339" t="s">
        <v>407</v>
      </c>
      <c r="N377" s="327" t="s">
        <v>407</v>
      </c>
      <c r="O377" s="338"/>
      <c r="P377" s="339"/>
      <c r="Q377" s="287"/>
      <c r="R377" s="287"/>
      <c r="S377" s="287"/>
      <c r="T377" s="287"/>
      <c r="U377" s="287"/>
      <c r="V377" s="287"/>
      <c r="W377" s="287"/>
      <c r="X377" s="287"/>
      <c r="Y377" s="287"/>
      <c r="Z377" s="287"/>
      <c r="AA377" s="287"/>
      <c r="AB377" s="287"/>
      <c r="AC377" s="287"/>
      <c r="AD377" s="287"/>
      <c r="AE377" s="287"/>
      <c r="AF377" s="287"/>
      <c r="AG377" s="287"/>
      <c r="AH377" s="287"/>
      <c r="AI377" s="287"/>
      <c r="AJ377" s="287"/>
      <c r="AK377" s="287"/>
      <c r="AL377" s="287"/>
      <c r="AM377" s="287"/>
      <c r="AN377" s="287"/>
      <c r="AO377" s="287"/>
      <c r="AP377" s="287"/>
      <c r="AQ377" s="287"/>
      <c r="AR377" s="287"/>
      <c r="AS377" s="287"/>
      <c r="AT377" s="287"/>
      <c r="AU377" s="287"/>
      <c r="AV377" s="287"/>
      <c r="AW377" s="287"/>
      <c r="AX377" s="287"/>
      <c r="AY377" s="287"/>
      <c r="AZ377" s="287"/>
      <c r="BA377" s="287"/>
      <c r="BB377" s="287"/>
      <c r="BC377" s="287"/>
      <c r="BD377" s="287"/>
      <c r="BE377" s="287"/>
      <c r="BF377" s="287"/>
      <c r="BG377" s="287"/>
      <c r="BH377" s="287"/>
      <c r="BI377" s="287"/>
      <c r="BJ377" s="327" t="s">
        <v>2444</v>
      </c>
      <c r="BK377" s="286">
        <v>38010</v>
      </c>
      <c r="BL377" s="288"/>
      <c r="BM377" s="287"/>
      <c r="BN377" s="287"/>
      <c r="BO377" s="287"/>
      <c r="BP377" s="287"/>
      <c r="BQ377" s="287"/>
      <c r="BR377" s="287"/>
      <c r="BS377" s="287"/>
      <c r="BT377" s="287"/>
      <c r="BU377" s="287"/>
      <c r="BV377" s="287"/>
      <c r="BW377" s="287"/>
      <c r="BX377" s="287"/>
      <c r="BY377" s="287"/>
      <c r="BZ377" s="287"/>
      <c r="CA377" s="287"/>
      <c r="CB377" s="287"/>
      <c r="CC377" s="287"/>
      <c r="CD377" s="287"/>
      <c r="CE377" s="287"/>
      <c r="CF377" s="287"/>
      <c r="CG377" s="287"/>
      <c r="CH377" s="287"/>
      <c r="CI377" s="287"/>
      <c r="CJ377" s="287"/>
      <c r="CK377" s="287"/>
      <c r="CL377" s="287"/>
      <c r="CM377" s="287"/>
      <c r="CN377" s="287"/>
      <c r="CO377" s="287"/>
      <c r="CP377" s="287"/>
      <c r="CQ377" s="287"/>
      <c r="CR377" s="287"/>
      <c r="CS377" s="287"/>
      <c r="CT377" s="287"/>
      <c r="CU377" s="287"/>
      <c r="CV377" s="287"/>
      <c r="CW377" s="287"/>
      <c r="CX377" s="287"/>
      <c r="CY377" s="287"/>
      <c r="CZ377" s="289"/>
      <c r="DA377" s="287"/>
      <c r="DB377" s="287"/>
      <c r="DC377" s="287"/>
      <c r="DD377" s="287"/>
      <c r="DE377" s="287"/>
      <c r="DF377" s="287"/>
      <c r="DG377" s="287"/>
      <c r="DH377" s="287"/>
      <c r="DI377" s="287"/>
      <c r="DJ377" s="287"/>
      <c r="DK377" s="287"/>
      <c r="DL377" s="287"/>
      <c r="DM377" s="287"/>
      <c r="DN377" s="287"/>
      <c r="DO377" s="287"/>
      <c r="DP377" s="287"/>
      <c r="DQ377" s="287"/>
      <c r="DR377" s="287"/>
      <c r="DS377" s="287"/>
      <c r="DT377" s="287"/>
      <c r="DU377" s="287"/>
      <c r="DV377" s="287"/>
      <c r="DW377" s="321"/>
      <c r="DX377" s="322"/>
      <c r="DY377" s="323"/>
      <c r="DZ377" s="323"/>
      <c r="EA377" s="323"/>
      <c r="EB377" s="324"/>
      <c r="EC377" s="324"/>
      <c r="ED377" s="324"/>
      <c r="EE377" s="324"/>
      <c r="EF377" s="324"/>
      <c r="EG377" s="324"/>
      <c r="EH377" s="324"/>
      <c r="EI377" s="324"/>
      <c r="EJ377" s="324"/>
      <c r="EK377" s="324"/>
      <c r="EL377" s="324"/>
      <c r="EM377" s="324"/>
      <c r="EN377" s="324"/>
      <c r="EO377" s="324"/>
      <c r="EP377" s="324"/>
      <c r="EQ377" s="324"/>
      <c r="ER377" s="324"/>
      <c r="ES377" s="324"/>
      <c r="ET377" s="324"/>
      <c r="EU377" s="324"/>
      <c r="EV377" s="324"/>
      <c r="EW377" s="324"/>
      <c r="EX377" s="324"/>
      <c r="EY377" s="324"/>
      <c r="EZ377" s="324"/>
      <c r="FA377" s="324"/>
      <c r="FB377" s="324"/>
      <c r="FC377" s="324"/>
      <c r="FD377" s="324"/>
      <c r="FE377" s="324"/>
      <c r="FF377" s="324"/>
      <c r="FG377" s="324"/>
      <c r="FH377" s="324"/>
      <c r="FI377" s="324"/>
      <c r="FJ377" s="324"/>
      <c r="FK377" s="324"/>
      <c r="FL377" s="324"/>
      <c r="FM377" s="324"/>
      <c r="FN377" s="324"/>
      <c r="FO377" s="324"/>
      <c r="FP377" s="324"/>
      <c r="FQ377" s="324"/>
      <c r="FR377" s="324"/>
      <c r="FS377" s="324"/>
      <c r="FT377" s="324"/>
      <c r="FU377" s="324"/>
      <c r="FV377" s="324"/>
      <c r="FW377" s="324"/>
      <c r="FX377" s="324"/>
      <c r="FY377" s="324"/>
      <c r="FZ377" s="324"/>
      <c r="GA377" s="324"/>
      <c r="GB377" s="324"/>
      <c r="GC377" s="324"/>
      <c r="GD377" s="324"/>
      <c r="GE377" s="324"/>
      <c r="GF377" s="324"/>
      <c r="GG377" s="324"/>
      <c r="GH377" s="324"/>
      <c r="GI377" s="324"/>
      <c r="GJ377" s="330"/>
      <c r="GK377" s="321"/>
      <c r="GL377" s="324"/>
      <c r="GM377" s="324"/>
      <c r="GN377" s="290" cm="1">
        <f t="array" ref="GN377">IF(OR(BK377:GM377='Annex.1　DeclarationDesired'!$F$27),ROW(),"")</f>
        <v>377</v>
      </c>
    </row>
    <row r="378" spans="1:196" s="290" customFormat="1" ht="20.85" customHeight="1">
      <c r="A378" s="333" t="s">
        <v>2445</v>
      </c>
      <c r="B378" s="334" t="s">
        <v>253</v>
      </c>
      <c r="C378" s="334" t="s">
        <v>2425</v>
      </c>
      <c r="D378" s="334" t="s">
        <v>2442</v>
      </c>
      <c r="E378" s="334"/>
      <c r="F378" s="334" t="s">
        <v>2446</v>
      </c>
      <c r="G378" s="335" t="s">
        <v>2428</v>
      </c>
      <c r="H378" s="337" t="s">
        <v>399</v>
      </c>
      <c r="I378" s="337" t="s">
        <v>2406</v>
      </c>
      <c r="J378" s="337" t="s">
        <v>399</v>
      </c>
      <c r="K378" s="337" t="s">
        <v>1014</v>
      </c>
      <c r="L378" s="338"/>
      <c r="M378" s="339" t="s">
        <v>407</v>
      </c>
      <c r="N378" s="327" t="s">
        <v>407</v>
      </c>
      <c r="O378" s="338"/>
      <c r="P378" s="339"/>
      <c r="Q378" s="287"/>
      <c r="R378" s="287"/>
      <c r="S378" s="287"/>
      <c r="T378" s="287"/>
      <c r="U378" s="287"/>
      <c r="V378" s="287"/>
      <c r="W378" s="287"/>
      <c r="X378" s="287"/>
      <c r="Y378" s="287"/>
      <c r="Z378" s="287"/>
      <c r="AA378" s="287"/>
      <c r="AB378" s="287"/>
      <c r="AC378" s="287"/>
      <c r="AD378" s="287"/>
      <c r="AE378" s="287"/>
      <c r="AF378" s="287"/>
      <c r="AG378" s="287"/>
      <c r="AH378" s="287"/>
      <c r="AI378" s="287"/>
      <c r="AJ378" s="287"/>
      <c r="AK378" s="287"/>
      <c r="AL378" s="287"/>
      <c r="AM378" s="287"/>
      <c r="AN378" s="287"/>
      <c r="AO378" s="287"/>
      <c r="AP378" s="287"/>
      <c r="AQ378" s="287"/>
      <c r="AR378" s="287"/>
      <c r="AS378" s="287"/>
      <c r="AT378" s="287"/>
      <c r="AU378" s="287"/>
      <c r="AV378" s="287"/>
      <c r="AW378" s="287"/>
      <c r="AX378" s="287"/>
      <c r="AY378" s="287"/>
      <c r="AZ378" s="287"/>
      <c r="BA378" s="287"/>
      <c r="BB378" s="287"/>
      <c r="BC378" s="287"/>
      <c r="BD378" s="287"/>
      <c r="BE378" s="287"/>
      <c r="BF378" s="287"/>
      <c r="BG378" s="287"/>
      <c r="BH378" s="287"/>
      <c r="BI378" s="287"/>
      <c r="BJ378" s="327" t="s">
        <v>2447</v>
      </c>
      <c r="BK378" s="286">
        <v>38050</v>
      </c>
      <c r="BL378" s="288"/>
      <c r="BM378" s="287"/>
      <c r="BN378" s="287"/>
      <c r="BO378" s="287"/>
      <c r="BP378" s="287"/>
      <c r="BQ378" s="287"/>
      <c r="BR378" s="287"/>
      <c r="BS378" s="287"/>
      <c r="BT378" s="287"/>
      <c r="BU378" s="287"/>
      <c r="BV378" s="287"/>
      <c r="BW378" s="287"/>
      <c r="BX378" s="287"/>
      <c r="BY378" s="287"/>
      <c r="BZ378" s="287"/>
      <c r="CA378" s="287"/>
      <c r="CB378" s="287"/>
      <c r="CC378" s="287"/>
      <c r="CD378" s="287"/>
      <c r="CE378" s="287"/>
      <c r="CF378" s="287"/>
      <c r="CG378" s="287"/>
      <c r="CH378" s="287"/>
      <c r="CI378" s="287"/>
      <c r="CJ378" s="287"/>
      <c r="CK378" s="287"/>
      <c r="CL378" s="287"/>
      <c r="CM378" s="287"/>
      <c r="CN378" s="287"/>
      <c r="CO378" s="287"/>
      <c r="CP378" s="287"/>
      <c r="CQ378" s="287"/>
      <c r="CR378" s="287"/>
      <c r="CS378" s="287"/>
      <c r="CT378" s="287"/>
      <c r="CU378" s="287"/>
      <c r="CV378" s="287"/>
      <c r="CW378" s="287"/>
      <c r="CX378" s="287"/>
      <c r="CY378" s="287"/>
      <c r="CZ378" s="289"/>
      <c r="DA378" s="287"/>
      <c r="DB378" s="287"/>
      <c r="DC378" s="287"/>
      <c r="DD378" s="287"/>
      <c r="DE378" s="287"/>
      <c r="DF378" s="287"/>
      <c r="DG378" s="287"/>
      <c r="DH378" s="287"/>
      <c r="DI378" s="287"/>
      <c r="DJ378" s="287"/>
      <c r="DK378" s="287"/>
      <c r="DL378" s="287"/>
      <c r="DM378" s="287"/>
      <c r="DN378" s="287"/>
      <c r="DO378" s="287"/>
      <c r="DP378" s="287"/>
      <c r="DQ378" s="287"/>
      <c r="DR378" s="287"/>
      <c r="DS378" s="287"/>
      <c r="DT378" s="287"/>
      <c r="DU378" s="287"/>
      <c r="DV378" s="287"/>
      <c r="DW378" s="321"/>
      <c r="DX378" s="322"/>
      <c r="DY378" s="323"/>
      <c r="DZ378" s="323"/>
      <c r="EA378" s="323"/>
      <c r="EB378" s="324"/>
      <c r="EC378" s="324"/>
      <c r="ED378" s="324"/>
      <c r="EE378" s="324"/>
      <c r="EF378" s="324"/>
      <c r="EG378" s="324"/>
      <c r="EH378" s="324"/>
      <c r="EI378" s="324"/>
      <c r="EJ378" s="324"/>
      <c r="EK378" s="324"/>
      <c r="EL378" s="324"/>
      <c r="EM378" s="324"/>
      <c r="EN378" s="324"/>
      <c r="EO378" s="324"/>
      <c r="EP378" s="324"/>
      <c r="EQ378" s="324"/>
      <c r="ER378" s="324"/>
      <c r="ES378" s="324"/>
      <c r="ET378" s="324"/>
      <c r="EU378" s="324"/>
      <c r="EV378" s="324"/>
      <c r="EW378" s="324"/>
      <c r="EX378" s="324"/>
      <c r="EY378" s="324"/>
      <c r="EZ378" s="324"/>
      <c r="FA378" s="324"/>
      <c r="FB378" s="324"/>
      <c r="FC378" s="324"/>
      <c r="FD378" s="324"/>
      <c r="FE378" s="324"/>
      <c r="FF378" s="324"/>
      <c r="FG378" s="324"/>
      <c r="FH378" s="324"/>
      <c r="FI378" s="324"/>
      <c r="FJ378" s="324"/>
      <c r="FK378" s="324"/>
      <c r="FL378" s="324"/>
      <c r="FM378" s="324"/>
      <c r="FN378" s="324"/>
      <c r="FO378" s="324"/>
      <c r="FP378" s="324"/>
      <c r="FQ378" s="324"/>
      <c r="FR378" s="324"/>
      <c r="FS378" s="324"/>
      <c r="FT378" s="324"/>
      <c r="FU378" s="324"/>
      <c r="FV378" s="324"/>
      <c r="FW378" s="324"/>
      <c r="FX378" s="324"/>
      <c r="FY378" s="324"/>
      <c r="FZ378" s="324"/>
      <c r="GA378" s="324"/>
      <c r="GB378" s="324"/>
      <c r="GC378" s="324"/>
      <c r="GD378" s="324"/>
      <c r="GE378" s="324"/>
      <c r="GF378" s="324"/>
      <c r="GG378" s="324"/>
      <c r="GH378" s="324"/>
      <c r="GI378" s="324"/>
      <c r="GJ378" s="330"/>
      <c r="GK378" s="321"/>
      <c r="GL378" s="324"/>
      <c r="GM378" s="324"/>
      <c r="GN378" s="290" cm="1">
        <f t="array" ref="GN378">IF(OR(BK378:GM378='Annex.1　DeclarationDesired'!$F$27),ROW(),"")</f>
        <v>378</v>
      </c>
    </row>
    <row r="379" spans="1:196" s="290" customFormat="1" ht="20.85" customHeight="1">
      <c r="A379" s="333" t="s">
        <v>2448</v>
      </c>
      <c r="B379" s="334" t="s">
        <v>253</v>
      </c>
      <c r="C379" s="334" t="s">
        <v>2425</v>
      </c>
      <c r="D379" s="334" t="s">
        <v>2449</v>
      </c>
      <c r="E379" s="334"/>
      <c r="F379" s="334" t="s">
        <v>2450</v>
      </c>
      <c r="G379" s="335" t="s">
        <v>2428</v>
      </c>
      <c r="H379" s="337" t="s">
        <v>399</v>
      </c>
      <c r="I379" s="337" t="s">
        <v>2406</v>
      </c>
      <c r="J379" s="337" t="s">
        <v>399</v>
      </c>
      <c r="K379" s="337" t="s">
        <v>1014</v>
      </c>
      <c r="L379" s="338"/>
      <c r="M379" s="339" t="s">
        <v>2451</v>
      </c>
      <c r="N379" s="327" t="s">
        <v>424</v>
      </c>
      <c r="O379" s="338" t="s">
        <v>427</v>
      </c>
      <c r="P379" s="339" t="s">
        <v>413</v>
      </c>
      <c r="Q379" s="287"/>
      <c r="R379" s="287"/>
      <c r="S379" s="287"/>
      <c r="T379" s="287"/>
      <c r="U379" s="287"/>
      <c r="V379" s="287"/>
      <c r="W379" s="287"/>
      <c r="X379" s="287"/>
      <c r="Y379" s="287"/>
      <c r="Z379" s="287"/>
      <c r="AA379" s="287"/>
      <c r="AB379" s="287"/>
      <c r="AC379" s="287"/>
      <c r="AD379" s="287"/>
      <c r="AE379" s="287"/>
      <c r="AF379" s="287"/>
      <c r="AG379" s="287"/>
      <c r="AH379" s="287"/>
      <c r="AI379" s="287"/>
      <c r="AJ379" s="287"/>
      <c r="AK379" s="287"/>
      <c r="AL379" s="287"/>
      <c r="AM379" s="287"/>
      <c r="AN379" s="287"/>
      <c r="AO379" s="287"/>
      <c r="AP379" s="287"/>
      <c r="AQ379" s="287"/>
      <c r="AR379" s="287"/>
      <c r="AS379" s="287"/>
      <c r="AT379" s="287"/>
      <c r="AU379" s="287"/>
      <c r="AV379" s="287"/>
      <c r="AW379" s="287"/>
      <c r="AX379" s="287"/>
      <c r="AY379" s="287"/>
      <c r="AZ379" s="287"/>
      <c r="BA379" s="287"/>
      <c r="BB379" s="287"/>
      <c r="BC379" s="287"/>
      <c r="BD379" s="287"/>
      <c r="BE379" s="287"/>
      <c r="BF379" s="287"/>
      <c r="BG379" s="287"/>
      <c r="BH379" s="287"/>
      <c r="BI379" s="287"/>
      <c r="BJ379" s="327" t="s">
        <v>2452</v>
      </c>
      <c r="BK379" s="286">
        <v>39010</v>
      </c>
      <c r="BL379" s="288">
        <v>43010</v>
      </c>
      <c r="BM379" s="287">
        <v>45010</v>
      </c>
      <c r="BN379" s="287"/>
      <c r="BO379" s="287"/>
      <c r="BP379" s="287"/>
      <c r="BQ379" s="287"/>
      <c r="BR379" s="287"/>
      <c r="BS379" s="287"/>
      <c r="BT379" s="287"/>
      <c r="BU379" s="287"/>
      <c r="BV379" s="287"/>
      <c r="BW379" s="287"/>
      <c r="BX379" s="287"/>
      <c r="BY379" s="287"/>
      <c r="BZ379" s="287"/>
      <c r="CA379" s="287"/>
      <c r="CB379" s="287"/>
      <c r="CC379" s="287"/>
      <c r="CD379" s="287"/>
      <c r="CE379" s="287"/>
      <c r="CF379" s="287"/>
      <c r="CG379" s="287"/>
      <c r="CH379" s="287"/>
      <c r="CI379" s="287"/>
      <c r="CJ379" s="287"/>
      <c r="CK379" s="287"/>
      <c r="CL379" s="287"/>
      <c r="CM379" s="287"/>
      <c r="CN379" s="287"/>
      <c r="CO379" s="287"/>
      <c r="CP379" s="287"/>
      <c r="CQ379" s="287"/>
      <c r="CR379" s="287"/>
      <c r="CS379" s="287"/>
      <c r="CT379" s="287"/>
      <c r="CU379" s="287"/>
      <c r="CV379" s="287"/>
      <c r="CW379" s="287"/>
      <c r="CX379" s="287"/>
      <c r="CY379" s="287"/>
      <c r="CZ379" s="289"/>
      <c r="DA379" s="287"/>
      <c r="DB379" s="287"/>
      <c r="DC379" s="287"/>
      <c r="DD379" s="287"/>
      <c r="DE379" s="287"/>
      <c r="DF379" s="287"/>
      <c r="DG379" s="287"/>
      <c r="DH379" s="287"/>
      <c r="DI379" s="287"/>
      <c r="DJ379" s="287"/>
      <c r="DK379" s="287"/>
      <c r="DL379" s="287"/>
      <c r="DM379" s="287"/>
      <c r="DN379" s="287"/>
      <c r="DO379" s="287"/>
      <c r="DP379" s="287"/>
      <c r="DQ379" s="287"/>
      <c r="DR379" s="287"/>
      <c r="DS379" s="287"/>
      <c r="DT379" s="287"/>
      <c r="DU379" s="287"/>
      <c r="DV379" s="287"/>
      <c r="DW379" s="321"/>
      <c r="DX379" s="322"/>
      <c r="DY379" s="323"/>
      <c r="DZ379" s="323"/>
      <c r="EA379" s="323"/>
      <c r="EB379" s="324"/>
      <c r="EC379" s="324"/>
      <c r="ED379" s="324"/>
      <c r="EE379" s="324"/>
      <c r="EF379" s="324"/>
      <c r="EG379" s="324"/>
      <c r="EH379" s="324"/>
      <c r="EI379" s="324"/>
      <c r="EJ379" s="324"/>
      <c r="EK379" s="324"/>
      <c r="EL379" s="324"/>
      <c r="EM379" s="324"/>
      <c r="EN379" s="324"/>
      <c r="EO379" s="324"/>
      <c r="EP379" s="324"/>
      <c r="EQ379" s="324"/>
      <c r="ER379" s="324"/>
      <c r="ES379" s="324"/>
      <c r="ET379" s="324"/>
      <c r="EU379" s="324"/>
      <c r="EV379" s="324"/>
      <c r="EW379" s="324"/>
      <c r="EX379" s="324"/>
      <c r="EY379" s="324"/>
      <c r="EZ379" s="324"/>
      <c r="FA379" s="324"/>
      <c r="FB379" s="324"/>
      <c r="FC379" s="324"/>
      <c r="FD379" s="324"/>
      <c r="FE379" s="324"/>
      <c r="FF379" s="324"/>
      <c r="FG379" s="324"/>
      <c r="FH379" s="324"/>
      <c r="FI379" s="324"/>
      <c r="FJ379" s="324"/>
      <c r="FK379" s="324"/>
      <c r="FL379" s="324"/>
      <c r="FM379" s="324"/>
      <c r="FN379" s="324"/>
      <c r="FO379" s="324"/>
      <c r="FP379" s="324"/>
      <c r="FQ379" s="324"/>
      <c r="FR379" s="324"/>
      <c r="FS379" s="324"/>
      <c r="FT379" s="324"/>
      <c r="FU379" s="324"/>
      <c r="FV379" s="324"/>
      <c r="FW379" s="324"/>
      <c r="FX379" s="324"/>
      <c r="FY379" s="324"/>
      <c r="FZ379" s="324"/>
      <c r="GA379" s="324"/>
      <c r="GB379" s="324"/>
      <c r="GC379" s="324"/>
      <c r="GD379" s="324"/>
      <c r="GE379" s="324"/>
      <c r="GF379" s="324"/>
      <c r="GG379" s="324"/>
      <c r="GH379" s="324"/>
      <c r="GI379" s="324"/>
      <c r="GJ379" s="330"/>
      <c r="GK379" s="321"/>
      <c r="GL379" s="324"/>
      <c r="GM379" s="324"/>
      <c r="GN379" s="290" cm="1">
        <f t="array" ref="GN379">IF(OR(BK379:GM379='Annex.1　DeclarationDesired'!$F$27),ROW(),"")</f>
        <v>379</v>
      </c>
    </row>
    <row r="380" spans="1:196" s="290" customFormat="1" ht="20.85" customHeight="1">
      <c r="A380" s="333" t="s">
        <v>2453</v>
      </c>
      <c r="B380" s="334" t="s">
        <v>253</v>
      </c>
      <c r="C380" s="334" t="s">
        <v>2425</v>
      </c>
      <c r="D380" s="334" t="s">
        <v>2449</v>
      </c>
      <c r="E380" s="334"/>
      <c r="F380" s="334" t="s">
        <v>2454</v>
      </c>
      <c r="G380" s="335" t="s">
        <v>2428</v>
      </c>
      <c r="H380" s="337" t="s">
        <v>399</v>
      </c>
      <c r="I380" s="337" t="s">
        <v>2406</v>
      </c>
      <c r="J380" s="337" t="s">
        <v>399</v>
      </c>
      <c r="K380" s="337" t="s">
        <v>1014</v>
      </c>
      <c r="L380" s="338"/>
      <c r="M380" s="339" t="s">
        <v>426</v>
      </c>
      <c r="N380" s="327" t="s">
        <v>426</v>
      </c>
      <c r="O380" s="338"/>
      <c r="P380" s="339"/>
      <c r="Q380" s="287"/>
      <c r="R380" s="287"/>
      <c r="S380" s="287"/>
      <c r="T380" s="287"/>
      <c r="U380" s="287"/>
      <c r="V380" s="287"/>
      <c r="W380" s="287"/>
      <c r="X380" s="287"/>
      <c r="Y380" s="287"/>
      <c r="Z380" s="287"/>
      <c r="AA380" s="287"/>
      <c r="AB380" s="287"/>
      <c r="AC380" s="287"/>
      <c r="AD380" s="287"/>
      <c r="AE380" s="287"/>
      <c r="AF380" s="287"/>
      <c r="AG380" s="287"/>
      <c r="AH380" s="287"/>
      <c r="AI380" s="287"/>
      <c r="AJ380" s="287"/>
      <c r="AK380" s="287"/>
      <c r="AL380" s="287"/>
      <c r="AM380" s="287"/>
      <c r="AN380" s="287"/>
      <c r="AO380" s="287"/>
      <c r="AP380" s="287"/>
      <c r="AQ380" s="287"/>
      <c r="AR380" s="287"/>
      <c r="AS380" s="287"/>
      <c r="AT380" s="287"/>
      <c r="AU380" s="287"/>
      <c r="AV380" s="287"/>
      <c r="AW380" s="287"/>
      <c r="AX380" s="287"/>
      <c r="AY380" s="287"/>
      <c r="AZ380" s="287"/>
      <c r="BA380" s="287"/>
      <c r="BB380" s="287"/>
      <c r="BC380" s="287"/>
      <c r="BD380" s="287"/>
      <c r="BE380" s="287"/>
      <c r="BF380" s="287"/>
      <c r="BG380" s="287"/>
      <c r="BH380" s="287"/>
      <c r="BI380" s="287"/>
      <c r="BJ380" s="327" t="s">
        <v>2455</v>
      </c>
      <c r="BK380" s="286">
        <v>42010</v>
      </c>
      <c r="BL380" s="288"/>
      <c r="BM380" s="287"/>
      <c r="BN380" s="287"/>
      <c r="BO380" s="287"/>
      <c r="BP380" s="287"/>
      <c r="BQ380" s="287"/>
      <c r="BR380" s="287"/>
      <c r="BS380" s="287"/>
      <c r="BT380" s="287"/>
      <c r="BU380" s="287"/>
      <c r="BV380" s="287"/>
      <c r="BW380" s="287"/>
      <c r="BX380" s="287"/>
      <c r="BY380" s="287"/>
      <c r="BZ380" s="287"/>
      <c r="CA380" s="287"/>
      <c r="CB380" s="287"/>
      <c r="CC380" s="287"/>
      <c r="CD380" s="287"/>
      <c r="CE380" s="287"/>
      <c r="CF380" s="287"/>
      <c r="CG380" s="287"/>
      <c r="CH380" s="287"/>
      <c r="CI380" s="287"/>
      <c r="CJ380" s="287"/>
      <c r="CK380" s="287"/>
      <c r="CL380" s="287"/>
      <c r="CM380" s="287"/>
      <c r="CN380" s="287"/>
      <c r="CO380" s="287"/>
      <c r="CP380" s="287"/>
      <c r="CQ380" s="287"/>
      <c r="CR380" s="287"/>
      <c r="CS380" s="287"/>
      <c r="CT380" s="287"/>
      <c r="CU380" s="287"/>
      <c r="CV380" s="287"/>
      <c r="CW380" s="287"/>
      <c r="CX380" s="287"/>
      <c r="CY380" s="287"/>
      <c r="CZ380" s="289"/>
      <c r="DA380" s="287"/>
      <c r="DB380" s="287"/>
      <c r="DC380" s="287"/>
      <c r="DD380" s="287"/>
      <c r="DE380" s="287"/>
      <c r="DF380" s="287"/>
      <c r="DG380" s="287"/>
      <c r="DH380" s="287"/>
      <c r="DI380" s="287"/>
      <c r="DJ380" s="287"/>
      <c r="DK380" s="287"/>
      <c r="DL380" s="287"/>
      <c r="DM380" s="287"/>
      <c r="DN380" s="287"/>
      <c r="DO380" s="287"/>
      <c r="DP380" s="287"/>
      <c r="DQ380" s="287"/>
      <c r="DR380" s="287"/>
      <c r="DS380" s="287"/>
      <c r="DT380" s="287"/>
      <c r="DU380" s="287"/>
      <c r="DV380" s="287"/>
      <c r="DW380" s="321"/>
      <c r="DX380" s="322"/>
      <c r="DY380" s="323"/>
      <c r="DZ380" s="323"/>
      <c r="EA380" s="323"/>
      <c r="EB380" s="324"/>
      <c r="EC380" s="324"/>
      <c r="ED380" s="324"/>
      <c r="EE380" s="324"/>
      <c r="EF380" s="324"/>
      <c r="EG380" s="324"/>
      <c r="EH380" s="324"/>
      <c r="EI380" s="324"/>
      <c r="EJ380" s="324"/>
      <c r="EK380" s="324"/>
      <c r="EL380" s="324"/>
      <c r="EM380" s="324"/>
      <c r="EN380" s="324"/>
      <c r="EO380" s="324"/>
      <c r="EP380" s="324"/>
      <c r="EQ380" s="324"/>
      <c r="ER380" s="324"/>
      <c r="ES380" s="324"/>
      <c r="ET380" s="324"/>
      <c r="EU380" s="324"/>
      <c r="EV380" s="324"/>
      <c r="EW380" s="324"/>
      <c r="EX380" s="324"/>
      <c r="EY380" s="324"/>
      <c r="EZ380" s="324"/>
      <c r="FA380" s="324"/>
      <c r="FB380" s="324"/>
      <c r="FC380" s="324"/>
      <c r="FD380" s="324"/>
      <c r="FE380" s="324"/>
      <c r="FF380" s="324"/>
      <c r="FG380" s="324"/>
      <c r="FH380" s="324"/>
      <c r="FI380" s="324"/>
      <c r="FJ380" s="324"/>
      <c r="FK380" s="324"/>
      <c r="FL380" s="324"/>
      <c r="FM380" s="324"/>
      <c r="FN380" s="324"/>
      <c r="FO380" s="324"/>
      <c r="FP380" s="324"/>
      <c r="FQ380" s="324"/>
      <c r="FR380" s="324"/>
      <c r="FS380" s="324"/>
      <c r="FT380" s="324"/>
      <c r="FU380" s="324"/>
      <c r="FV380" s="324"/>
      <c r="FW380" s="324"/>
      <c r="FX380" s="324"/>
      <c r="FY380" s="324"/>
      <c r="FZ380" s="324"/>
      <c r="GA380" s="324"/>
      <c r="GB380" s="324"/>
      <c r="GC380" s="324"/>
      <c r="GD380" s="324"/>
      <c r="GE380" s="324"/>
      <c r="GF380" s="324"/>
      <c r="GG380" s="324"/>
      <c r="GH380" s="324"/>
      <c r="GI380" s="324"/>
      <c r="GJ380" s="330"/>
      <c r="GK380" s="321"/>
      <c r="GL380" s="324"/>
      <c r="GM380" s="324"/>
      <c r="GN380" s="290" cm="1">
        <f t="array" ref="GN380">IF(OR(BK380:GM380='Annex.1　DeclarationDesired'!$F$27),ROW(),"")</f>
        <v>380</v>
      </c>
    </row>
    <row r="381" spans="1:196" s="290" customFormat="1" ht="20.85" customHeight="1">
      <c r="A381" s="333" t="s">
        <v>2456</v>
      </c>
      <c r="B381" s="334" t="s">
        <v>253</v>
      </c>
      <c r="C381" s="334" t="s">
        <v>2425</v>
      </c>
      <c r="D381" s="334" t="s">
        <v>2457</v>
      </c>
      <c r="E381" s="334" t="s">
        <v>2458</v>
      </c>
      <c r="F381" s="334" t="s">
        <v>2459</v>
      </c>
      <c r="G381" s="335" t="s">
        <v>2428</v>
      </c>
      <c r="H381" s="337" t="s">
        <v>399</v>
      </c>
      <c r="I381" s="337" t="s">
        <v>2406</v>
      </c>
      <c r="J381" s="337" t="s">
        <v>399</v>
      </c>
      <c r="K381" s="337" t="s">
        <v>1014</v>
      </c>
      <c r="L381" s="338"/>
      <c r="M381" s="339" t="s">
        <v>410</v>
      </c>
      <c r="N381" s="327" t="s">
        <v>410</v>
      </c>
      <c r="O381" s="338"/>
      <c r="P381" s="339"/>
      <c r="Q381" s="287"/>
      <c r="R381" s="287"/>
      <c r="S381" s="287"/>
      <c r="T381" s="287"/>
      <c r="U381" s="287"/>
      <c r="V381" s="287"/>
      <c r="W381" s="287"/>
      <c r="X381" s="287"/>
      <c r="Y381" s="287"/>
      <c r="Z381" s="287"/>
      <c r="AA381" s="287"/>
      <c r="AB381" s="287"/>
      <c r="AC381" s="287"/>
      <c r="AD381" s="287"/>
      <c r="AE381" s="287"/>
      <c r="AF381" s="287"/>
      <c r="AG381" s="287"/>
      <c r="AH381" s="287"/>
      <c r="AI381" s="287"/>
      <c r="AJ381" s="287"/>
      <c r="AK381" s="287"/>
      <c r="AL381" s="287"/>
      <c r="AM381" s="287"/>
      <c r="AN381" s="287"/>
      <c r="AO381" s="287"/>
      <c r="AP381" s="287"/>
      <c r="AQ381" s="287"/>
      <c r="AR381" s="287"/>
      <c r="AS381" s="287"/>
      <c r="AT381" s="287"/>
      <c r="AU381" s="287"/>
      <c r="AV381" s="287"/>
      <c r="AW381" s="287"/>
      <c r="AX381" s="287"/>
      <c r="AY381" s="287"/>
      <c r="AZ381" s="287"/>
      <c r="BA381" s="287"/>
      <c r="BB381" s="287"/>
      <c r="BC381" s="287"/>
      <c r="BD381" s="287"/>
      <c r="BE381" s="287"/>
      <c r="BF381" s="287"/>
      <c r="BG381" s="287"/>
      <c r="BH381" s="287"/>
      <c r="BI381" s="287"/>
      <c r="BJ381" s="327" t="s">
        <v>2460</v>
      </c>
      <c r="BK381" s="286">
        <v>41030</v>
      </c>
      <c r="BL381" s="288"/>
      <c r="BM381" s="287"/>
      <c r="BN381" s="287"/>
      <c r="BO381" s="287"/>
      <c r="BP381" s="287"/>
      <c r="BQ381" s="287"/>
      <c r="BR381" s="287"/>
      <c r="BS381" s="287"/>
      <c r="BT381" s="287"/>
      <c r="BU381" s="287"/>
      <c r="BV381" s="287"/>
      <c r="BW381" s="287"/>
      <c r="BX381" s="287"/>
      <c r="BY381" s="287"/>
      <c r="BZ381" s="287"/>
      <c r="CA381" s="287"/>
      <c r="CB381" s="287"/>
      <c r="CC381" s="287"/>
      <c r="CD381" s="287"/>
      <c r="CE381" s="287"/>
      <c r="CF381" s="287"/>
      <c r="CG381" s="287"/>
      <c r="CH381" s="287"/>
      <c r="CI381" s="287"/>
      <c r="CJ381" s="287"/>
      <c r="CK381" s="287"/>
      <c r="CL381" s="287"/>
      <c r="CM381" s="287"/>
      <c r="CN381" s="287"/>
      <c r="CO381" s="287"/>
      <c r="CP381" s="287"/>
      <c r="CQ381" s="287"/>
      <c r="CR381" s="287"/>
      <c r="CS381" s="287"/>
      <c r="CT381" s="287"/>
      <c r="CU381" s="287"/>
      <c r="CV381" s="287"/>
      <c r="CW381" s="287"/>
      <c r="CX381" s="287"/>
      <c r="CY381" s="287"/>
      <c r="CZ381" s="289"/>
      <c r="DA381" s="287"/>
      <c r="DB381" s="287"/>
      <c r="DC381" s="287"/>
      <c r="DD381" s="287"/>
      <c r="DE381" s="287"/>
      <c r="DF381" s="287"/>
      <c r="DG381" s="287"/>
      <c r="DH381" s="287"/>
      <c r="DI381" s="287"/>
      <c r="DJ381" s="287"/>
      <c r="DK381" s="287"/>
      <c r="DL381" s="287"/>
      <c r="DM381" s="287"/>
      <c r="DN381" s="287"/>
      <c r="DO381" s="287"/>
      <c r="DP381" s="287"/>
      <c r="DQ381" s="287"/>
      <c r="DR381" s="287"/>
      <c r="DS381" s="287"/>
      <c r="DT381" s="287"/>
      <c r="DU381" s="287"/>
      <c r="DV381" s="287"/>
      <c r="DW381" s="321"/>
      <c r="DX381" s="322"/>
      <c r="DY381" s="323"/>
      <c r="DZ381" s="323"/>
      <c r="EA381" s="323"/>
      <c r="EB381" s="324"/>
      <c r="EC381" s="324"/>
      <c r="ED381" s="324"/>
      <c r="EE381" s="324"/>
      <c r="EF381" s="324"/>
      <c r="EG381" s="324"/>
      <c r="EH381" s="324"/>
      <c r="EI381" s="324"/>
      <c r="EJ381" s="324"/>
      <c r="EK381" s="324"/>
      <c r="EL381" s="324"/>
      <c r="EM381" s="324"/>
      <c r="EN381" s="324"/>
      <c r="EO381" s="324"/>
      <c r="EP381" s="324"/>
      <c r="EQ381" s="324"/>
      <c r="ER381" s="324"/>
      <c r="ES381" s="324"/>
      <c r="ET381" s="324"/>
      <c r="EU381" s="324"/>
      <c r="EV381" s="324"/>
      <c r="EW381" s="324"/>
      <c r="EX381" s="324"/>
      <c r="EY381" s="324"/>
      <c r="EZ381" s="324"/>
      <c r="FA381" s="324"/>
      <c r="FB381" s="324"/>
      <c r="FC381" s="324"/>
      <c r="FD381" s="324"/>
      <c r="FE381" s="324"/>
      <c r="FF381" s="324"/>
      <c r="FG381" s="324"/>
      <c r="FH381" s="324"/>
      <c r="FI381" s="324"/>
      <c r="FJ381" s="324"/>
      <c r="FK381" s="324"/>
      <c r="FL381" s="324"/>
      <c r="FM381" s="324"/>
      <c r="FN381" s="324"/>
      <c r="FO381" s="324"/>
      <c r="FP381" s="324"/>
      <c r="FQ381" s="324"/>
      <c r="FR381" s="324"/>
      <c r="FS381" s="324"/>
      <c r="FT381" s="324"/>
      <c r="FU381" s="324"/>
      <c r="FV381" s="324"/>
      <c r="FW381" s="324"/>
      <c r="FX381" s="324"/>
      <c r="FY381" s="324"/>
      <c r="FZ381" s="324"/>
      <c r="GA381" s="324"/>
      <c r="GB381" s="324"/>
      <c r="GC381" s="324"/>
      <c r="GD381" s="324"/>
      <c r="GE381" s="324"/>
      <c r="GF381" s="324"/>
      <c r="GG381" s="324"/>
      <c r="GH381" s="324"/>
      <c r="GI381" s="324"/>
      <c r="GJ381" s="330"/>
      <c r="GK381" s="321"/>
      <c r="GL381" s="324"/>
      <c r="GM381" s="324"/>
      <c r="GN381" s="290" cm="1">
        <f t="array" ref="GN381">IF(OR(BK381:GM381='Annex.1　DeclarationDesired'!$F$27),ROW(),"")</f>
        <v>381</v>
      </c>
    </row>
    <row r="382" spans="1:196" s="290" customFormat="1" ht="20.85" customHeight="1">
      <c r="A382" s="333" t="s">
        <v>2461</v>
      </c>
      <c r="B382" s="334" t="s">
        <v>253</v>
      </c>
      <c r="C382" s="334" t="s">
        <v>2425</v>
      </c>
      <c r="D382" s="334" t="s">
        <v>2462</v>
      </c>
      <c r="E382" s="334" t="s">
        <v>2463</v>
      </c>
      <c r="F382" s="334" t="s">
        <v>2464</v>
      </c>
      <c r="G382" s="335" t="s">
        <v>2428</v>
      </c>
      <c r="H382" s="337" t="s">
        <v>399</v>
      </c>
      <c r="I382" s="337" t="s">
        <v>2406</v>
      </c>
      <c r="J382" s="337" t="s">
        <v>399</v>
      </c>
      <c r="K382" s="337" t="s">
        <v>1014</v>
      </c>
      <c r="L382" s="338"/>
      <c r="M382" s="339" t="s">
        <v>410</v>
      </c>
      <c r="N382" s="327" t="s">
        <v>410</v>
      </c>
      <c r="O382" s="338"/>
      <c r="P382" s="339"/>
      <c r="Q382" s="287"/>
      <c r="R382" s="287"/>
      <c r="S382" s="287"/>
      <c r="T382" s="287"/>
      <c r="U382" s="287"/>
      <c r="V382" s="287"/>
      <c r="W382" s="287"/>
      <c r="X382" s="287"/>
      <c r="Y382" s="287"/>
      <c r="Z382" s="287"/>
      <c r="AA382" s="287"/>
      <c r="AB382" s="287"/>
      <c r="AC382" s="287"/>
      <c r="AD382" s="287"/>
      <c r="AE382" s="287"/>
      <c r="AF382" s="287"/>
      <c r="AG382" s="287"/>
      <c r="AH382" s="287"/>
      <c r="AI382" s="287"/>
      <c r="AJ382" s="287"/>
      <c r="AK382" s="287"/>
      <c r="AL382" s="287"/>
      <c r="AM382" s="287"/>
      <c r="AN382" s="287"/>
      <c r="AO382" s="287"/>
      <c r="AP382" s="287"/>
      <c r="AQ382" s="287"/>
      <c r="AR382" s="287"/>
      <c r="AS382" s="287"/>
      <c r="AT382" s="287"/>
      <c r="AU382" s="287"/>
      <c r="AV382" s="287"/>
      <c r="AW382" s="287"/>
      <c r="AX382" s="287"/>
      <c r="AY382" s="287"/>
      <c r="AZ382" s="287"/>
      <c r="BA382" s="287"/>
      <c r="BB382" s="287"/>
      <c r="BC382" s="287"/>
      <c r="BD382" s="287"/>
      <c r="BE382" s="287"/>
      <c r="BF382" s="287"/>
      <c r="BG382" s="287"/>
      <c r="BH382" s="287"/>
      <c r="BI382" s="287"/>
      <c r="BJ382" s="327" t="s">
        <v>2460</v>
      </c>
      <c r="BK382" s="286">
        <v>41030</v>
      </c>
      <c r="BL382" s="288"/>
      <c r="BM382" s="287"/>
      <c r="BN382" s="287"/>
      <c r="BO382" s="287"/>
      <c r="BP382" s="287"/>
      <c r="BQ382" s="287"/>
      <c r="BR382" s="287"/>
      <c r="BS382" s="287"/>
      <c r="BT382" s="287"/>
      <c r="BU382" s="287"/>
      <c r="BV382" s="287"/>
      <c r="BW382" s="287"/>
      <c r="BX382" s="287"/>
      <c r="BY382" s="287"/>
      <c r="BZ382" s="287"/>
      <c r="CA382" s="287"/>
      <c r="CB382" s="287"/>
      <c r="CC382" s="287"/>
      <c r="CD382" s="287"/>
      <c r="CE382" s="287"/>
      <c r="CF382" s="287"/>
      <c r="CG382" s="287"/>
      <c r="CH382" s="287"/>
      <c r="CI382" s="287"/>
      <c r="CJ382" s="287"/>
      <c r="CK382" s="287"/>
      <c r="CL382" s="287"/>
      <c r="CM382" s="287"/>
      <c r="CN382" s="287"/>
      <c r="CO382" s="287"/>
      <c r="CP382" s="287"/>
      <c r="CQ382" s="287"/>
      <c r="CR382" s="287"/>
      <c r="CS382" s="287"/>
      <c r="CT382" s="287"/>
      <c r="CU382" s="287"/>
      <c r="CV382" s="287"/>
      <c r="CW382" s="287"/>
      <c r="CX382" s="287"/>
      <c r="CY382" s="287"/>
      <c r="CZ382" s="289"/>
      <c r="DA382" s="287"/>
      <c r="DB382" s="287"/>
      <c r="DC382" s="287"/>
      <c r="DD382" s="287"/>
      <c r="DE382" s="287"/>
      <c r="DF382" s="287"/>
      <c r="DG382" s="287"/>
      <c r="DH382" s="287"/>
      <c r="DI382" s="287"/>
      <c r="DJ382" s="287"/>
      <c r="DK382" s="287"/>
      <c r="DL382" s="287"/>
      <c r="DM382" s="287"/>
      <c r="DN382" s="287"/>
      <c r="DO382" s="287"/>
      <c r="DP382" s="287"/>
      <c r="DQ382" s="287"/>
      <c r="DR382" s="287"/>
      <c r="DS382" s="287"/>
      <c r="DT382" s="287"/>
      <c r="DU382" s="287"/>
      <c r="DV382" s="287"/>
      <c r="DW382" s="321"/>
      <c r="DX382" s="322"/>
      <c r="DY382" s="323"/>
      <c r="DZ382" s="323"/>
      <c r="EA382" s="323"/>
      <c r="EB382" s="324"/>
      <c r="EC382" s="324"/>
      <c r="ED382" s="324"/>
      <c r="EE382" s="324"/>
      <c r="EF382" s="324"/>
      <c r="EG382" s="324"/>
      <c r="EH382" s="324"/>
      <c r="EI382" s="324"/>
      <c r="EJ382" s="324"/>
      <c r="EK382" s="324"/>
      <c r="EL382" s="324"/>
      <c r="EM382" s="324"/>
      <c r="EN382" s="324"/>
      <c r="EO382" s="324"/>
      <c r="EP382" s="324"/>
      <c r="EQ382" s="324"/>
      <c r="ER382" s="324"/>
      <c r="ES382" s="324"/>
      <c r="ET382" s="324"/>
      <c r="EU382" s="324"/>
      <c r="EV382" s="324"/>
      <c r="EW382" s="324"/>
      <c r="EX382" s="324"/>
      <c r="EY382" s="324"/>
      <c r="EZ382" s="324"/>
      <c r="FA382" s="324"/>
      <c r="FB382" s="324"/>
      <c r="FC382" s="324"/>
      <c r="FD382" s="324"/>
      <c r="FE382" s="324"/>
      <c r="FF382" s="324"/>
      <c r="FG382" s="324"/>
      <c r="FH382" s="324"/>
      <c r="FI382" s="324"/>
      <c r="FJ382" s="324"/>
      <c r="FK382" s="324"/>
      <c r="FL382" s="324"/>
      <c r="FM382" s="324"/>
      <c r="FN382" s="324"/>
      <c r="FO382" s="324"/>
      <c r="FP382" s="324"/>
      <c r="FQ382" s="324"/>
      <c r="FR382" s="324"/>
      <c r="FS382" s="324"/>
      <c r="FT382" s="324"/>
      <c r="FU382" s="324"/>
      <c r="FV382" s="324"/>
      <c r="FW382" s="324"/>
      <c r="FX382" s="324"/>
      <c r="FY382" s="324"/>
      <c r="FZ382" s="324"/>
      <c r="GA382" s="324"/>
      <c r="GB382" s="324"/>
      <c r="GC382" s="324"/>
      <c r="GD382" s="324"/>
      <c r="GE382" s="324"/>
      <c r="GF382" s="324"/>
      <c r="GG382" s="324"/>
      <c r="GH382" s="324"/>
      <c r="GI382" s="324"/>
      <c r="GJ382" s="330"/>
      <c r="GK382" s="321"/>
      <c r="GL382" s="324"/>
      <c r="GM382" s="324"/>
      <c r="GN382" s="290" cm="1">
        <f t="array" ref="GN382">IF(OR(BK382:GM382='Annex.1　DeclarationDesired'!$F$27),ROW(),"")</f>
        <v>382</v>
      </c>
    </row>
    <row r="383" spans="1:196" s="290" customFormat="1" ht="20.85" customHeight="1">
      <c r="A383" s="333" t="s">
        <v>2465</v>
      </c>
      <c r="B383" s="334" t="s">
        <v>253</v>
      </c>
      <c r="C383" s="334" t="s">
        <v>2425</v>
      </c>
      <c r="D383" s="334" t="s">
        <v>2462</v>
      </c>
      <c r="E383" s="334" t="s">
        <v>2466</v>
      </c>
      <c r="F383" s="334" t="s">
        <v>2467</v>
      </c>
      <c r="G383" s="335" t="s">
        <v>2428</v>
      </c>
      <c r="H383" s="337" t="s">
        <v>399</v>
      </c>
      <c r="I383" s="337" t="s">
        <v>2406</v>
      </c>
      <c r="J383" s="337" t="s">
        <v>399</v>
      </c>
      <c r="K383" s="337" t="s">
        <v>1014</v>
      </c>
      <c r="L383" s="338"/>
      <c r="M383" s="339" t="s">
        <v>410</v>
      </c>
      <c r="N383" s="327" t="s">
        <v>410</v>
      </c>
      <c r="O383" s="338"/>
      <c r="P383" s="339"/>
      <c r="Q383" s="287"/>
      <c r="R383" s="287"/>
      <c r="S383" s="287"/>
      <c r="T383" s="287"/>
      <c r="U383" s="287"/>
      <c r="V383" s="287"/>
      <c r="W383" s="287"/>
      <c r="X383" s="287"/>
      <c r="Y383" s="287"/>
      <c r="Z383" s="287"/>
      <c r="AA383" s="287"/>
      <c r="AB383" s="287"/>
      <c r="AC383" s="287"/>
      <c r="AD383" s="287"/>
      <c r="AE383" s="287"/>
      <c r="AF383" s="287"/>
      <c r="AG383" s="287"/>
      <c r="AH383" s="287"/>
      <c r="AI383" s="287"/>
      <c r="AJ383" s="287"/>
      <c r="AK383" s="287"/>
      <c r="AL383" s="287"/>
      <c r="AM383" s="287"/>
      <c r="AN383" s="287"/>
      <c r="AO383" s="287"/>
      <c r="AP383" s="287"/>
      <c r="AQ383" s="287"/>
      <c r="AR383" s="287"/>
      <c r="AS383" s="287"/>
      <c r="AT383" s="287"/>
      <c r="AU383" s="287"/>
      <c r="AV383" s="287"/>
      <c r="AW383" s="287"/>
      <c r="AX383" s="287"/>
      <c r="AY383" s="287"/>
      <c r="AZ383" s="287"/>
      <c r="BA383" s="287"/>
      <c r="BB383" s="287"/>
      <c r="BC383" s="287"/>
      <c r="BD383" s="287"/>
      <c r="BE383" s="287"/>
      <c r="BF383" s="287"/>
      <c r="BG383" s="287"/>
      <c r="BH383" s="287"/>
      <c r="BI383" s="287"/>
      <c r="BJ383" s="327" t="s">
        <v>2468</v>
      </c>
      <c r="BK383" s="286">
        <v>41040</v>
      </c>
      <c r="BL383" s="288"/>
      <c r="BM383" s="287"/>
      <c r="BN383" s="287"/>
      <c r="BO383" s="287"/>
      <c r="BP383" s="287"/>
      <c r="BQ383" s="287"/>
      <c r="BR383" s="287"/>
      <c r="BS383" s="287"/>
      <c r="BT383" s="287"/>
      <c r="BU383" s="287"/>
      <c r="BV383" s="287"/>
      <c r="BW383" s="287"/>
      <c r="BX383" s="287"/>
      <c r="BY383" s="287"/>
      <c r="BZ383" s="287"/>
      <c r="CA383" s="287"/>
      <c r="CB383" s="287"/>
      <c r="CC383" s="287"/>
      <c r="CD383" s="287"/>
      <c r="CE383" s="287"/>
      <c r="CF383" s="287"/>
      <c r="CG383" s="287"/>
      <c r="CH383" s="287"/>
      <c r="CI383" s="287"/>
      <c r="CJ383" s="287"/>
      <c r="CK383" s="287"/>
      <c r="CL383" s="287"/>
      <c r="CM383" s="287"/>
      <c r="CN383" s="287"/>
      <c r="CO383" s="287"/>
      <c r="CP383" s="287"/>
      <c r="CQ383" s="287"/>
      <c r="CR383" s="287"/>
      <c r="CS383" s="287"/>
      <c r="CT383" s="287"/>
      <c r="CU383" s="287"/>
      <c r="CV383" s="287"/>
      <c r="CW383" s="287"/>
      <c r="CX383" s="287"/>
      <c r="CY383" s="287"/>
      <c r="CZ383" s="289"/>
      <c r="DA383" s="287"/>
      <c r="DB383" s="287"/>
      <c r="DC383" s="287"/>
      <c r="DD383" s="287"/>
      <c r="DE383" s="287"/>
      <c r="DF383" s="287"/>
      <c r="DG383" s="287"/>
      <c r="DH383" s="287"/>
      <c r="DI383" s="287"/>
      <c r="DJ383" s="287"/>
      <c r="DK383" s="287"/>
      <c r="DL383" s="287"/>
      <c r="DM383" s="287"/>
      <c r="DN383" s="287"/>
      <c r="DO383" s="287"/>
      <c r="DP383" s="287"/>
      <c r="DQ383" s="287"/>
      <c r="DR383" s="287"/>
      <c r="DS383" s="287"/>
      <c r="DT383" s="287"/>
      <c r="DU383" s="287"/>
      <c r="DV383" s="287"/>
      <c r="DW383" s="321"/>
      <c r="DX383" s="322"/>
      <c r="DY383" s="323"/>
      <c r="DZ383" s="323"/>
      <c r="EA383" s="323"/>
      <c r="EB383" s="324"/>
      <c r="EC383" s="324"/>
      <c r="ED383" s="324"/>
      <c r="EE383" s="324"/>
      <c r="EF383" s="324"/>
      <c r="EG383" s="324"/>
      <c r="EH383" s="324"/>
      <c r="EI383" s="324"/>
      <c r="EJ383" s="324"/>
      <c r="EK383" s="324"/>
      <c r="EL383" s="324"/>
      <c r="EM383" s="324"/>
      <c r="EN383" s="324"/>
      <c r="EO383" s="324"/>
      <c r="EP383" s="324"/>
      <c r="EQ383" s="324"/>
      <c r="ER383" s="324"/>
      <c r="ES383" s="324"/>
      <c r="ET383" s="324"/>
      <c r="EU383" s="324"/>
      <c r="EV383" s="324"/>
      <c r="EW383" s="324"/>
      <c r="EX383" s="324"/>
      <c r="EY383" s="324"/>
      <c r="EZ383" s="324"/>
      <c r="FA383" s="324"/>
      <c r="FB383" s="324"/>
      <c r="FC383" s="324"/>
      <c r="FD383" s="324"/>
      <c r="FE383" s="324"/>
      <c r="FF383" s="324"/>
      <c r="FG383" s="324"/>
      <c r="FH383" s="324"/>
      <c r="FI383" s="324"/>
      <c r="FJ383" s="324"/>
      <c r="FK383" s="324"/>
      <c r="FL383" s="324"/>
      <c r="FM383" s="324"/>
      <c r="FN383" s="324"/>
      <c r="FO383" s="324"/>
      <c r="FP383" s="324"/>
      <c r="FQ383" s="324"/>
      <c r="FR383" s="324"/>
      <c r="FS383" s="324"/>
      <c r="FT383" s="324"/>
      <c r="FU383" s="324"/>
      <c r="FV383" s="324"/>
      <c r="FW383" s="324"/>
      <c r="FX383" s="324"/>
      <c r="FY383" s="324"/>
      <c r="FZ383" s="324"/>
      <c r="GA383" s="324"/>
      <c r="GB383" s="324"/>
      <c r="GC383" s="324"/>
      <c r="GD383" s="324"/>
      <c r="GE383" s="324"/>
      <c r="GF383" s="324"/>
      <c r="GG383" s="324"/>
      <c r="GH383" s="324"/>
      <c r="GI383" s="324"/>
      <c r="GJ383" s="330"/>
      <c r="GK383" s="321"/>
      <c r="GL383" s="324"/>
      <c r="GM383" s="324"/>
      <c r="GN383" s="290" cm="1">
        <f t="array" ref="GN383">IF(OR(BK383:GM383='Annex.1　DeclarationDesired'!$F$27),ROW(),"")</f>
        <v>383</v>
      </c>
    </row>
    <row r="384" spans="1:196" s="290" customFormat="1" ht="20.85" customHeight="1">
      <c r="A384" s="333" t="s">
        <v>2469</v>
      </c>
      <c r="B384" s="334" t="s">
        <v>253</v>
      </c>
      <c r="C384" s="334" t="s">
        <v>2425</v>
      </c>
      <c r="D384" s="334" t="s">
        <v>2457</v>
      </c>
      <c r="E384" s="334" t="s">
        <v>2470</v>
      </c>
      <c r="F384" s="334" t="s">
        <v>2471</v>
      </c>
      <c r="G384" s="335" t="s">
        <v>2428</v>
      </c>
      <c r="H384" s="337" t="s">
        <v>399</v>
      </c>
      <c r="I384" s="337" t="s">
        <v>2406</v>
      </c>
      <c r="J384" s="337" t="s">
        <v>399</v>
      </c>
      <c r="K384" s="337" t="s">
        <v>1014</v>
      </c>
      <c r="L384" s="338"/>
      <c r="M384" s="339" t="s">
        <v>425</v>
      </c>
      <c r="N384" s="327" t="s">
        <v>425</v>
      </c>
      <c r="O384" s="338"/>
      <c r="P384" s="339"/>
      <c r="Q384" s="287"/>
      <c r="R384" s="287"/>
      <c r="S384" s="287"/>
      <c r="T384" s="287"/>
      <c r="U384" s="287"/>
      <c r="V384" s="287"/>
      <c r="W384" s="287"/>
      <c r="X384" s="287"/>
      <c r="Y384" s="287"/>
      <c r="Z384" s="287"/>
      <c r="AA384" s="287"/>
      <c r="AB384" s="287"/>
      <c r="AC384" s="287"/>
      <c r="AD384" s="287"/>
      <c r="AE384" s="287"/>
      <c r="AF384" s="287"/>
      <c r="AG384" s="287"/>
      <c r="AH384" s="287"/>
      <c r="AI384" s="287"/>
      <c r="AJ384" s="287"/>
      <c r="AK384" s="287"/>
      <c r="AL384" s="287"/>
      <c r="AM384" s="287"/>
      <c r="AN384" s="287"/>
      <c r="AO384" s="287"/>
      <c r="AP384" s="287"/>
      <c r="AQ384" s="287"/>
      <c r="AR384" s="287"/>
      <c r="AS384" s="287"/>
      <c r="AT384" s="287"/>
      <c r="AU384" s="287"/>
      <c r="AV384" s="287"/>
      <c r="AW384" s="287"/>
      <c r="AX384" s="287"/>
      <c r="AY384" s="287"/>
      <c r="AZ384" s="287"/>
      <c r="BA384" s="287"/>
      <c r="BB384" s="287"/>
      <c r="BC384" s="287"/>
      <c r="BD384" s="287"/>
      <c r="BE384" s="287"/>
      <c r="BF384" s="287"/>
      <c r="BG384" s="287"/>
      <c r="BH384" s="287"/>
      <c r="BI384" s="287"/>
      <c r="BJ384" s="327" t="s">
        <v>2472</v>
      </c>
      <c r="BK384" s="286">
        <v>40010</v>
      </c>
      <c r="BL384" s="288"/>
      <c r="BM384" s="287"/>
      <c r="BN384" s="287"/>
      <c r="BO384" s="287"/>
      <c r="BP384" s="287"/>
      <c r="BQ384" s="287"/>
      <c r="BR384" s="287"/>
      <c r="BS384" s="287"/>
      <c r="BT384" s="287"/>
      <c r="BU384" s="287"/>
      <c r="BV384" s="287"/>
      <c r="BW384" s="287"/>
      <c r="BX384" s="287"/>
      <c r="BY384" s="287"/>
      <c r="BZ384" s="287"/>
      <c r="CA384" s="287"/>
      <c r="CB384" s="287"/>
      <c r="CC384" s="287"/>
      <c r="CD384" s="287"/>
      <c r="CE384" s="287"/>
      <c r="CF384" s="287"/>
      <c r="CG384" s="287"/>
      <c r="CH384" s="287"/>
      <c r="CI384" s="287"/>
      <c r="CJ384" s="287"/>
      <c r="CK384" s="287"/>
      <c r="CL384" s="287"/>
      <c r="CM384" s="287"/>
      <c r="CN384" s="287"/>
      <c r="CO384" s="287"/>
      <c r="CP384" s="287"/>
      <c r="CQ384" s="287"/>
      <c r="CR384" s="287"/>
      <c r="CS384" s="287"/>
      <c r="CT384" s="287"/>
      <c r="CU384" s="287"/>
      <c r="CV384" s="287"/>
      <c r="CW384" s="287"/>
      <c r="CX384" s="287"/>
      <c r="CY384" s="287"/>
      <c r="CZ384" s="289"/>
      <c r="DA384" s="287"/>
      <c r="DB384" s="287"/>
      <c r="DC384" s="287"/>
      <c r="DD384" s="287"/>
      <c r="DE384" s="287"/>
      <c r="DF384" s="287"/>
      <c r="DG384" s="287"/>
      <c r="DH384" s="287"/>
      <c r="DI384" s="287"/>
      <c r="DJ384" s="287"/>
      <c r="DK384" s="287"/>
      <c r="DL384" s="287"/>
      <c r="DM384" s="287"/>
      <c r="DN384" s="287"/>
      <c r="DO384" s="287"/>
      <c r="DP384" s="287"/>
      <c r="DQ384" s="287"/>
      <c r="DR384" s="287"/>
      <c r="DS384" s="287"/>
      <c r="DT384" s="287"/>
      <c r="DU384" s="287"/>
      <c r="DV384" s="287"/>
      <c r="DW384" s="321"/>
      <c r="DX384" s="322"/>
      <c r="DY384" s="323"/>
      <c r="DZ384" s="323"/>
      <c r="EA384" s="323"/>
      <c r="EB384" s="324"/>
      <c r="EC384" s="324"/>
      <c r="ED384" s="324"/>
      <c r="EE384" s="324"/>
      <c r="EF384" s="324"/>
      <c r="EG384" s="324"/>
      <c r="EH384" s="324"/>
      <c r="EI384" s="324"/>
      <c r="EJ384" s="324"/>
      <c r="EK384" s="324"/>
      <c r="EL384" s="324"/>
      <c r="EM384" s="324"/>
      <c r="EN384" s="324"/>
      <c r="EO384" s="324"/>
      <c r="EP384" s="324"/>
      <c r="EQ384" s="324"/>
      <c r="ER384" s="324"/>
      <c r="ES384" s="324"/>
      <c r="ET384" s="324"/>
      <c r="EU384" s="324"/>
      <c r="EV384" s="324"/>
      <c r="EW384" s="324"/>
      <c r="EX384" s="324"/>
      <c r="EY384" s="324"/>
      <c r="EZ384" s="324"/>
      <c r="FA384" s="324"/>
      <c r="FB384" s="324"/>
      <c r="FC384" s="324"/>
      <c r="FD384" s="324"/>
      <c r="FE384" s="324"/>
      <c r="FF384" s="324"/>
      <c r="FG384" s="324"/>
      <c r="FH384" s="324"/>
      <c r="FI384" s="324"/>
      <c r="FJ384" s="324"/>
      <c r="FK384" s="324"/>
      <c r="FL384" s="324"/>
      <c r="FM384" s="324"/>
      <c r="FN384" s="324"/>
      <c r="FO384" s="324"/>
      <c r="FP384" s="324"/>
      <c r="FQ384" s="324"/>
      <c r="FR384" s="324"/>
      <c r="FS384" s="324"/>
      <c r="FT384" s="324"/>
      <c r="FU384" s="324"/>
      <c r="FV384" s="324"/>
      <c r="FW384" s="324"/>
      <c r="FX384" s="324"/>
      <c r="FY384" s="324"/>
      <c r="FZ384" s="324"/>
      <c r="GA384" s="324"/>
      <c r="GB384" s="324"/>
      <c r="GC384" s="324"/>
      <c r="GD384" s="324"/>
      <c r="GE384" s="324"/>
      <c r="GF384" s="324"/>
      <c r="GG384" s="324"/>
      <c r="GH384" s="324"/>
      <c r="GI384" s="324"/>
      <c r="GJ384" s="330"/>
      <c r="GK384" s="321"/>
      <c r="GL384" s="324"/>
      <c r="GM384" s="324"/>
      <c r="GN384" s="290" cm="1">
        <f t="array" ref="GN384">IF(OR(BK384:GM384='Annex.1　DeclarationDesired'!$F$27),ROW(),"")</f>
        <v>384</v>
      </c>
    </row>
    <row r="385" spans="1:196" s="290" customFormat="1" ht="20.85" customHeight="1">
      <c r="A385" s="333" t="s">
        <v>2473</v>
      </c>
      <c r="B385" s="334" t="s">
        <v>253</v>
      </c>
      <c r="C385" s="334" t="s">
        <v>2425</v>
      </c>
      <c r="D385" s="334" t="s">
        <v>2474</v>
      </c>
      <c r="E385" s="334"/>
      <c r="F385" s="334" t="s">
        <v>2475</v>
      </c>
      <c r="G385" s="335" t="s">
        <v>2428</v>
      </c>
      <c r="H385" s="337" t="s">
        <v>399</v>
      </c>
      <c r="I385" s="337" t="s">
        <v>2406</v>
      </c>
      <c r="J385" s="337" t="s">
        <v>399</v>
      </c>
      <c r="K385" s="337" t="s">
        <v>1014</v>
      </c>
      <c r="L385" s="338"/>
      <c r="M385" s="339" t="s">
        <v>517</v>
      </c>
      <c r="N385" s="327" t="s">
        <v>517</v>
      </c>
      <c r="O385" s="338"/>
      <c r="P385" s="339"/>
      <c r="Q385" s="287"/>
      <c r="R385" s="287"/>
      <c r="S385" s="287"/>
      <c r="T385" s="287"/>
      <c r="U385" s="287"/>
      <c r="V385" s="287"/>
      <c r="W385" s="287"/>
      <c r="X385" s="287"/>
      <c r="Y385" s="287"/>
      <c r="Z385" s="287"/>
      <c r="AA385" s="287"/>
      <c r="AB385" s="287"/>
      <c r="AC385" s="287"/>
      <c r="AD385" s="287"/>
      <c r="AE385" s="287"/>
      <c r="AF385" s="287"/>
      <c r="AG385" s="287"/>
      <c r="AH385" s="287"/>
      <c r="AI385" s="287"/>
      <c r="AJ385" s="287"/>
      <c r="AK385" s="287"/>
      <c r="AL385" s="287"/>
      <c r="AM385" s="287"/>
      <c r="AN385" s="287"/>
      <c r="AO385" s="287"/>
      <c r="AP385" s="287"/>
      <c r="AQ385" s="287"/>
      <c r="AR385" s="287"/>
      <c r="AS385" s="287"/>
      <c r="AT385" s="287"/>
      <c r="AU385" s="287"/>
      <c r="AV385" s="287"/>
      <c r="AW385" s="287"/>
      <c r="AX385" s="287"/>
      <c r="AY385" s="287"/>
      <c r="AZ385" s="287"/>
      <c r="BA385" s="287"/>
      <c r="BB385" s="287"/>
      <c r="BC385" s="287"/>
      <c r="BD385" s="287"/>
      <c r="BE385" s="287"/>
      <c r="BF385" s="287"/>
      <c r="BG385" s="287"/>
      <c r="BH385" s="287"/>
      <c r="BI385" s="287"/>
      <c r="BJ385" s="327" t="s">
        <v>1234</v>
      </c>
      <c r="BK385" s="286">
        <v>23020</v>
      </c>
      <c r="BL385" s="288"/>
      <c r="BM385" s="287"/>
      <c r="BN385" s="287"/>
      <c r="BO385" s="287"/>
      <c r="BP385" s="287"/>
      <c r="BQ385" s="287"/>
      <c r="BR385" s="287"/>
      <c r="BS385" s="287"/>
      <c r="BT385" s="287"/>
      <c r="BU385" s="287"/>
      <c r="BV385" s="287"/>
      <c r="BW385" s="287"/>
      <c r="BX385" s="287"/>
      <c r="BY385" s="287"/>
      <c r="BZ385" s="287"/>
      <c r="CA385" s="287"/>
      <c r="CB385" s="287"/>
      <c r="CC385" s="287"/>
      <c r="CD385" s="287"/>
      <c r="CE385" s="287"/>
      <c r="CF385" s="287"/>
      <c r="CG385" s="287"/>
      <c r="CH385" s="287"/>
      <c r="CI385" s="287"/>
      <c r="CJ385" s="287"/>
      <c r="CK385" s="287"/>
      <c r="CL385" s="287"/>
      <c r="CM385" s="287"/>
      <c r="CN385" s="287"/>
      <c r="CO385" s="287"/>
      <c r="CP385" s="287"/>
      <c r="CQ385" s="287"/>
      <c r="CR385" s="287"/>
      <c r="CS385" s="287"/>
      <c r="CT385" s="287"/>
      <c r="CU385" s="287"/>
      <c r="CV385" s="287"/>
      <c r="CW385" s="287"/>
      <c r="CX385" s="287"/>
      <c r="CY385" s="287"/>
      <c r="CZ385" s="289"/>
      <c r="DA385" s="287"/>
      <c r="DB385" s="287"/>
      <c r="DC385" s="287"/>
      <c r="DD385" s="287"/>
      <c r="DE385" s="287"/>
      <c r="DF385" s="287"/>
      <c r="DG385" s="287"/>
      <c r="DH385" s="287"/>
      <c r="DI385" s="287"/>
      <c r="DJ385" s="287"/>
      <c r="DK385" s="287"/>
      <c r="DL385" s="287"/>
      <c r="DM385" s="287"/>
      <c r="DN385" s="287"/>
      <c r="DO385" s="287"/>
      <c r="DP385" s="287"/>
      <c r="DQ385" s="287"/>
      <c r="DR385" s="287"/>
      <c r="DS385" s="287"/>
      <c r="DT385" s="287"/>
      <c r="DU385" s="287"/>
      <c r="DV385" s="287"/>
      <c r="DW385" s="321"/>
      <c r="DX385" s="322"/>
      <c r="DY385" s="323"/>
      <c r="DZ385" s="323"/>
      <c r="EA385" s="323"/>
      <c r="EB385" s="324"/>
      <c r="EC385" s="324"/>
      <c r="ED385" s="324"/>
      <c r="EE385" s="324"/>
      <c r="EF385" s="324"/>
      <c r="EG385" s="324"/>
      <c r="EH385" s="324"/>
      <c r="EI385" s="324"/>
      <c r="EJ385" s="324"/>
      <c r="EK385" s="324"/>
      <c r="EL385" s="324"/>
      <c r="EM385" s="324"/>
      <c r="EN385" s="324"/>
      <c r="EO385" s="324"/>
      <c r="EP385" s="324"/>
      <c r="EQ385" s="324"/>
      <c r="ER385" s="324"/>
      <c r="ES385" s="324"/>
      <c r="ET385" s="324"/>
      <c r="EU385" s="324"/>
      <c r="EV385" s="324"/>
      <c r="EW385" s="324"/>
      <c r="EX385" s="324"/>
      <c r="EY385" s="324"/>
      <c r="EZ385" s="324"/>
      <c r="FA385" s="324"/>
      <c r="FB385" s="324"/>
      <c r="FC385" s="324"/>
      <c r="FD385" s="324"/>
      <c r="FE385" s="324"/>
      <c r="FF385" s="324"/>
      <c r="FG385" s="324"/>
      <c r="FH385" s="324"/>
      <c r="FI385" s="324"/>
      <c r="FJ385" s="324"/>
      <c r="FK385" s="324"/>
      <c r="FL385" s="324"/>
      <c r="FM385" s="324"/>
      <c r="FN385" s="324"/>
      <c r="FO385" s="324"/>
      <c r="FP385" s="324"/>
      <c r="FQ385" s="324"/>
      <c r="FR385" s="324"/>
      <c r="FS385" s="324"/>
      <c r="FT385" s="324"/>
      <c r="FU385" s="324"/>
      <c r="FV385" s="324"/>
      <c r="FW385" s="324"/>
      <c r="FX385" s="324"/>
      <c r="FY385" s="324"/>
      <c r="FZ385" s="324"/>
      <c r="GA385" s="324"/>
      <c r="GB385" s="324"/>
      <c r="GC385" s="324"/>
      <c r="GD385" s="324"/>
      <c r="GE385" s="324"/>
      <c r="GF385" s="324"/>
      <c r="GG385" s="324"/>
      <c r="GH385" s="324"/>
      <c r="GI385" s="324"/>
      <c r="GJ385" s="330"/>
      <c r="GK385" s="321"/>
      <c r="GL385" s="324"/>
      <c r="GM385" s="324"/>
      <c r="GN385" s="290" cm="1">
        <f t="array" ref="GN385">IF(OR(BK385:GM385='Annex.1　DeclarationDesired'!$F$27),ROW(),"")</f>
        <v>385</v>
      </c>
    </row>
    <row r="386" spans="1:196" s="290" customFormat="1" ht="20.85" customHeight="1">
      <c r="A386" s="333" t="s">
        <v>2476</v>
      </c>
      <c r="B386" s="334" t="s">
        <v>253</v>
      </c>
      <c r="C386" s="334" t="s">
        <v>2425</v>
      </c>
      <c r="D386" s="334" t="s">
        <v>2474</v>
      </c>
      <c r="E386" s="334"/>
      <c r="F386" s="334" t="s">
        <v>2477</v>
      </c>
      <c r="G386" s="335" t="s">
        <v>2428</v>
      </c>
      <c r="H386" s="337" t="s">
        <v>399</v>
      </c>
      <c r="I386" s="337" t="s">
        <v>2406</v>
      </c>
      <c r="J386" s="337" t="s">
        <v>399</v>
      </c>
      <c r="K386" s="337" t="s">
        <v>1014</v>
      </c>
      <c r="L386" s="338"/>
      <c r="M386" s="339" t="s">
        <v>404</v>
      </c>
      <c r="N386" s="327" t="s">
        <v>404</v>
      </c>
      <c r="O386" s="338"/>
      <c r="P386" s="339"/>
      <c r="Q386" s="287"/>
      <c r="R386" s="287"/>
      <c r="S386" s="287"/>
      <c r="T386" s="287"/>
      <c r="U386" s="287"/>
      <c r="V386" s="287"/>
      <c r="W386" s="287"/>
      <c r="X386" s="287"/>
      <c r="Y386" s="287"/>
      <c r="Z386" s="287"/>
      <c r="AA386" s="287"/>
      <c r="AB386" s="287"/>
      <c r="AC386" s="287"/>
      <c r="AD386" s="287"/>
      <c r="AE386" s="287"/>
      <c r="AF386" s="287"/>
      <c r="AG386" s="287"/>
      <c r="AH386" s="287"/>
      <c r="AI386" s="287"/>
      <c r="AJ386" s="287"/>
      <c r="AK386" s="287"/>
      <c r="AL386" s="287"/>
      <c r="AM386" s="287"/>
      <c r="AN386" s="287"/>
      <c r="AO386" s="287"/>
      <c r="AP386" s="287"/>
      <c r="AQ386" s="287"/>
      <c r="AR386" s="287"/>
      <c r="AS386" s="287"/>
      <c r="AT386" s="287"/>
      <c r="AU386" s="287"/>
      <c r="AV386" s="287"/>
      <c r="AW386" s="287"/>
      <c r="AX386" s="287"/>
      <c r="AY386" s="287"/>
      <c r="AZ386" s="287"/>
      <c r="BA386" s="287"/>
      <c r="BB386" s="287"/>
      <c r="BC386" s="287"/>
      <c r="BD386" s="287"/>
      <c r="BE386" s="287"/>
      <c r="BF386" s="287"/>
      <c r="BG386" s="287"/>
      <c r="BH386" s="287"/>
      <c r="BI386" s="287"/>
      <c r="BJ386" s="327" t="s">
        <v>786</v>
      </c>
      <c r="BK386" s="286">
        <v>22040</v>
      </c>
      <c r="BL386" s="288"/>
      <c r="BM386" s="287"/>
      <c r="BN386" s="287"/>
      <c r="BO386" s="287"/>
      <c r="BP386" s="287"/>
      <c r="BQ386" s="287"/>
      <c r="BR386" s="287"/>
      <c r="BS386" s="287"/>
      <c r="BT386" s="287"/>
      <c r="BU386" s="287"/>
      <c r="BV386" s="287"/>
      <c r="BW386" s="287"/>
      <c r="BX386" s="287"/>
      <c r="BY386" s="287"/>
      <c r="BZ386" s="287"/>
      <c r="CA386" s="287"/>
      <c r="CB386" s="287"/>
      <c r="CC386" s="287"/>
      <c r="CD386" s="287"/>
      <c r="CE386" s="287"/>
      <c r="CF386" s="287"/>
      <c r="CG386" s="287"/>
      <c r="CH386" s="287"/>
      <c r="CI386" s="287"/>
      <c r="CJ386" s="287"/>
      <c r="CK386" s="287"/>
      <c r="CL386" s="287"/>
      <c r="CM386" s="287"/>
      <c r="CN386" s="287"/>
      <c r="CO386" s="287"/>
      <c r="CP386" s="287"/>
      <c r="CQ386" s="287"/>
      <c r="CR386" s="287"/>
      <c r="CS386" s="287"/>
      <c r="CT386" s="287"/>
      <c r="CU386" s="287"/>
      <c r="CV386" s="287"/>
      <c r="CW386" s="287"/>
      <c r="CX386" s="287"/>
      <c r="CY386" s="287"/>
      <c r="CZ386" s="289"/>
      <c r="DA386" s="287"/>
      <c r="DB386" s="287"/>
      <c r="DC386" s="287"/>
      <c r="DD386" s="287"/>
      <c r="DE386" s="287"/>
      <c r="DF386" s="287"/>
      <c r="DG386" s="287"/>
      <c r="DH386" s="287"/>
      <c r="DI386" s="287"/>
      <c r="DJ386" s="287"/>
      <c r="DK386" s="287"/>
      <c r="DL386" s="287"/>
      <c r="DM386" s="287"/>
      <c r="DN386" s="287"/>
      <c r="DO386" s="287"/>
      <c r="DP386" s="287"/>
      <c r="DQ386" s="287"/>
      <c r="DR386" s="287"/>
      <c r="DS386" s="287"/>
      <c r="DT386" s="287"/>
      <c r="DU386" s="287"/>
      <c r="DV386" s="287"/>
      <c r="DW386" s="321"/>
      <c r="DX386" s="322"/>
      <c r="DY386" s="323"/>
      <c r="DZ386" s="323"/>
      <c r="EA386" s="323"/>
      <c r="EB386" s="324"/>
      <c r="EC386" s="324"/>
      <c r="ED386" s="324"/>
      <c r="EE386" s="324"/>
      <c r="EF386" s="324"/>
      <c r="EG386" s="324"/>
      <c r="EH386" s="324"/>
      <c r="EI386" s="324"/>
      <c r="EJ386" s="324"/>
      <c r="EK386" s="324"/>
      <c r="EL386" s="324"/>
      <c r="EM386" s="324"/>
      <c r="EN386" s="324"/>
      <c r="EO386" s="324"/>
      <c r="EP386" s="324"/>
      <c r="EQ386" s="324"/>
      <c r="ER386" s="324"/>
      <c r="ES386" s="324"/>
      <c r="ET386" s="324"/>
      <c r="EU386" s="324"/>
      <c r="EV386" s="324"/>
      <c r="EW386" s="324"/>
      <c r="EX386" s="324"/>
      <c r="EY386" s="324"/>
      <c r="EZ386" s="324"/>
      <c r="FA386" s="324"/>
      <c r="FB386" s="324"/>
      <c r="FC386" s="324"/>
      <c r="FD386" s="324"/>
      <c r="FE386" s="324"/>
      <c r="FF386" s="324"/>
      <c r="FG386" s="324"/>
      <c r="FH386" s="324"/>
      <c r="FI386" s="324"/>
      <c r="FJ386" s="324"/>
      <c r="FK386" s="324"/>
      <c r="FL386" s="324"/>
      <c r="FM386" s="324"/>
      <c r="FN386" s="324"/>
      <c r="FO386" s="324"/>
      <c r="FP386" s="324"/>
      <c r="FQ386" s="324"/>
      <c r="FR386" s="324"/>
      <c r="FS386" s="324"/>
      <c r="FT386" s="324"/>
      <c r="FU386" s="324"/>
      <c r="FV386" s="324"/>
      <c r="FW386" s="324"/>
      <c r="FX386" s="324"/>
      <c r="FY386" s="324"/>
      <c r="FZ386" s="324"/>
      <c r="GA386" s="324"/>
      <c r="GB386" s="324"/>
      <c r="GC386" s="324"/>
      <c r="GD386" s="324"/>
      <c r="GE386" s="324"/>
      <c r="GF386" s="324"/>
      <c r="GG386" s="324"/>
      <c r="GH386" s="324"/>
      <c r="GI386" s="324"/>
      <c r="GJ386" s="330"/>
      <c r="GK386" s="321"/>
      <c r="GL386" s="324"/>
      <c r="GM386" s="324"/>
      <c r="GN386" s="290" cm="1">
        <f t="array" ref="GN386">IF(OR(BK386:GM386='Annex.1　DeclarationDesired'!$F$27),ROW(),"")</f>
        <v>386</v>
      </c>
    </row>
    <row r="387" spans="1:196" s="290" customFormat="1" ht="20.85" customHeight="1">
      <c r="A387" s="333" t="s">
        <v>2478</v>
      </c>
      <c r="B387" s="334" t="s">
        <v>253</v>
      </c>
      <c r="C387" s="334" t="s">
        <v>2425</v>
      </c>
      <c r="D387" s="334" t="s">
        <v>2479</v>
      </c>
      <c r="E387" s="334"/>
      <c r="F387" s="334" t="s">
        <v>2480</v>
      </c>
      <c r="G387" s="335" t="s">
        <v>2428</v>
      </c>
      <c r="H387" s="337" t="s">
        <v>399</v>
      </c>
      <c r="I387" s="337" t="s">
        <v>2406</v>
      </c>
      <c r="J387" s="337" t="s">
        <v>399</v>
      </c>
      <c r="K387" s="337" t="s">
        <v>1014</v>
      </c>
      <c r="L387" s="338"/>
      <c r="M387" s="339" t="s">
        <v>502</v>
      </c>
      <c r="N387" s="327" t="s">
        <v>502</v>
      </c>
      <c r="O387" s="338"/>
      <c r="P387" s="339"/>
      <c r="Q387" s="287"/>
      <c r="R387" s="287"/>
      <c r="S387" s="287"/>
      <c r="T387" s="287"/>
      <c r="U387" s="287"/>
      <c r="V387" s="287"/>
      <c r="W387" s="287"/>
      <c r="X387" s="287"/>
      <c r="Y387" s="287"/>
      <c r="Z387" s="287"/>
      <c r="AA387" s="287"/>
      <c r="AB387" s="287"/>
      <c r="AC387" s="287"/>
      <c r="AD387" s="287"/>
      <c r="AE387" s="287"/>
      <c r="AF387" s="287"/>
      <c r="AG387" s="287"/>
      <c r="AH387" s="287"/>
      <c r="AI387" s="287"/>
      <c r="AJ387" s="287"/>
      <c r="AK387" s="287"/>
      <c r="AL387" s="287"/>
      <c r="AM387" s="287"/>
      <c r="AN387" s="287"/>
      <c r="AO387" s="287"/>
      <c r="AP387" s="287"/>
      <c r="AQ387" s="287"/>
      <c r="AR387" s="287"/>
      <c r="AS387" s="287"/>
      <c r="AT387" s="287"/>
      <c r="AU387" s="287"/>
      <c r="AV387" s="287"/>
      <c r="AW387" s="287"/>
      <c r="AX387" s="287"/>
      <c r="AY387" s="287"/>
      <c r="AZ387" s="287"/>
      <c r="BA387" s="287"/>
      <c r="BB387" s="287"/>
      <c r="BC387" s="287"/>
      <c r="BD387" s="287"/>
      <c r="BE387" s="287"/>
      <c r="BF387" s="287"/>
      <c r="BG387" s="287"/>
      <c r="BH387" s="287"/>
      <c r="BI387" s="287"/>
      <c r="BJ387" s="327" t="s">
        <v>1409</v>
      </c>
      <c r="BK387" s="286">
        <v>17040</v>
      </c>
      <c r="BL387" s="288"/>
      <c r="BM387" s="287"/>
      <c r="BN387" s="287"/>
      <c r="BO387" s="287"/>
      <c r="BP387" s="287"/>
      <c r="BQ387" s="287"/>
      <c r="BR387" s="287"/>
      <c r="BS387" s="287"/>
      <c r="BT387" s="287"/>
      <c r="BU387" s="287"/>
      <c r="BV387" s="287"/>
      <c r="BW387" s="287"/>
      <c r="BX387" s="287"/>
      <c r="BY387" s="287"/>
      <c r="BZ387" s="287"/>
      <c r="CA387" s="287"/>
      <c r="CB387" s="287"/>
      <c r="CC387" s="287"/>
      <c r="CD387" s="287"/>
      <c r="CE387" s="287"/>
      <c r="CF387" s="287"/>
      <c r="CG387" s="287"/>
      <c r="CH387" s="287"/>
      <c r="CI387" s="287"/>
      <c r="CJ387" s="287"/>
      <c r="CK387" s="287"/>
      <c r="CL387" s="287"/>
      <c r="CM387" s="287"/>
      <c r="CN387" s="287"/>
      <c r="CO387" s="287"/>
      <c r="CP387" s="287"/>
      <c r="CQ387" s="287"/>
      <c r="CR387" s="287"/>
      <c r="CS387" s="287"/>
      <c r="CT387" s="287"/>
      <c r="CU387" s="287"/>
      <c r="CV387" s="287"/>
      <c r="CW387" s="287"/>
      <c r="CX387" s="287"/>
      <c r="CY387" s="287"/>
      <c r="CZ387" s="289"/>
      <c r="DA387" s="287"/>
      <c r="DB387" s="287"/>
      <c r="DC387" s="287"/>
      <c r="DD387" s="287"/>
      <c r="DE387" s="287"/>
      <c r="DF387" s="287"/>
      <c r="DG387" s="287"/>
      <c r="DH387" s="287"/>
      <c r="DI387" s="287"/>
      <c r="DJ387" s="287"/>
      <c r="DK387" s="287"/>
      <c r="DL387" s="287"/>
      <c r="DM387" s="287"/>
      <c r="DN387" s="287"/>
      <c r="DO387" s="287"/>
      <c r="DP387" s="287"/>
      <c r="DQ387" s="287"/>
      <c r="DR387" s="287"/>
      <c r="DS387" s="287"/>
      <c r="DT387" s="287"/>
      <c r="DU387" s="287"/>
      <c r="DV387" s="287"/>
      <c r="DW387" s="321"/>
      <c r="DX387" s="322"/>
      <c r="DY387" s="323"/>
      <c r="DZ387" s="323"/>
      <c r="EA387" s="323"/>
      <c r="EB387" s="324"/>
      <c r="EC387" s="324"/>
      <c r="ED387" s="324"/>
      <c r="EE387" s="324"/>
      <c r="EF387" s="324"/>
      <c r="EG387" s="324"/>
      <c r="EH387" s="324"/>
      <c r="EI387" s="324"/>
      <c r="EJ387" s="324"/>
      <c r="EK387" s="324"/>
      <c r="EL387" s="324"/>
      <c r="EM387" s="324"/>
      <c r="EN387" s="324"/>
      <c r="EO387" s="324"/>
      <c r="EP387" s="324"/>
      <c r="EQ387" s="324"/>
      <c r="ER387" s="324"/>
      <c r="ES387" s="324"/>
      <c r="ET387" s="324"/>
      <c r="EU387" s="324"/>
      <c r="EV387" s="324"/>
      <c r="EW387" s="324"/>
      <c r="EX387" s="324"/>
      <c r="EY387" s="324"/>
      <c r="EZ387" s="324"/>
      <c r="FA387" s="324"/>
      <c r="FB387" s="324"/>
      <c r="FC387" s="324"/>
      <c r="FD387" s="324"/>
      <c r="FE387" s="324"/>
      <c r="FF387" s="324"/>
      <c r="FG387" s="324"/>
      <c r="FH387" s="324"/>
      <c r="FI387" s="324"/>
      <c r="FJ387" s="324"/>
      <c r="FK387" s="324"/>
      <c r="FL387" s="324"/>
      <c r="FM387" s="324"/>
      <c r="FN387" s="324"/>
      <c r="FO387" s="324"/>
      <c r="FP387" s="324"/>
      <c r="FQ387" s="324"/>
      <c r="FR387" s="324"/>
      <c r="FS387" s="324"/>
      <c r="FT387" s="324"/>
      <c r="FU387" s="324"/>
      <c r="FV387" s="324"/>
      <c r="FW387" s="324"/>
      <c r="FX387" s="324"/>
      <c r="FY387" s="324"/>
      <c r="FZ387" s="324"/>
      <c r="GA387" s="324"/>
      <c r="GB387" s="324"/>
      <c r="GC387" s="324"/>
      <c r="GD387" s="324"/>
      <c r="GE387" s="324"/>
      <c r="GF387" s="324"/>
      <c r="GG387" s="324"/>
      <c r="GH387" s="324"/>
      <c r="GI387" s="324"/>
      <c r="GJ387" s="330"/>
      <c r="GK387" s="321"/>
      <c r="GL387" s="324"/>
      <c r="GM387" s="324"/>
      <c r="GN387" s="290" cm="1">
        <f t="array" ref="GN387">IF(OR(BK387:GM387='Annex.1　DeclarationDesired'!$F$27),ROW(),"")</f>
        <v>387</v>
      </c>
    </row>
    <row r="388" spans="1:196" s="290" customFormat="1" ht="20.85" customHeight="1">
      <c r="A388" s="333" t="s">
        <v>2481</v>
      </c>
      <c r="B388" s="334" t="s">
        <v>253</v>
      </c>
      <c r="C388" s="334" t="s">
        <v>2425</v>
      </c>
      <c r="D388" s="334" t="s">
        <v>2479</v>
      </c>
      <c r="E388" s="334"/>
      <c r="F388" s="334" t="s">
        <v>2482</v>
      </c>
      <c r="G388" s="335" t="s">
        <v>2428</v>
      </c>
      <c r="H388" s="337" t="s">
        <v>399</v>
      </c>
      <c r="I388" s="337" t="s">
        <v>2406</v>
      </c>
      <c r="J388" s="337" t="s">
        <v>399</v>
      </c>
      <c r="K388" s="337" t="s">
        <v>1014</v>
      </c>
      <c r="L388" s="338"/>
      <c r="M388" s="339" t="s">
        <v>502</v>
      </c>
      <c r="N388" s="327" t="s">
        <v>502</v>
      </c>
      <c r="O388" s="338"/>
      <c r="P388" s="339"/>
      <c r="Q388" s="287"/>
      <c r="R388" s="287"/>
      <c r="S388" s="287"/>
      <c r="T388" s="287"/>
      <c r="U388" s="287"/>
      <c r="V388" s="287"/>
      <c r="W388" s="287"/>
      <c r="X388" s="287"/>
      <c r="Y388" s="287"/>
      <c r="Z388" s="287"/>
      <c r="AA388" s="287"/>
      <c r="AB388" s="287"/>
      <c r="AC388" s="287"/>
      <c r="AD388" s="287"/>
      <c r="AE388" s="287"/>
      <c r="AF388" s="287"/>
      <c r="AG388" s="287"/>
      <c r="AH388" s="287"/>
      <c r="AI388" s="287"/>
      <c r="AJ388" s="287"/>
      <c r="AK388" s="287"/>
      <c r="AL388" s="287"/>
      <c r="AM388" s="287"/>
      <c r="AN388" s="287"/>
      <c r="AO388" s="287"/>
      <c r="AP388" s="287"/>
      <c r="AQ388" s="287"/>
      <c r="AR388" s="287"/>
      <c r="AS388" s="287"/>
      <c r="AT388" s="287"/>
      <c r="AU388" s="287"/>
      <c r="AV388" s="287"/>
      <c r="AW388" s="287"/>
      <c r="AX388" s="287"/>
      <c r="AY388" s="287"/>
      <c r="AZ388" s="287"/>
      <c r="BA388" s="287"/>
      <c r="BB388" s="287"/>
      <c r="BC388" s="287"/>
      <c r="BD388" s="287"/>
      <c r="BE388" s="287"/>
      <c r="BF388" s="287"/>
      <c r="BG388" s="287"/>
      <c r="BH388" s="287"/>
      <c r="BI388" s="287"/>
      <c r="BJ388" s="327" t="s">
        <v>1409</v>
      </c>
      <c r="BK388" s="286">
        <v>17040</v>
      </c>
      <c r="BL388" s="288"/>
      <c r="BM388" s="287"/>
      <c r="BN388" s="287"/>
      <c r="BO388" s="287"/>
      <c r="BP388" s="287"/>
      <c r="BQ388" s="287"/>
      <c r="BR388" s="287"/>
      <c r="BS388" s="287"/>
      <c r="BT388" s="287"/>
      <c r="BU388" s="287"/>
      <c r="BV388" s="287"/>
      <c r="BW388" s="287"/>
      <c r="BX388" s="287"/>
      <c r="BY388" s="287"/>
      <c r="BZ388" s="287"/>
      <c r="CA388" s="287"/>
      <c r="CB388" s="287"/>
      <c r="CC388" s="287"/>
      <c r="CD388" s="287"/>
      <c r="CE388" s="287"/>
      <c r="CF388" s="287"/>
      <c r="CG388" s="287"/>
      <c r="CH388" s="287"/>
      <c r="CI388" s="287"/>
      <c r="CJ388" s="287"/>
      <c r="CK388" s="287"/>
      <c r="CL388" s="287"/>
      <c r="CM388" s="287"/>
      <c r="CN388" s="287"/>
      <c r="CO388" s="287"/>
      <c r="CP388" s="287"/>
      <c r="CQ388" s="287"/>
      <c r="CR388" s="287"/>
      <c r="CS388" s="287"/>
      <c r="CT388" s="287"/>
      <c r="CU388" s="287"/>
      <c r="CV388" s="287"/>
      <c r="CW388" s="287"/>
      <c r="CX388" s="287"/>
      <c r="CY388" s="287"/>
      <c r="CZ388" s="289"/>
      <c r="DA388" s="287"/>
      <c r="DB388" s="287"/>
      <c r="DC388" s="287"/>
      <c r="DD388" s="287"/>
      <c r="DE388" s="287"/>
      <c r="DF388" s="287"/>
      <c r="DG388" s="287"/>
      <c r="DH388" s="287"/>
      <c r="DI388" s="287"/>
      <c r="DJ388" s="287"/>
      <c r="DK388" s="287"/>
      <c r="DL388" s="287"/>
      <c r="DM388" s="287"/>
      <c r="DN388" s="287"/>
      <c r="DO388" s="287"/>
      <c r="DP388" s="287"/>
      <c r="DQ388" s="287"/>
      <c r="DR388" s="287"/>
      <c r="DS388" s="287"/>
      <c r="DT388" s="287"/>
      <c r="DU388" s="287"/>
      <c r="DV388" s="287"/>
      <c r="DW388" s="321"/>
      <c r="DX388" s="322"/>
      <c r="DY388" s="323"/>
      <c r="DZ388" s="323"/>
      <c r="EA388" s="323"/>
      <c r="EB388" s="324"/>
      <c r="EC388" s="324"/>
      <c r="ED388" s="324"/>
      <c r="EE388" s="324"/>
      <c r="EF388" s="324"/>
      <c r="EG388" s="324"/>
      <c r="EH388" s="324"/>
      <c r="EI388" s="324"/>
      <c r="EJ388" s="324"/>
      <c r="EK388" s="324"/>
      <c r="EL388" s="324"/>
      <c r="EM388" s="324"/>
      <c r="EN388" s="324"/>
      <c r="EO388" s="324"/>
      <c r="EP388" s="324"/>
      <c r="EQ388" s="324"/>
      <c r="ER388" s="324"/>
      <c r="ES388" s="324"/>
      <c r="ET388" s="324"/>
      <c r="EU388" s="324"/>
      <c r="EV388" s="324"/>
      <c r="EW388" s="324"/>
      <c r="EX388" s="324"/>
      <c r="EY388" s="324"/>
      <c r="EZ388" s="324"/>
      <c r="FA388" s="324"/>
      <c r="FB388" s="324"/>
      <c r="FC388" s="324"/>
      <c r="FD388" s="324"/>
      <c r="FE388" s="324"/>
      <c r="FF388" s="324"/>
      <c r="FG388" s="324"/>
      <c r="FH388" s="324"/>
      <c r="FI388" s="324"/>
      <c r="FJ388" s="324"/>
      <c r="FK388" s="324"/>
      <c r="FL388" s="324"/>
      <c r="FM388" s="324"/>
      <c r="FN388" s="324"/>
      <c r="FO388" s="324"/>
      <c r="FP388" s="324"/>
      <c r="FQ388" s="324"/>
      <c r="FR388" s="324"/>
      <c r="FS388" s="324"/>
      <c r="FT388" s="324"/>
      <c r="FU388" s="324"/>
      <c r="FV388" s="324"/>
      <c r="FW388" s="324"/>
      <c r="FX388" s="324"/>
      <c r="FY388" s="324"/>
      <c r="FZ388" s="324"/>
      <c r="GA388" s="324"/>
      <c r="GB388" s="324"/>
      <c r="GC388" s="324"/>
      <c r="GD388" s="324"/>
      <c r="GE388" s="324"/>
      <c r="GF388" s="324"/>
      <c r="GG388" s="324"/>
      <c r="GH388" s="324"/>
      <c r="GI388" s="324"/>
      <c r="GJ388" s="330"/>
      <c r="GK388" s="321"/>
      <c r="GL388" s="324"/>
      <c r="GM388" s="324"/>
      <c r="GN388" s="290" cm="1">
        <f t="array" ref="GN388">IF(OR(BK388:GM388='Annex.1　DeclarationDesired'!$F$27),ROW(),"")</f>
        <v>388</v>
      </c>
    </row>
    <row r="389" spans="1:196" s="290" customFormat="1" ht="20.85" customHeight="1">
      <c r="A389" s="333" t="s">
        <v>2483</v>
      </c>
      <c r="B389" s="334" t="s">
        <v>2484</v>
      </c>
      <c r="C389" s="334" t="s">
        <v>2485</v>
      </c>
      <c r="D389" s="334" t="s">
        <v>2486</v>
      </c>
      <c r="E389" s="334"/>
      <c r="F389" s="334"/>
      <c r="G389" s="335" t="s">
        <v>2487</v>
      </c>
      <c r="H389" s="337" t="s">
        <v>421</v>
      </c>
      <c r="I389" s="337" t="s">
        <v>2488</v>
      </c>
      <c r="J389" s="337" t="s">
        <v>421</v>
      </c>
      <c r="K389" s="337" t="s">
        <v>2488</v>
      </c>
      <c r="L389" s="338"/>
      <c r="M389" s="339" t="s">
        <v>2489</v>
      </c>
      <c r="N389" s="327" t="s">
        <v>1039</v>
      </c>
      <c r="O389" s="338" t="s">
        <v>1005</v>
      </c>
      <c r="P389" s="339" t="s">
        <v>288</v>
      </c>
      <c r="Q389" s="287" t="s">
        <v>538</v>
      </c>
      <c r="R389" s="287" t="s">
        <v>509</v>
      </c>
      <c r="S389" s="287" t="s">
        <v>404</v>
      </c>
      <c r="T389" s="287" t="s">
        <v>453</v>
      </c>
      <c r="U389" s="287" t="s">
        <v>407</v>
      </c>
      <c r="V389" s="287" t="s">
        <v>424</v>
      </c>
      <c r="W389" s="287" t="s">
        <v>425</v>
      </c>
      <c r="X389" s="287" t="s">
        <v>410</v>
      </c>
      <c r="Y389" s="287" t="s">
        <v>426</v>
      </c>
      <c r="Z389" s="287" t="s">
        <v>428</v>
      </c>
      <c r="AA389" s="287" t="s">
        <v>413</v>
      </c>
      <c r="AB389" s="287" t="s">
        <v>574</v>
      </c>
      <c r="AC389" s="287" t="s">
        <v>916</v>
      </c>
      <c r="AD389" s="287" t="s">
        <v>429</v>
      </c>
      <c r="AE389" s="287" t="s">
        <v>416</v>
      </c>
      <c r="AF389" s="287" t="s">
        <v>805</v>
      </c>
      <c r="AG389" s="287"/>
      <c r="AH389" s="287"/>
      <c r="AI389" s="287"/>
      <c r="AJ389" s="287"/>
      <c r="AK389" s="287"/>
      <c r="AL389" s="287"/>
      <c r="AM389" s="287"/>
      <c r="AN389" s="287"/>
      <c r="AO389" s="287"/>
      <c r="AP389" s="287"/>
      <c r="AQ389" s="287"/>
      <c r="AR389" s="287"/>
      <c r="AS389" s="287"/>
      <c r="AT389" s="287"/>
      <c r="AU389" s="287"/>
      <c r="AV389" s="287"/>
      <c r="AW389" s="287"/>
      <c r="AX389" s="287"/>
      <c r="AY389" s="287"/>
      <c r="AZ389" s="287"/>
      <c r="BA389" s="287"/>
      <c r="BB389" s="287"/>
      <c r="BC389" s="287"/>
      <c r="BD389" s="287"/>
      <c r="BE389" s="287"/>
      <c r="BF389" s="287"/>
      <c r="BG389" s="287"/>
      <c r="BH389" s="287"/>
      <c r="BI389" s="287"/>
      <c r="BJ389" s="327" t="s">
        <v>2490</v>
      </c>
      <c r="BK389" s="286" t="s">
        <v>1043</v>
      </c>
      <c r="BL389" s="288" t="s">
        <v>2491</v>
      </c>
      <c r="BM389" s="287">
        <v>4030</v>
      </c>
      <c r="BN389" s="287">
        <v>9070</v>
      </c>
      <c r="BO389" s="287" t="s">
        <v>1596</v>
      </c>
      <c r="BP389" s="287">
        <v>22060</v>
      </c>
      <c r="BQ389" s="287">
        <v>27020</v>
      </c>
      <c r="BR389" s="287">
        <v>38050</v>
      </c>
      <c r="BS389" s="287">
        <v>39010</v>
      </c>
      <c r="BT389" s="287">
        <v>39020</v>
      </c>
      <c r="BU389" s="287">
        <v>39030</v>
      </c>
      <c r="BV389" s="287">
        <v>39040</v>
      </c>
      <c r="BW389" s="287">
        <v>39050</v>
      </c>
      <c r="BX389" s="287">
        <v>39060</v>
      </c>
      <c r="BY389" s="287">
        <v>40010</v>
      </c>
      <c r="BZ389" s="287">
        <v>41010</v>
      </c>
      <c r="CA389" s="287">
        <v>41020</v>
      </c>
      <c r="CB389" s="287">
        <v>41030</v>
      </c>
      <c r="CC389" s="287">
        <v>41040</v>
      </c>
      <c r="CD389" s="287">
        <v>41050</v>
      </c>
      <c r="CE389" s="287">
        <v>42010</v>
      </c>
      <c r="CF389" s="287">
        <v>42020</v>
      </c>
      <c r="CG389" s="287">
        <v>42030</v>
      </c>
      <c r="CH389" s="287">
        <v>42040</v>
      </c>
      <c r="CI389" s="287">
        <v>44040</v>
      </c>
      <c r="CJ389" s="287">
        <v>45010</v>
      </c>
      <c r="CK389" s="287">
        <v>49040</v>
      </c>
      <c r="CL389" s="287">
        <v>52040</v>
      </c>
      <c r="CM389" s="287">
        <v>63030</v>
      </c>
      <c r="CN389" s="287">
        <v>63040</v>
      </c>
      <c r="CO389" s="287">
        <v>64010</v>
      </c>
      <c r="CP389" s="287">
        <v>64030</v>
      </c>
      <c r="CQ389" s="287">
        <v>90130</v>
      </c>
      <c r="CR389" s="287"/>
      <c r="CS389" s="287"/>
      <c r="CT389" s="287"/>
      <c r="CU389" s="287"/>
      <c r="CV389" s="287"/>
      <c r="CW389" s="287"/>
      <c r="CX389" s="287"/>
      <c r="CY389" s="287"/>
      <c r="CZ389" s="289"/>
      <c r="DA389" s="287"/>
      <c r="DB389" s="287"/>
      <c r="DC389" s="287"/>
      <c r="DD389" s="287"/>
      <c r="DE389" s="287"/>
      <c r="DF389" s="287"/>
      <c r="DG389" s="287"/>
      <c r="DH389" s="287"/>
      <c r="DI389" s="287"/>
      <c r="DJ389" s="287"/>
      <c r="DK389" s="287"/>
      <c r="DL389" s="287"/>
      <c r="DM389" s="287"/>
      <c r="DN389" s="287"/>
      <c r="DO389" s="287"/>
      <c r="DP389" s="287"/>
      <c r="DQ389" s="287"/>
      <c r="DR389" s="287"/>
      <c r="DS389" s="287"/>
      <c r="DT389" s="287"/>
      <c r="DU389" s="287"/>
      <c r="DV389" s="287"/>
      <c r="DW389" s="321"/>
      <c r="DX389" s="322"/>
      <c r="DY389" s="323"/>
      <c r="DZ389" s="323"/>
      <c r="EA389" s="323"/>
      <c r="EB389" s="324"/>
      <c r="EC389" s="324"/>
      <c r="ED389" s="324"/>
      <c r="EE389" s="324"/>
      <c r="EF389" s="324"/>
      <c r="EG389" s="324"/>
      <c r="EH389" s="324"/>
      <c r="EI389" s="324"/>
      <c r="EJ389" s="324"/>
      <c r="EK389" s="324"/>
      <c r="EL389" s="324"/>
      <c r="EM389" s="324"/>
      <c r="EN389" s="324"/>
      <c r="EO389" s="324"/>
      <c r="EP389" s="324"/>
      <c r="EQ389" s="324"/>
      <c r="ER389" s="324"/>
      <c r="ES389" s="324"/>
      <c r="ET389" s="324"/>
      <c r="EU389" s="324"/>
      <c r="EV389" s="324"/>
      <c r="EW389" s="324"/>
      <c r="EX389" s="324"/>
      <c r="EY389" s="324"/>
      <c r="EZ389" s="324"/>
      <c r="FA389" s="324"/>
      <c r="FB389" s="324"/>
      <c r="FC389" s="324"/>
      <c r="FD389" s="324"/>
      <c r="FE389" s="324"/>
      <c r="FF389" s="324"/>
      <c r="FG389" s="324"/>
      <c r="FH389" s="324"/>
      <c r="FI389" s="324"/>
      <c r="FJ389" s="324"/>
      <c r="FK389" s="324"/>
      <c r="FL389" s="324"/>
      <c r="FM389" s="324"/>
      <c r="FN389" s="324"/>
      <c r="FO389" s="324"/>
      <c r="FP389" s="324"/>
      <c r="FQ389" s="324"/>
      <c r="FR389" s="324"/>
      <c r="FS389" s="324"/>
      <c r="FT389" s="324"/>
      <c r="FU389" s="324"/>
      <c r="FV389" s="324"/>
      <c r="FW389" s="324"/>
      <c r="FX389" s="324"/>
      <c r="FY389" s="324"/>
      <c r="FZ389" s="324"/>
      <c r="GA389" s="324"/>
      <c r="GB389" s="324"/>
      <c r="GC389" s="324"/>
      <c r="GD389" s="324"/>
      <c r="GE389" s="324"/>
      <c r="GF389" s="324"/>
      <c r="GG389" s="324"/>
      <c r="GH389" s="324"/>
      <c r="GI389" s="324"/>
      <c r="GJ389" s="330"/>
      <c r="GK389" s="321"/>
      <c r="GL389" s="324"/>
      <c r="GM389" s="324"/>
      <c r="GN389" s="290" cm="1">
        <f t="array" ref="GN389">IF(OR(BK389:GM389='Annex.1　DeclarationDesired'!$F$27),ROW(),"")</f>
        <v>389</v>
      </c>
    </row>
    <row r="390" spans="1:196" s="290" customFormat="1" ht="20.85" customHeight="1">
      <c r="A390" s="333" t="s">
        <v>2492</v>
      </c>
      <c r="B390" s="334" t="s">
        <v>2493</v>
      </c>
      <c r="C390" s="334" t="s">
        <v>2494</v>
      </c>
      <c r="D390" s="334"/>
      <c r="E390" s="334" t="s">
        <v>2495</v>
      </c>
      <c r="F390" s="334" t="s">
        <v>2496</v>
      </c>
      <c r="G390" s="335" t="s">
        <v>2497</v>
      </c>
      <c r="H390" s="337" t="s">
        <v>420</v>
      </c>
      <c r="I390" s="337"/>
      <c r="J390" s="337" t="s">
        <v>421</v>
      </c>
      <c r="K390" s="337"/>
      <c r="L390" s="338"/>
      <c r="M390" s="339" t="s">
        <v>593</v>
      </c>
      <c r="N390" s="327" t="s">
        <v>593</v>
      </c>
      <c r="O390" s="338"/>
      <c r="P390" s="339"/>
      <c r="Q390" s="287"/>
      <c r="R390" s="287"/>
      <c r="S390" s="287"/>
      <c r="T390" s="287"/>
      <c r="U390" s="287"/>
      <c r="V390" s="287"/>
      <c r="W390" s="287"/>
      <c r="X390" s="287"/>
      <c r="Y390" s="287"/>
      <c r="Z390" s="287"/>
      <c r="AA390" s="287"/>
      <c r="AB390" s="287"/>
      <c r="AC390" s="287"/>
      <c r="AD390" s="287"/>
      <c r="AE390" s="287"/>
      <c r="AF390" s="287"/>
      <c r="AG390" s="287"/>
      <c r="AH390" s="287"/>
      <c r="AI390" s="287"/>
      <c r="AJ390" s="287"/>
      <c r="AK390" s="287"/>
      <c r="AL390" s="287"/>
      <c r="AM390" s="287"/>
      <c r="AN390" s="287"/>
      <c r="AO390" s="287"/>
      <c r="AP390" s="287"/>
      <c r="AQ390" s="287"/>
      <c r="AR390" s="287"/>
      <c r="AS390" s="287"/>
      <c r="AT390" s="287"/>
      <c r="AU390" s="287"/>
      <c r="AV390" s="287"/>
      <c r="AW390" s="287"/>
      <c r="AX390" s="287"/>
      <c r="AY390" s="287"/>
      <c r="AZ390" s="287"/>
      <c r="BA390" s="287"/>
      <c r="BB390" s="287"/>
      <c r="BC390" s="287"/>
      <c r="BD390" s="287"/>
      <c r="BE390" s="287"/>
      <c r="BF390" s="287"/>
      <c r="BG390" s="287"/>
      <c r="BH390" s="287"/>
      <c r="BI390" s="287"/>
      <c r="BJ390" s="327" t="s">
        <v>2498</v>
      </c>
      <c r="BK390" s="286">
        <v>47060</v>
      </c>
      <c r="BL390" s="288"/>
      <c r="BM390" s="287"/>
      <c r="BN390" s="287"/>
      <c r="BO390" s="287"/>
      <c r="BP390" s="287"/>
      <c r="BQ390" s="287"/>
      <c r="BR390" s="287"/>
      <c r="BS390" s="287"/>
      <c r="BT390" s="287"/>
      <c r="BU390" s="287"/>
      <c r="BV390" s="287"/>
      <c r="BW390" s="287"/>
      <c r="BX390" s="287"/>
      <c r="BY390" s="287"/>
      <c r="BZ390" s="287"/>
      <c r="CA390" s="287"/>
      <c r="CB390" s="287"/>
      <c r="CC390" s="287"/>
      <c r="CD390" s="287"/>
      <c r="CE390" s="287"/>
      <c r="CF390" s="287"/>
      <c r="CG390" s="287"/>
      <c r="CH390" s="287"/>
      <c r="CI390" s="287"/>
      <c r="CJ390" s="287"/>
      <c r="CK390" s="287"/>
      <c r="CL390" s="287"/>
      <c r="CM390" s="287"/>
      <c r="CN390" s="287"/>
      <c r="CO390" s="287"/>
      <c r="CP390" s="287"/>
      <c r="CQ390" s="287"/>
      <c r="CR390" s="287"/>
      <c r="CS390" s="287"/>
      <c r="CT390" s="287"/>
      <c r="CU390" s="287"/>
      <c r="CV390" s="287"/>
      <c r="CW390" s="287"/>
      <c r="CX390" s="287"/>
      <c r="CY390" s="287"/>
      <c r="CZ390" s="289"/>
      <c r="DA390" s="287"/>
      <c r="DB390" s="287"/>
      <c r="DC390" s="287"/>
      <c r="DD390" s="287"/>
      <c r="DE390" s="287"/>
      <c r="DF390" s="287"/>
      <c r="DG390" s="287"/>
      <c r="DH390" s="287"/>
      <c r="DI390" s="287"/>
      <c r="DJ390" s="287"/>
      <c r="DK390" s="287"/>
      <c r="DL390" s="287"/>
      <c r="DM390" s="287"/>
      <c r="DN390" s="287"/>
      <c r="DO390" s="287"/>
      <c r="DP390" s="287"/>
      <c r="DQ390" s="287"/>
      <c r="DR390" s="287"/>
      <c r="DS390" s="287"/>
      <c r="DT390" s="287"/>
      <c r="DU390" s="287"/>
      <c r="DV390" s="287"/>
      <c r="DW390" s="321"/>
      <c r="DX390" s="322"/>
      <c r="DY390" s="323"/>
      <c r="DZ390" s="323"/>
      <c r="EA390" s="323"/>
      <c r="EB390" s="324"/>
      <c r="EC390" s="324"/>
      <c r="ED390" s="324"/>
      <c r="EE390" s="324"/>
      <c r="EF390" s="324"/>
      <c r="EG390" s="324"/>
      <c r="EH390" s="324"/>
      <c r="EI390" s="324"/>
      <c r="EJ390" s="324"/>
      <c r="EK390" s="324"/>
      <c r="EL390" s="324"/>
      <c r="EM390" s="324"/>
      <c r="EN390" s="324"/>
      <c r="EO390" s="324"/>
      <c r="EP390" s="324"/>
      <c r="EQ390" s="324"/>
      <c r="ER390" s="324"/>
      <c r="ES390" s="324"/>
      <c r="ET390" s="324"/>
      <c r="EU390" s="324"/>
      <c r="EV390" s="324"/>
      <c r="EW390" s="324"/>
      <c r="EX390" s="324"/>
      <c r="EY390" s="324"/>
      <c r="EZ390" s="324"/>
      <c r="FA390" s="324"/>
      <c r="FB390" s="324"/>
      <c r="FC390" s="324"/>
      <c r="FD390" s="324"/>
      <c r="FE390" s="324"/>
      <c r="FF390" s="324"/>
      <c r="FG390" s="324"/>
      <c r="FH390" s="324"/>
      <c r="FI390" s="324"/>
      <c r="FJ390" s="324"/>
      <c r="FK390" s="324"/>
      <c r="FL390" s="324"/>
      <c r="FM390" s="324"/>
      <c r="FN390" s="324"/>
      <c r="FO390" s="324"/>
      <c r="FP390" s="324"/>
      <c r="FQ390" s="324"/>
      <c r="FR390" s="324"/>
      <c r="FS390" s="324"/>
      <c r="FT390" s="324"/>
      <c r="FU390" s="324"/>
      <c r="FV390" s="324"/>
      <c r="FW390" s="324"/>
      <c r="FX390" s="324"/>
      <c r="FY390" s="324"/>
      <c r="FZ390" s="324"/>
      <c r="GA390" s="324"/>
      <c r="GB390" s="324"/>
      <c r="GC390" s="324"/>
      <c r="GD390" s="324"/>
      <c r="GE390" s="324"/>
      <c r="GF390" s="324"/>
      <c r="GG390" s="324"/>
      <c r="GH390" s="324"/>
      <c r="GI390" s="324"/>
      <c r="GJ390" s="330"/>
      <c r="GK390" s="321"/>
      <c r="GL390" s="324"/>
      <c r="GM390" s="324"/>
      <c r="GN390" s="290" cm="1">
        <f t="array" ref="GN390">IF(OR(BK390:GM390='Annex.1　DeclarationDesired'!$F$27),ROW(),"")</f>
        <v>390</v>
      </c>
    </row>
    <row r="391" spans="1:196" s="290" customFormat="1" ht="20.85" customHeight="1">
      <c r="A391" s="333" t="s">
        <v>2499</v>
      </c>
      <c r="B391" s="334" t="s">
        <v>2500</v>
      </c>
      <c r="C391" s="334" t="s">
        <v>2501</v>
      </c>
      <c r="D391" s="334" t="s">
        <v>2502</v>
      </c>
      <c r="E391" s="334" t="s">
        <v>1822</v>
      </c>
      <c r="F391" s="334" t="s">
        <v>2503</v>
      </c>
      <c r="G391" s="335" t="s">
        <v>2504</v>
      </c>
      <c r="H391" s="337" t="s">
        <v>421</v>
      </c>
      <c r="I391" s="337" t="s">
        <v>2505</v>
      </c>
      <c r="J391" s="337" t="s">
        <v>400</v>
      </c>
      <c r="K391" s="337"/>
      <c r="L391" s="338"/>
      <c r="M391" s="339" t="s">
        <v>424</v>
      </c>
      <c r="N391" s="327" t="s">
        <v>424</v>
      </c>
      <c r="O391" s="338"/>
      <c r="P391" s="339"/>
      <c r="Q391" s="287"/>
      <c r="R391" s="287"/>
      <c r="S391" s="287"/>
      <c r="T391" s="287"/>
      <c r="U391" s="287"/>
      <c r="V391" s="287"/>
      <c r="W391" s="287"/>
      <c r="X391" s="287"/>
      <c r="Y391" s="287"/>
      <c r="Z391" s="287"/>
      <c r="AA391" s="287"/>
      <c r="AB391" s="287"/>
      <c r="AC391" s="287"/>
      <c r="AD391" s="287"/>
      <c r="AE391" s="287"/>
      <c r="AF391" s="287"/>
      <c r="AG391" s="287"/>
      <c r="AH391" s="287"/>
      <c r="AI391" s="287"/>
      <c r="AJ391" s="287"/>
      <c r="AK391" s="287"/>
      <c r="AL391" s="287"/>
      <c r="AM391" s="287"/>
      <c r="AN391" s="287"/>
      <c r="AO391" s="287"/>
      <c r="AP391" s="287"/>
      <c r="AQ391" s="287"/>
      <c r="AR391" s="287"/>
      <c r="AS391" s="287"/>
      <c r="AT391" s="287"/>
      <c r="AU391" s="287"/>
      <c r="AV391" s="287"/>
      <c r="AW391" s="287"/>
      <c r="AX391" s="287"/>
      <c r="AY391" s="287"/>
      <c r="AZ391" s="287"/>
      <c r="BA391" s="287"/>
      <c r="BB391" s="287"/>
      <c r="BC391" s="287"/>
      <c r="BD391" s="287"/>
      <c r="BE391" s="287"/>
      <c r="BF391" s="287"/>
      <c r="BG391" s="287"/>
      <c r="BH391" s="287"/>
      <c r="BI391" s="287"/>
      <c r="BJ391" s="327" t="s">
        <v>2506</v>
      </c>
      <c r="BK391" s="286">
        <v>39020</v>
      </c>
      <c r="BL391" s="288">
        <v>39010</v>
      </c>
      <c r="BM391" s="287"/>
      <c r="BN391" s="287"/>
      <c r="BO391" s="287"/>
      <c r="BP391" s="287"/>
      <c r="BQ391" s="287"/>
      <c r="BR391" s="287"/>
      <c r="BS391" s="287"/>
      <c r="BT391" s="287"/>
      <c r="BU391" s="287"/>
      <c r="BV391" s="287"/>
      <c r="BW391" s="287"/>
      <c r="BX391" s="287"/>
      <c r="BY391" s="287"/>
      <c r="BZ391" s="287"/>
      <c r="CA391" s="287"/>
      <c r="CB391" s="287"/>
      <c r="CC391" s="287"/>
      <c r="CD391" s="287"/>
      <c r="CE391" s="287"/>
      <c r="CF391" s="287"/>
      <c r="CG391" s="287"/>
      <c r="CH391" s="287"/>
      <c r="CI391" s="287"/>
      <c r="CJ391" s="287"/>
      <c r="CK391" s="287"/>
      <c r="CL391" s="287"/>
      <c r="CM391" s="287"/>
      <c r="CN391" s="287"/>
      <c r="CO391" s="287"/>
      <c r="CP391" s="287"/>
      <c r="CQ391" s="287"/>
      <c r="CR391" s="287"/>
      <c r="CS391" s="287"/>
      <c r="CT391" s="287"/>
      <c r="CU391" s="287"/>
      <c r="CV391" s="287"/>
      <c r="CW391" s="287"/>
      <c r="CX391" s="287"/>
      <c r="CY391" s="287"/>
      <c r="CZ391" s="289"/>
      <c r="DA391" s="287"/>
      <c r="DB391" s="287"/>
      <c r="DC391" s="287"/>
      <c r="DD391" s="287"/>
      <c r="DE391" s="287"/>
      <c r="DF391" s="287"/>
      <c r="DG391" s="287"/>
      <c r="DH391" s="287"/>
      <c r="DI391" s="287"/>
      <c r="DJ391" s="287"/>
      <c r="DK391" s="287"/>
      <c r="DL391" s="287"/>
      <c r="DM391" s="287"/>
      <c r="DN391" s="287"/>
      <c r="DO391" s="287"/>
      <c r="DP391" s="287"/>
      <c r="DQ391" s="287"/>
      <c r="DR391" s="287"/>
      <c r="DS391" s="287"/>
      <c r="DT391" s="287"/>
      <c r="DU391" s="287"/>
      <c r="DV391" s="287"/>
      <c r="DW391" s="321"/>
      <c r="DX391" s="322"/>
      <c r="DY391" s="323"/>
      <c r="DZ391" s="323"/>
      <c r="EA391" s="323"/>
      <c r="EB391" s="324"/>
      <c r="EC391" s="324"/>
      <c r="ED391" s="324"/>
      <c r="EE391" s="324"/>
      <c r="EF391" s="324"/>
      <c r="EG391" s="324"/>
      <c r="EH391" s="324"/>
      <c r="EI391" s="324"/>
      <c r="EJ391" s="324"/>
      <c r="EK391" s="324"/>
      <c r="EL391" s="324"/>
      <c r="EM391" s="324"/>
      <c r="EN391" s="324"/>
      <c r="EO391" s="324"/>
      <c r="EP391" s="324"/>
      <c r="EQ391" s="324"/>
      <c r="ER391" s="324"/>
      <c r="ES391" s="324"/>
      <c r="ET391" s="324"/>
      <c r="EU391" s="324"/>
      <c r="EV391" s="324"/>
      <c r="EW391" s="324"/>
      <c r="EX391" s="324"/>
      <c r="EY391" s="324"/>
      <c r="EZ391" s="324"/>
      <c r="FA391" s="324"/>
      <c r="FB391" s="324"/>
      <c r="FC391" s="324"/>
      <c r="FD391" s="324"/>
      <c r="FE391" s="324"/>
      <c r="FF391" s="324"/>
      <c r="FG391" s="324"/>
      <c r="FH391" s="324"/>
      <c r="FI391" s="324"/>
      <c r="FJ391" s="324"/>
      <c r="FK391" s="324"/>
      <c r="FL391" s="324"/>
      <c r="FM391" s="324"/>
      <c r="FN391" s="324"/>
      <c r="FO391" s="324"/>
      <c r="FP391" s="324"/>
      <c r="FQ391" s="324"/>
      <c r="FR391" s="324"/>
      <c r="FS391" s="324"/>
      <c r="FT391" s="324"/>
      <c r="FU391" s="324"/>
      <c r="FV391" s="324"/>
      <c r="FW391" s="324"/>
      <c r="FX391" s="324"/>
      <c r="FY391" s="324"/>
      <c r="FZ391" s="324"/>
      <c r="GA391" s="324"/>
      <c r="GB391" s="324"/>
      <c r="GC391" s="324"/>
      <c r="GD391" s="324"/>
      <c r="GE391" s="324"/>
      <c r="GF391" s="324"/>
      <c r="GG391" s="324"/>
      <c r="GH391" s="324"/>
      <c r="GI391" s="324"/>
      <c r="GJ391" s="330"/>
      <c r="GK391" s="321"/>
      <c r="GL391" s="324"/>
      <c r="GM391" s="324"/>
      <c r="GN391" s="290" cm="1">
        <f t="array" ref="GN391">IF(OR(BK391:GM391='Annex.1　DeclarationDesired'!$F$27),ROW(),"")</f>
        <v>391</v>
      </c>
    </row>
    <row r="392" spans="1:196" s="290" customFormat="1" ht="20.85" customHeight="1">
      <c r="A392" s="333" t="s">
        <v>2507</v>
      </c>
      <c r="B392" s="334" t="s">
        <v>2500</v>
      </c>
      <c r="C392" s="334" t="s">
        <v>2501</v>
      </c>
      <c r="D392" s="334" t="s">
        <v>2502</v>
      </c>
      <c r="E392" s="334" t="s">
        <v>2508</v>
      </c>
      <c r="F392" s="334" t="s">
        <v>2509</v>
      </c>
      <c r="G392" s="335" t="s">
        <v>2504</v>
      </c>
      <c r="H392" s="337" t="s">
        <v>421</v>
      </c>
      <c r="I392" s="337" t="s">
        <v>2510</v>
      </c>
      <c r="J392" s="337" t="s">
        <v>400</v>
      </c>
      <c r="K392" s="337"/>
      <c r="L392" s="338"/>
      <c r="M392" s="339" t="s">
        <v>424</v>
      </c>
      <c r="N392" s="327" t="s">
        <v>424</v>
      </c>
      <c r="O392" s="338"/>
      <c r="P392" s="339"/>
      <c r="Q392" s="287"/>
      <c r="R392" s="287"/>
      <c r="S392" s="287"/>
      <c r="T392" s="287"/>
      <c r="U392" s="287"/>
      <c r="V392" s="287"/>
      <c r="W392" s="287"/>
      <c r="X392" s="287"/>
      <c r="Y392" s="287"/>
      <c r="Z392" s="287"/>
      <c r="AA392" s="287"/>
      <c r="AB392" s="287"/>
      <c r="AC392" s="287"/>
      <c r="AD392" s="287"/>
      <c r="AE392" s="287"/>
      <c r="AF392" s="287"/>
      <c r="AG392" s="287"/>
      <c r="AH392" s="287"/>
      <c r="AI392" s="287"/>
      <c r="AJ392" s="287"/>
      <c r="AK392" s="287"/>
      <c r="AL392" s="287"/>
      <c r="AM392" s="287"/>
      <c r="AN392" s="287"/>
      <c r="AO392" s="287"/>
      <c r="AP392" s="287"/>
      <c r="AQ392" s="287"/>
      <c r="AR392" s="287"/>
      <c r="AS392" s="287"/>
      <c r="AT392" s="287"/>
      <c r="AU392" s="287"/>
      <c r="AV392" s="287"/>
      <c r="AW392" s="287"/>
      <c r="AX392" s="287"/>
      <c r="AY392" s="287"/>
      <c r="AZ392" s="287"/>
      <c r="BA392" s="287"/>
      <c r="BB392" s="287"/>
      <c r="BC392" s="287"/>
      <c r="BD392" s="287"/>
      <c r="BE392" s="287"/>
      <c r="BF392" s="287"/>
      <c r="BG392" s="287"/>
      <c r="BH392" s="287"/>
      <c r="BI392" s="287"/>
      <c r="BJ392" s="327" t="s">
        <v>2511</v>
      </c>
      <c r="BK392" s="286">
        <v>39010</v>
      </c>
      <c r="BL392" s="288">
        <v>39030</v>
      </c>
      <c r="BM392" s="287">
        <v>39040</v>
      </c>
      <c r="BN392" s="287"/>
      <c r="BO392" s="287"/>
      <c r="BP392" s="287"/>
      <c r="BQ392" s="287"/>
      <c r="BR392" s="287"/>
      <c r="BS392" s="287"/>
      <c r="BT392" s="287"/>
      <c r="BU392" s="287"/>
      <c r="BV392" s="287"/>
      <c r="BW392" s="287"/>
      <c r="BX392" s="287"/>
      <c r="BY392" s="287"/>
      <c r="BZ392" s="287"/>
      <c r="CA392" s="287"/>
      <c r="CB392" s="287"/>
      <c r="CC392" s="287"/>
      <c r="CD392" s="287"/>
      <c r="CE392" s="287"/>
      <c r="CF392" s="287"/>
      <c r="CG392" s="287"/>
      <c r="CH392" s="287"/>
      <c r="CI392" s="287"/>
      <c r="CJ392" s="287"/>
      <c r="CK392" s="287"/>
      <c r="CL392" s="287"/>
      <c r="CM392" s="287"/>
      <c r="CN392" s="287"/>
      <c r="CO392" s="287"/>
      <c r="CP392" s="287"/>
      <c r="CQ392" s="287"/>
      <c r="CR392" s="287"/>
      <c r="CS392" s="287"/>
      <c r="CT392" s="287"/>
      <c r="CU392" s="287"/>
      <c r="CV392" s="287"/>
      <c r="CW392" s="287"/>
      <c r="CX392" s="287"/>
      <c r="CY392" s="287"/>
      <c r="CZ392" s="289"/>
      <c r="DA392" s="287"/>
      <c r="DB392" s="287"/>
      <c r="DC392" s="287"/>
      <c r="DD392" s="287"/>
      <c r="DE392" s="287"/>
      <c r="DF392" s="287"/>
      <c r="DG392" s="287"/>
      <c r="DH392" s="287"/>
      <c r="DI392" s="287"/>
      <c r="DJ392" s="287"/>
      <c r="DK392" s="287"/>
      <c r="DL392" s="287"/>
      <c r="DM392" s="287"/>
      <c r="DN392" s="287"/>
      <c r="DO392" s="287"/>
      <c r="DP392" s="287"/>
      <c r="DQ392" s="287"/>
      <c r="DR392" s="287"/>
      <c r="DS392" s="287"/>
      <c r="DT392" s="287"/>
      <c r="DU392" s="287"/>
      <c r="DV392" s="287"/>
      <c r="DW392" s="321"/>
      <c r="DX392" s="322"/>
      <c r="DY392" s="323"/>
      <c r="DZ392" s="323"/>
      <c r="EA392" s="323"/>
      <c r="EB392" s="324"/>
      <c r="EC392" s="324"/>
      <c r="ED392" s="324"/>
      <c r="EE392" s="324"/>
      <c r="EF392" s="324"/>
      <c r="EG392" s="324"/>
      <c r="EH392" s="324"/>
      <c r="EI392" s="324"/>
      <c r="EJ392" s="324"/>
      <c r="EK392" s="324"/>
      <c r="EL392" s="324"/>
      <c r="EM392" s="324"/>
      <c r="EN392" s="324"/>
      <c r="EO392" s="324"/>
      <c r="EP392" s="324"/>
      <c r="EQ392" s="324"/>
      <c r="ER392" s="324"/>
      <c r="ES392" s="324"/>
      <c r="ET392" s="324"/>
      <c r="EU392" s="324"/>
      <c r="EV392" s="324"/>
      <c r="EW392" s="324"/>
      <c r="EX392" s="324"/>
      <c r="EY392" s="324"/>
      <c r="EZ392" s="324"/>
      <c r="FA392" s="324"/>
      <c r="FB392" s="324"/>
      <c r="FC392" s="324"/>
      <c r="FD392" s="324"/>
      <c r="FE392" s="324"/>
      <c r="FF392" s="324"/>
      <c r="FG392" s="324"/>
      <c r="FH392" s="324"/>
      <c r="FI392" s="324"/>
      <c r="FJ392" s="324"/>
      <c r="FK392" s="324"/>
      <c r="FL392" s="324"/>
      <c r="FM392" s="324"/>
      <c r="FN392" s="324"/>
      <c r="FO392" s="324"/>
      <c r="FP392" s="324"/>
      <c r="FQ392" s="324"/>
      <c r="FR392" s="324"/>
      <c r="FS392" s="324"/>
      <c r="FT392" s="324"/>
      <c r="FU392" s="324"/>
      <c r="FV392" s="324"/>
      <c r="FW392" s="324"/>
      <c r="FX392" s="324"/>
      <c r="FY392" s="324"/>
      <c r="FZ392" s="324"/>
      <c r="GA392" s="324"/>
      <c r="GB392" s="324"/>
      <c r="GC392" s="324"/>
      <c r="GD392" s="324"/>
      <c r="GE392" s="324"/>
      <c r="GF392" s="324"/>
      <c r="GG392" s="324"/>
      <c r="GH392" s="324"/>
      <c r="GI392" s="324"/>
      <c r="GJ392" s="330"/>
      <c r="GK392" s="321"/>
      <c r="GL392" s="324"/>
      <c r="GM392" s="324"/>
      <c r="GN392" s="290" cm="1">
        <f t="array" ref="GN392">IF(OR(BK392:GM392='Annex.1　DeclarationDesired'!$F$27),ROW(),"")</f>
        <v>392</v>
      </c>
    </row>
    <row r="393" spans="1:196" s="290" customFormat="1" ht="20.85" customHeight="1">
      <c r="A393" s="333" t="s">
        <v>2512</v>
      </c>
      <c r="B393" s="334" t="s">
        <v>2500</v>
      </c>
      <c r="C393" s="334" t="s">
        <v>2501</v>
      </c>
      <c r="D393" s="334" t="s">
        <v>2502</v>
      </c>
      <c r="E393" s="334" t="s">
        <v>2513</v>
      </c>
      <c r="F393" s="334" t="s">
        <v>2514</v>
      </c>
      <c r="G393" s="335" t="s">
        <v>2504</v>
      </c>
      <c r="H393" s="337" t="s">
        <v>421</v>
      </c>
      <c r="I393" s="337" t="s">
        <v>2515</v>
      </c>
      <c r="J393" s="337" t="s">
        <v>400</v>
      </c>
      <c r="K393" s="337"/>
      <c r="L393" s="338"/>
      <c r="M393" s="339" t="s">
        <v>424</v>
      </c>
      <c r="N393" s="327" t="s">
        <v>424</v>
      </c>
      <c r="O393" s="338"/>
      <c r="P393" s="339"/>
      <c r="Q393" s="287"/>
      <c r="R393" s="287"/>
      <c r="S393" s="287"/>
      <c r="T393" s="287"/>
      <c r="U393" s="287"/>
      <c r="V393" s="287"/>
      <c r="W393" s="287"/>
      <c r="X393" s="287"/>
      <c r="Y393" s="287"/>
      <c r="Z393" s="287"/>
      <c r="AA393" s="287"/>
      <c r="AB393" s="287"/>
      <c r="AC393" s="287"/>
      <c r="AD393" s="287"/>
      <c r="AE393" s="287"/>
      <c r="AF393" s="287"/>
      <c r="AG393" s="287"/>
      <c r="AH393" s="287"/>
      <c r="AI393" s="287"/>
      <c r="AJ393" s="287"/>
      <c r="AK393" s="287"/>
      <c r="AL393" s="287"/>
      <c r="AM393" s="287"/>
      <c r="AN393" s="287"/>
      <c r="AO393" s="287"/>
      <c r="AP393" s="287"/>
      <c r="AQ393" s="287"/>
      <c r="AR393" s="287"/>
      <c r="AS393" s="287"/>
      <c r="AT393" s="287"/>
      <c r="AU393" s="287"/>
      <c r="AV393" s="287"/>
      <c r="AW393" s="287"/>
      <c r="AX393" s="287"/>
      <c r="AY393" s="287"/>
      <c r="AZ393" s="287"/>
      <c r="BA393" s="287"/>
      <c r="BB393" s="287"/>
      <c r="BC393" s="287"/>
      <c r="BD393" s="287"/>
      <c r="BE393" s="287"/>
      <c r="BF393" s="287"/>
      <c r="BG393" s="287"/>
      <c r="BH393" s="287"/>
      <c r="BI393" s="287"/>
      <c r="BJ393" s="327" t="s">
        <v>2516</v>
      </c>
      <c r="BK393" s="286">
        <v>39040</v>
      </c>
      <c r="BL393" s="288"/>
      <c r="BM393" s="287"/>
      <c r="BN393" s="287"/>
      <c r="BO393" s="287"/>
      <c r="BP393" s="287"/>
      <c r="BQ393" s="287"/>
      <c r="BR393" s="287"/>
      <c r="BS393" s="287"/>
      <c r="BT393" s="287"/>
      <c r="BU393" s="287"/>
      <c r="BV393" s="287"/>
      <c r="BW393" s="287"/>
      <c r="BX393" s="287"/>
      <c r="BY393" s="287"/>
      <c r="BZ393" s="287"/>
      <c r="CA393" s="287"/>
      <c r="CB393" s="287"/>
      <c r="CC393" s="287"/>
      <c r="CD393" s="287"/>
      <c r="CE393" s="287"/>
      <c r="CF393" s="287"/>
      <c r="CG393" s="287"/>
      <c r="CH393" s="287"/>
      <c r="CI393" s="287"/>
      <c r="CJ393" s="287"/>
      <c r="CK393" s="287"/>
      <c r="CL393" s="287"/>
      <c r="CM393" s="287"/>
      <c r="CN393" s="287"/>
      <c r="CO393" s="287"/>
      <c r="CP393" s="287"/>
      <c r="CQ393" s="287"/>
      <c r="CR393" s="287"/>
      <c r="CS393" s="287"/>
      <c r="CT393" s="287"/>
      <c r="CU393" s="287"/>
      <c r="CV393" s="287"/>
      <c r="CW393" s="287"/>
      <c r="CX393" s="287"/>
      <c r="CY393" s="287"/>
      <c r="CZ393" s="289"/>
      <c r="DA393" s="287"/>
      <c r="DB393" s="287"/>
      <c r="DC393" s="287"/>
      <c r="DD393" s="287"/>
      <c r="DE393" s="287"/>
      <c r="DF393" s="287"/>
      <c r="DG393" s="287"/>
      <c r="DH393" s="287"/>
      <c r="DI393" s="287"/>
      <c r="DJ393" s="287"/>
      <c r="DK393" s="287"/>
      <c r="DL393" s="287"/>
      <c r="DM393" s="287"/>
      <c r="DN393" s="287"/>
      <c r="DO393" s="287"/>
      <c r="DP393" s="287"/>
      <c r="DQ393" s="287"/>
      <c r="DR393" s="287"/>
      <c r="DS393" s="287"/>
      <c r="DT393" s="287"/>
      <c r="DU393" s="287"/>
      <c r="DV393" s="287"/>
      <c r="DW393" s="321"/>
      <c r="DX393" s="322"/>
      <c r="DY393" s="323"/>
      <c r="DZ393" s="323"/>
      <c r="EA393" s="323"/>
      <c r="EB393" s="324"/>
      <c r="EC393" s="324"/>
      <c r="ED393" s="324"/>
      <c r="EE393" s="324"/>
      <c r="EF393" s="324"/>
      <c r="EG393" s="324"/>
      <c r="EH393" s="324"/>
      <c r="EI393" s="324"/>
      <c r="EJ393" s="324"/>
      <c r="EK393" s="324"/>
      <c r="EL393" s="324"/>
      <c r="EM393" s="324"/>
      <c r="EN393" s="324"/>
      <c r="EO393" s="324"/>
      <c r="EP393" s="324"/>
      <c r="EQ393" s="324"/>
      <c r="ER393" s="324"/>
      <c r="ES393" s="324"/>
      <c r="ET393" s="324"/>
      <c r="EU393" s="324"/>
      <c r="EV393" s="324"/>
      <c r="EW393" s="324"/>
      <c r="EX393" s="324"/>
      <c r="EY393" s="324"/>
      <c r="EZ393" s="324"/>
      <c r="FA393" s="324"/>
      <c r="FB393" s="324"/>
      <c r="FC393" s="324"/>
      <c r="FD393" s="324"/>
      <c r="FE393" s="324"/>
      <c r="FF393" s="324"/>
      <c r="FG393" s="324"/>
      <c r="FH393" s="324"/>
      <c r="FI393" s="324"/>
      <c r="FJ393" s="324"/>
      <c r="FK393" s="324"/>
      <c r="FL393" s="324"/>
      <c r="FM393" s="324"/>
      <c r="FN393" s="324"/>
      <c r="FO393" s="324"/>
      <c r="FP393" s="324"/>
      <c r="FQ393" s="324"/>
      <c r="FR393" s="324"/>
      <c r="FS393" s="324"/>
      <c r="FT393" s="324"/>
      <c r="FU393" s="324"/>
      <c r="FV393" s="324"/>
      <c r="FW393" s="324"/>
      <c r="FX393" s="324"/>
      <c r="FY393" s="324"/>
      <c r="FZ393" s="324"/>
      <c r="GA393" s="324"/>
      <c r="GB393" s="324"/>
      <c r="GC393" s="324"/>
      <c r="GD393" s="324"/>
      <c r="GE393" s="324"/>
      <c r="GF393" s="324"/>
      <c r="GG393" s="324"/>
      <c r="GH393" s="324"/>
      <c r="GI393" s="324"/>
      <c r="GJ393" s="330"/>
      <c r="GK393" s="321"/>
      <c r="GL393" s="324"/>
      <c r="GM393" s="324"/>
      <c r="GN393" s="290" cm="1">
        <f t="array" ref="GN393">IF(OR(BK393:GM393='Annex.1　DeclarationDesired'!$F$27),ROW(),"")</f>
        <v>393</v>
      </c>
    </row>
    <row r="394" spans="1:196" s="290" customFormat="1" ht="20.85" customHeight="1">
      <c r="A394" s="333" t="s">
        <v>2517</v>
      </c>
      <c r="B394" s="334" t="s">
        <v>2500</v>
      </c>
      <c r="C394" s="334" t="s">
        <v>2501</v>
      </c>
      <c r="D394" s="334" t="s">
        <v>2502</v>
      </c>
      <c r="E394" s="334" t="s">
        <v>2518</v>
      </c>
      <c r="F394" s="334" t="s">
        <v>2519</v>
      </c>
      <c r="G394" s="335" t="s">
        <v>2504</v>
      </c>
      <c r="H394" s="337" t="s">
        <v>421</v>
      </c>
      <c r="I394" s="337" t="s">
        <v>2520</v>
      </c>
      <c r="J394" s="337" t="s">
        <v>400</v>
      </c>
      <c r="K394" s="337"/>
      <c r="L394" s="338"/>
      <c r="M394" s="339" t="s">
        <v>424</v>
      </c>
      <c r="N394" s="327" t="s">
        <v>424</v>
      </c>
      <c r="O394" s="338"/>
      <c r="P394" s="339"/>
      <c r="Q394" s="287"/>
      <c r="R394" s="287"/>
      <c r="S394" s="287"/>
      <c r="T394" s="287"/>
      <c r="U394" s="287"/>
      <c r="V394" s="287"/>
      <c r="W394" s="287"/>
      <c r="X394" s="287"/>
      <c r="Y394" s="287"/>
      <c r="Z394" s="287"/>
      <c r="AA394" s="287"/>
      <c r="AB394" s="287"/>
      <c r="AC394" s="287"/>
      <c r="AD394" s="287"/>
      <c r="AE394" s="287"/>
      <c r="AF394" s="287"/>
      <c r="AG394" s="287"/>
      <c r="AH394" s="287"/>
      <c r="AI394" s="287"/>
      <c r="AJ394" s="287"/>
      <c r="AK394" s="287"/>
      <c r="AL394" s="287"/>
      <c r="AM394" s="287"/>
      <c r="AN394" s="287"/>
      <c r="AO394" s="287"/>
      <c r="AP394" s="287"/>
      <c r="AQ394" s="287"/>
      <c r="AR394" s="287"/>
      <c r="AS394" s="287"/>
      <c r="AT394" s="287"/>
      <c r="AU394" s="287"/>
      <c r="AV394" s="287"/>
      <c r="AW394" s="287"/>
      <c r="AX394" s="287"/>
      <c r="AY394" s="287"/>
      <c r="AZ394" s="287"/>
      <c r="BA394" s="287"/>
      <c r="BB394" s="287"/>
      <c r="BC394" s="287"/>
      <c r="BD394" s="287"/>
      <c r="BE394" s="287"/>
      <c r="BF394" s="287"/>
      <c r="BG394" s="287"/>
      <c r="BH394" s="287"/>
      <c r="BI394" s="287"/>
      <c r="BJ394" s="327" t="s">
        <v>2521</v>
      </c>
      <c r="BK394" s="286">
        <v>39010</v>
      </c>
      <c r="BL394" s="288">
        <v>39020</v>
      </c>
      <c r="BM394" s="287"/>
      <c r="BN394" s="287"/>
      <c r="BO394" s="287"/>
      <c r="BP394" s="287"/>
      <c r="BQ394" s="287"/>
      <c r="BR394" s="287"/>
      <c r="BS394" s="287"/>
      <c r="BT394" s="287"/>
      <c r="BU394" s="287"/>
      <c r="BV394" s="287"/>
      <c r="BW394" s="287"/>
      <c r="BX394" s="287"/>
      <c r="BY394" s="287"/>
      <c r="BZ394" s="287"/>
      <c r="CA394" s="287"/>
      <c r="CB394" s="287"/>
      <c r="CC394" s="287"/>
      <c r="CD394" s="287"/>
      <c r="CE394" s="287"/>
      <c r="CF394" s="287"/>
      <c r="CG394" s="287"/>
      <c r="CH394" s="287"/>
      <c r="CI394" s="287"/>
      <c r="CJ394" s="287"/>
      <c r="CK394" s="287"/>
      <c r="CL394" s="287"/>
      <c r="CM394" s="287"/>
      <c r="CN394" s="287"/>
      <c r="CO394" s="287"/>
      <c r="CP394" s="287"/>
      <c r="CQ394" s="287"/>
      <c r="CR394" s="287"/>
      <c r="CS394" s="287"/>
      <c r="CT394" s="287"/>
      <c r="CU394" s="287"/>
      <c r="CV394" s="287"/>
      <c r="CW394" s="287"/>
      <c r="CX394" s="287"/>
      <c r="CY394" s="287"/>
      <c r="CZ394" s="289"/>
      <c r="DA394" s="287"/>
      <c r="DB394" s="287"/>
      <c r="DC394" s="287"/>
      <c r="DD394" s="287"/>
      <c r="DE394" s="287"/>
      <c r="DF394" s="287"/>
      <c r="DG394" s="287"/>
      <c r="DH394" s="287"/>
      <c r="DI394" s="287"/>
      <c r="DJ394" s="287"/>
      <c r="DK394" s="287"/>
      <c r="DL394" s="287"/>
      <c r="DM394" s="287"/>
      <c r="DN394" s="287"/>
      <c r="DO394" s="287"/>
      <c r="DP394" s="287"/>
      <c r="DQ394" s="287"/>
      <c r="DR394" s="287"/>
      <c r="DS394" s="287"/>
      <c r="DT394" s="287"/>
      <c r="DU394" s="287"/>
      <c r="DV394" s="287"/>
      <c r="DW394" s="321"/>
      <c r="DX394" s="322"/>
      <c r="DY394" s="323"/>
      <c r="DZ394" s="323"/>
      <c r="EA394" s="323"/>
      <c r="EB394" s="324"/>
      <c r="EC394" s="324"/>
      <c r="ED394" s="324"/>
      <c r="EE394" s="324"/>
      <c r="EF394" s="324"/>
      <c r="EG394" s="324"/>
      <c r="EH394" s="324"/>
      <c r="EI394" s="324"/>
      <c r="EJ394" s="324"/>
      <c r="EK394" s="324"/>
      <c r="EL394" s="324"/>
      <c r="EM394" s="324"/>
      <c r="EN394" s="324"/>
      <c r="EO394" s="324"/>
      <c r="EP394" s="324"/>
      <c r="EQ394" s="324"/>
      <c r="ER394" s="324"/>
      <c r="ES394" s="324"/>
      <c r="ET394" s="324"/>
      <c r="EU394" s="324"/>
      <c r="EV394" s="324"/>
      <c r="EW394" s="324"/>
      <c r="EX394" s="324"/>
      <c r="EY394" s="324"/>
      <c r="EZ394" s="324"/>
      <c r="FA394" s="324"/>
      <c r="FB394" s="324"/>
      <c r="FC394" s="324"/>
      <c r="FD394" s="324"/>
      <c r="FE394" s="324"/>
      <c r="FF394" s="324"/>
      <c r="FG394" s="324"/>
      <c r="FH394" s="324"/>
      <c r="FI394" s="324"/>
      <c r="FJ394" s="324"/>
      <c r="FK394" s="324"/>
      <c r="FL394" s="324"/>
      <c r="FM394" s="324"/>
      <c r="FN394" s="324"/>
      <c r="FO394" s="324"/>
      <c r="FP394" s="324"/>
      <c r="FQ394" s="324"/>
      <c r="FR394" s="324"/>
      <c r="FS394" s="324"/>
      <c r="FT394" s="324"/>
      <c r="FU394" s="324"/>
      <c r="FV394" s="324"/>
      <c r="FW394" s="324"/>
      <c r="FX394" s="324"/>
      <c r="FY394" s="324"/>
      <c r="FZ394" s="324"/>
      <c r="GA394" s="324"/>
      <c r="GB394" s="324"/>
      <c r="GC394" s="324"/>
      <c r="GD394" s="324"/>
      <c r="GE394" s="324"/>
      <c r="GF394" s="324"/>
      <c r="GG394" s="324"/>
      <c r="GH394" s="324"/>
      <c r="GI394" s="324"/>
      <c r="GJ394" s="330"/>
      <c r="GK394" s="321"/>
      <c r="GL394" s="324"/>
      <c r="GM394" s="324"/>
      <c r="GN394" s="290" cm="1">
        <f t="array" ref="GN394">IF(OR(BK394:GM394='Annex.1　DeclarationDesired'!$F$27),ROW(),"")</f>
        <v>394</v>
      </c>
    </row>
    <row r="395" spans="1:196" s="290" customFormat="1" ht="20.85" customHeight="1">
      <c r="A395" s="333" t="s">
        <v>2522</v>
      </c>
      <c r="B395" s="334" t="s">
        <v>2500</v>
      </c>
      <c r="C395" s="334" t="s">
        <v>2501</v>
      </c>
      <c r="D395" s="334" t="s">
        <v>2502</v>
      </c>
      <c r="E395" s="334" t="s">
        <v>1822</v>
      </c>
      <c r="F395" s="334" t="s">
        <v>2503</v>
      </c>
      <c r="G395" s="335" t="s">
        <v>2504</v>
      </c>
      <c r="H395" s="337" t="s">
        <v>420</v>
      </c>
      <c r="I395" s="337"/>
      <c r="J395" s="337" t="s">
        <v>421</v>
      </c>
      <c r="K395" s="337" t="s">
        <v>2505</v>
      </c>
      <c r="L395" s="338"/>
      <c r="M395" s="339" t="s">
        <v>424</v>
      </c>
      <c r="N395" s="327" t="s">
        <v>424</v>
      </c>
      <c r="O395" s="338"/>
      <c r="P395" s="339"/>
      <c r="Q395" s="287"/>
      <c r="R395" s="287"/>
      <c r="S395" s="287"/>
      <c r="T395" s="287"/>
      <c r="U395" s="287"/>
      <c r="V395" s="287"/>
      <c r="W395" s="287"/>
      <c r="X395" s="287"/>
      <c r="Y395" s="287"/>
      <c r="Z395" s="287"/>
      <c r="AA395" s="287"/>
      <c r="AB395" s="287"/>
      <c r="AC395" s="287"/>
      <c r="AD395" s="287"/>
      <c r="AE395" s="287"/>
      <c r="AF395" s="287"/>
      <c r="AG395" s="287"/>
      <c r="AH395" s="287"/>
      <c r="AI395" s="287"/>
      <c r="AJ395" s="287"/>
      <c r="AK395" s="287"/>
      <c r="AL395" s="287"/>
      <c r="AM395" s="287"/>
      <c r="AN395" s="287"/>
      <c r="AO395" s="287"/>
      <c r="AP395" s="287"/>
      <c r="AQ395" s="287"/>
      <c r="AR395" s="287"/>
      <c r="AS395" s="287"/>
      <c r="AT395" s="287"/>
      <c r="AU395" s="287"/>
      <c r="AV395" s="287"/>
      <c r="AW395" s="287"/>
      <c r="AX395" s="287"/>
      <c r="AY395" s="287"/>
      <c r="AZ395" s="287"/>
      <c r="BA395" s="287"/>
      <c r="BB395" s="287"/>
      <c r="BC395" s="287"/>
      <c r="BD395" s="287"/>
      <c r="BE395" s="287"/>
      <c r="BF395" s="287"/>
      <c r="BG395" s="287"/>
      <c r="BH395" s="287"/>
      <c r="BI395" s="287"/>
      <c r="BJ395" s="327" t="s">
        <v>2506</v>
      </c>
      <c r="BK395" s="286">
        <v>39020</v>
      </c>
      <c r="BL395" s="288">
        <v>39010</v>
      </c>
      <c r="BM395" s="287"/>
      <c r="BN395" s="287"/>
      <c r="BO395" s="287"/>
      <c r="BP395" s="287"/>
      <c r="BQ395" s="287"/>
      <c r="BR395" s="287"/>
      <c r="BS395" s="287"/>
      <c r="BT395" s="287"/>
      <c r="BU395" s="287"/>
      <c r="BV395" s="287"/>
      <c r="BW395" s="287"/>
      <c r="BX395" s="287"/>
      <c r="BY395" s="287"/>
      <c r="BZ395" s="287"/>
      <c r="CA395" s="287"/>
      <c r="CB395" s="287"/>
      <c r="CC395" s="287"/>
      <c r="CD395" s="287"/>
      <c r="CE395" s="287"/>
      <c r="CF395" s="287"/>
      <c r="CG395" s="287"/>
      <c r="CH395" s="287"/>
      <c r="CI395" s="287"/>
      <c r="CJ395" s="287"/>
      <c r="CK395" s="287"/>
      <c r="CL395" s="287"/>
      <c r="CM395" s="287"/>
      <c r="CN395" s="287"/>
      <c r="CO395" s="287"/>
      <c r="CP395" s="287"/>
      <c r="CQ395" s="287"/>
      <c r="CR395" s="287"/>
      <c r="CS395" s="287"/>
      <c r="CT395" s="287"/>
      <c r="CU395" s="287"/>
      <c r="CV395" s="287"/>
      <c r="CW395" s="287"/>
      <c r="CX395" s="287"/>
      <c r="CY395" s="287"/>
      <c r="CZ395" s="289"/>
      <c r="DA395" s="287"/>
      <c r="DB395" s="287"/>
      <c r="DC395" s="287"/>
      <c r="DD395" s="287"/>
      <c r="DE395" s="287"/>
      <c r="DF395" s="287"/>
      <c r="DG395" s="287"/>
      <c r="DH395" s="287"/>
      <c r="DI395" s="287"/>
      <c r="DJ395" s="287"/>
      <c r="DK395" s="287"/>
      <c r="DL395" s="287"/>
      <c r="DM395" s="287"/>
      <c r="DN395" s="287"/>
      <c r="DO395" s="287"/>
      <c r="DP395" s="287"/>
      <c r="DQ395" s="287"/>
      <c r="DR395" s="287"/>
      <c r="DS395" s="287"/>
      <c r="DT395" s="287"/>
      <c r="DU395" s="287"/>
      <c r="DV395" s="287"/>
      <c r="DW395" s="321"/>
      <c r="DX395" s="322"/>
      <c r="DY395" s="323"/>
      <c r="DZ395" s="323"/>
      <c r="EA395" s="323"/>
      <c r="EB395" s="324"/>
      <c r="EC395" s="324"/>
      <c r="ED395" s="324"/>
      <c r="EE395" s="324"/>
      <c r="EF395" s="324"/>
      <c r="EG395" s="324"/>
      <c r="EH395" s="324"/>
      <c r="EI395" s="324"/>
      <c r="EJ395" s="324"/>
      <c r="EK395" s="324"/>
      <c r="EL395" s="324"/>
      <c r="EM395" s="324"/>
      <c r="EN395" s="324"/>
      <c r="EO395" s="324"/>
      <c r="EP395" s="324"/>
      <c r="EQ395" s="324"/>
      <c r="ER395" s="324"/>
      <c r="ES395" s="324"/>
      <c r="ET395" s="324"/>
      <c r="EU395" s="324"/>
      <c r="EV395" s="324"/>
      <c r="EW395" s="324"/>
      <c r="EX395" s="324"/>
      <c r="EY395" s="324"/>
      <c r="EZ395" s="324"/>
      <c r="FA395" s="324"/>
      <c r="FB395" s="324"/>
      <c r="FC395" s="324"/>
      <c r="FD395" s="324"/>
      <c r="FE395" s="324"/>
      <c r="FF395" s="324"/>
      <c r="FG395" s="324"/>
      <c r="FH395" s="324"/>
      <c r="FI395" s="324"/>
      <c r="FJ395" s="324"/>
      <c r="FK395" s="324"/>
      <c r="FL395" s="324"/>
      <c r="FM395" s="324"/>
      <c r="FN395" s="324"/>
      <c r="FO395" s="324"/>
      <c r="FP395" s="324"/>
      <c r="FQ395" s="324"/>
      <c r="FR395" s="324"/>
      <c r="FS395" s="324"/>
      <c r="FT395" s="324"/>
      <c r="FU395" s="324"/>
      <c r="FV395" s="324"/>
      <c r="FW395" s="324"/>
      <c r="FX395" s="324"/>
      <c r="FY395" s="324"/>
      <c r="FZ395" s="324"/>
      <c r="GA395" s="324"/>
      <c r="GB395" s="324"/>
      <c r="GC395" s="324"/>
      <c r="GD395" s="324"/>
      <c r="GE395" s="324"/>
      <c r="GF395" s="324"/>
      <c r="GG395" s="324"/>
      <c r="GH395" s="324"/>
      <c r="GI395" s="324"/>
      <c r="GJ395" s="330"/>
      <c r="GK395" s="321"/>
      <c r="GL395" s="324"/>
      <c r="GM395" s="324"/>
      <c r="GN395" s="290" cm="1">
        <f t="array" ref="GN395">IF(OR(BK395:GM395='Annex.1　DeclarationDesired'!$F$27),ROW(),"")</f>
        <v>395</v>
      </c>
    </row>
    <row r="396" spans="1:196" s="290" customFormat="1" ht="20.85" customHeight="1">
      <c r="A396" s="333" t="s">
        <v>2523</v>
      </c>
      <c r="B396" s="334" t="s">
        <v>2500</v>
      </c>
      <c r="C396" s="334" t="s">
        <v>2501</v>
      </c>
      <c r="D396" s="334" t="s">
        <v>2502</v>
      </c>
      <c r="E396" s="334" t="s">
        <v>2508</v>
      </c>
      <c r="F396" s="334" t="s">
        <v>2509</v>
      </c>
      <c r="G396" s="335" t="s">
        <v>2504</v>
      </c>
      <c r="H396" s="337" t="s">
        <v>420</v>
      </c>
      <c r="I396" s="337"/>
      <c r="J396" s="337" t="s">
        <v>421</v>
      </c>
      <c r="K396" s="337" t="s">
        <v>2510</v>
      </c>
      <c r="L396" s="338"/>
      <c r="M396" s="339" t="s">
        <v>424</v>
      </c>
      <c r="N396" s="327" t="s">
        <v>424</v>
      </c>
      <c r="O396" s="338"/>
      <c r="P396" s="339"/>
      <c r="Q396" s="287"/>
      <c r="R396" s="287"/>
      <c r="S396" s="287"/>
      <c r="T396" s="287"/>
      <c r="U396" s="287"/>
      <c r="V396" s="287"/>
      <c r="W396" s="287"/>
      <c r="X396" s="287"/>
      <c r="Y396" s="287"/>
      <c r="Z396" s="287"/>
      <c r="AA396" s="287"/>
      <c r="AB396" s="287"/>
      <c r="AC396" s="287"/>
      <c r="AD396" s="287"/>
      <c r="AE396" s="287"/>
      <c r="AF396" s="287"/>
      <c r="AG396" s="287"/>
      <c r="AH396" s="287"/>
      <c r="AI396" s="287"/>
      <c r="AJ396" s="287"/>
      <c r="AK396" s="287"/>
      <c r="AL396" s="287"/>
      <c r="AM396" s="287"/>
      <c r="AN396" s="287"/>
      <c r="AO396" s="287"/>
      <c r="AP396" s="287"/>
      <c r="AQ396" s="287"/>
      <c r="AR396" s="287"/>
      <c r="AS396" s="287"/>
      <c r="AT396" s="287"/>
      <c r="AU396" s="287"/>
      <c r="AV396" s="287"/>
      <c r="AW396" s="287"/>
      <c r="AX396" s="287"/>
      <c r="AY396" s="287"/>
      <c r="AZ396" s="287"/>
      <c r="BA396" s="287"/>
      <c r="BB396" s="287"/>
      <c r="BC396" s="287"/>
      <c r="BD396" s="287"/>
      <c r="BE396" s="287"/>
      <c r="BF396" s="287"/>
      <c r="BG396" s="287"/>
      <c r="BH396" s="287"/>
      <c r="BI396" s="287"/>
      <c r="BJ396" s="327" t="s">
        <v>2511</v>
      </c>
      <c r="BK396" s="286">
        <v>39010</v>
      </c>
      <c r="BL396" s="288">
        <v>39030</v>
      </c>
      <c r="BM396" s="287">
        <v>39040</v>
      </c>
      <c r="BN396" s="287"/>
      <c r="BO396" s="287"/>
      <c r="BP396" s="287"/>
      <c r="BQ396" s="287"/>
      <c r="BR396" s="287"/>
      <c r="BS396" s="287"/>
      <c r="BT396" s="287"/>
      <c r="BU396" s="287"/>
      <c r="BV396" s="287"/>
      <c r="BW396" s="287"/>
      <c r="BX396" s="287"/>
      <c r="BY396" s="287"/>
      <c r="BZ396" s="287"/>
      <c r="CA396" s="287"/>
      <c r="CB396" s="287"/>
      <c r="CC396" s="287"/>
      <c r="CD396" s="287"/>
      <c r="CE396" s="287"/>
      <c r="CF396" s="287"/>
      <c r="CG396" s="287"/>
      <c r="CH396" s="287"/>
      <c r="CI396" s="287"/>
      <c r="CJ396" s="287"/>
      <c r="CK396" s="287"/>
      <c r="CL396" s="287"/>
      <c r="CM396" s="287"/>
      <c r="CN396" s="287"/>
      <c r="CO396" s="287"/>
      <c r="CP396" s="287"/>
      <c r="CQ396" s="287"/>
      <c r="CR396" s="287"/>
      <c r="CS396" s="287"/>
      <c r="CT396" s="287"/>
      <c r="CU396" s="287"/>
      <c r="CV396" s="287"/>
      <c r="CW396" s="287"/>
      <c r="CX396" s="287"/>
      <c r="CY396" s="287"/>
      <c r="CZ396" s="289"/>
      <c r="DA396" s="287"/>
      <c r="DB396" s="287"/>
      <c r="DC396" s="287"/>
      <c r="DD396" s="287"/>
      <c r="DE396" s="287"/>
      <c r="DF396" s="287"/>
      <c r="DG396" s="287"/>
      <c r="DH396" s="287"/>
      <c r="DI396" s="287"/>
      <c r="DJ396" s="287"/>
      <c r="DK396" s="287"/>
      <c r="DL396" s="287"/>
      <c r="DM396" s="287"/>
      <c r="DN396" s="287"/>
      <c r="DO396" s="287"/>
      <c r="DP396" s="287"/>
      <c r="DQ396" s="287"/>
      <c r="DR396" s="287"/>
      <c r="DS396" s="287"/>
      <c r="DT396" s="287"/>
      <c r="DU396" s="287"/>
      <c r="DV396" s="287"/>
      <c r="DW396" s="321"/>
      <c r="DX396" s="322"/>
      <c r="DY396" s="323"/>
      <c r="DZ396" s="323"/>
      <c r="EA396" s="323"/>
      <c r="EB396" s="324"/>
      <c r="EC396" s="324"/>
      <c r="ED396" s="324"/>
      <c r="EE396" s="324"/>
      <c r="EF396" s="324"/>
      <c r="EG396" s="324"/>
      <c r="EH396" s="324"/>
      <c r="EI396" s="324"/>
      <c r="EJ396" s="324"/>
      <c r="EK396" s="324"/>
      <c r="EL396" s="324"/>
      <c r="EM396" s="324"/>
      <c r="EN396" s="324"/>
      <c r="EO396" s="324"/>
      <c r="EP396" s="324"/>
      <c r="EQ396" s="324"/>
      <c r="ER396" s="324"/>
      <c r="ES396" s="324"/>
      <c r="ET396" s="324"/>
      <c r="EU396" s="324"/>
      <c r="EV396" s="324"/>
      <c r="EW396" s="324"/>
      <c r="EX396" s="324"/>
      <c r="EY396" s="324"/>
      <c r="EZ396" s="324"/>
      <c r="FA396" s="324"/>
      <c r="FB396" s="324"/>
      <c r="FC396" s="324"/>
      <c r="FD396" s="324"/>
      <c r="FE396" s="324"/>
      <c r="FF396" s="324"/>
      <c r="FG396" s="324"/>
      <c r="FH396" s="324"/>
      <c r="FI396" s="324"/>
      <c r="FJ396" s="324"/>
      <c r="FK396" s="324"/>
      <c r="FL396" s="324"/>
      <c r="FM396" s="324"/>
      <c r="FN396" s="324"/>
      <c r="FO396" s="324"/>
      <c r="FP396" s="324"/>
      <c r="FQ396" s="324"/>
      <c r="FR396" s="324"/>
      <c r="FS396" s="324"/>
      <c r="FT396" s="324"/>
      <c r="FU396" s="324"/>
      <c r="FV396" s="324"/>
      <c r="FW396" s="324"/>
      <c r="FX396" s="324"/>
      <c r="FY396" s="324"/>
      <c r="FZ396" s="324"/>
      <c r="GA396" s="324"/>
      <c r="GB396" s="324"/>
      <c r="GC396" s="324"/>
      <c r="GD396" s="324"/>
      <c r="GE396" s="324"/>
      <c r="GF396" s="324"/>
      <c r="GG396" s="324"/>
      <c r="GH396" s="324"/>
      <c r="GI396" s="324"/>
      <c r="GJ396" s="330"/>
      <c r="GK396" s="321"/>
      <c r="GL396" s="324"/>
      <c r="GM396" s="324"/>
      <c r="GN396" s="290" cm="1">
        <f t="array" ref="GN396">IF(OR(BK396:GM396='Annex.1　DeclarationDesired'!$F$27),ROW(),"")</f>
        <v>396</v>
      </c>
    </row>
    <row r="397" spans="1:196" s="290" customFormat="1" ht="20.85" customHeight="1">
      <c r="A397" s="333" t="s">
        <v>2524</v>
      </c>
      <c r="B397" s="334" t="s">
        <v>2500</v>
      </c>
      <c r="C397" s="334" t="s">
        <v>2501</v>
      </c>
      <c r="D397" s="334" t="s">
        <v>2502</v>
      </c>
      <c r="E397" s="334" t="s">
        <v>2513</v>
      </c>
      <c r="F397" s="334" t="s">
        <v>2514</v>
      </c>
      <c r="G397" s="335" t="s">
        <v>2504</v>
      </c>
      <c r="H397" s="337" t="s">
        <v>420</v>
      </c>
      <c r="I397" s="337"/>
      <c r="J397" s="337" t="s">
        <v>421</v>
      </c>
      <c r="K397" s="337" t="s">
        <v>2515</v>
      </c>
      <c r="L397" s="338"/>
      <c r="M397" s="339" t="s">
        <v>424</v>
      </c>
      <c r="N397" s="327" t="s">
        <v>424</v>
      </c>
      <c r="O397" s="338"/>
      <c r="P397" s="339"/>
      <c r="Q397" s="287"/>
      <c r="R397" s="287"/>
      <c r="S397" s="287"/>
      <c r="T397" s="287"/>
      <c r="U397" s="287"/>
      <c r="V397" s="287"/>
      <c r="W397" s="287"/>
      <c r="X397" s="287"/>
      <c r="Y397" s="287"/>
      <c r="Z397" s="287"/>
      <c r="AA397" s="287"/>
      <c r="AB397" s="287"/>
      <c r="AC397" s="287"/>
      <c r="AD397" s="287"/>
      <c r="AE397" s="287"/>
      <c r="AF397" s="287"/>
      <c r="AG397" s="287"/>
      <c r="AH397" s="287"/>
      <c r="AI397" s="287"/>
      <c r="AJ397" s="287"/>
      <c r="AK397" s="287"/>
      <c r="AL397" s="287"/>
      <c r="AM397" s="287"/>
      <c r="AN397" s="287"/>
      <c r="AO397" s="287"/>
      <c r="AP397" s="287"/>
      <c r="AQ397" s="287"/>
      <c r="AR397" s="287"/>
      <c r="AS397" s="287"/>
      <c r="AT397" s="287"/>
      <c r="AU397" s="287"/>
      <c r="AV397" s="287"/>
      <c r="AW397" s="287"/>
      <c r="AX397" s="287"/>
      <c r="AY397" s="287"/>
      <c r="AZ397" s="287"/>
      <c r="BA397" s="287"/>
      <c r="BB397" s="287"/>
      <c r="BC397" s="287"/>
      <c r="BD397" s="287"/>
      <c r="BE397" s="287"/>
      <c r="BF397" s="287"/>
      <c r="BG397" s="287"/>
      <c r="BH397" s="287"/>
      <c r="BI397" s="287"/>
      <c r="BJ397" s="327" t="s">
        <v>2516</v>
      </c>
      <c r="BK397" s="286">
        <v>39040</v>
      </c>
      <c r="BL397" s="288"/>
      <c r="BM397" s="287"/>
      <c r="BN397" s="287"/>
      <c r="BO397" s="287"/>
      <c r="BP397" s="287"/>
      <c r="BQ397" s="287"/>
      <c r="BR397" s="287"/>
      <c r="BS397" s="287"/>
      <c r="BT397" s="287"/>
      <c r="BU397" s="287"/>
      <c r="BV397" s="287"/>
      <c r="BW397" s="287"/>
      <c r="BX397" s="287"/>
      <c r="BY397" s="287"/>
      <c r="BZ397" s="287"/>
      <c r="CA397" s="287"/>
      <c r="CB397" s="287"/>
      <c r="CC397" s="287"/>
      <c r="CD397" s="287"/>
      <c r="CE397" s="287"/>
      <c r="CF397" s="287"/>
      <c r="CG397" s="287"/>
      <c r="CH397" s="287"/>
      <c r="CI397" s="287"/>
      <c r="CJ397" s="287"/>
      <c r="CK397" s="287"/>
      <c r="CL397" s="287"/>
      <c r="CM397" s="287"/>
      <c r="CN397" s="287"/>
      <c r="CO397" s="287"/>
      <c r="CP397" s="287"/>
      <c r="CQ397" s="287"/>
      <c r="CR397" s="287"/>
      <c r="CS397" s="287"/>
      <c r="CT397" s="287"/>
      <c r="CU397" s="287"/>
      <c r="CV397" s="287"/>
      <c r="CW397" s="287"/>
      <c r="CX397" s="287"/>
      <c r="CY397" s="287"/>
      <c r="CZ397" s="289"/>
      <c r="DA397" s="287"/>
      <c r="DB397" s="287"/>
      <c r="DC397" s="287"/>
      <c r="DD397" s="287"/>
      <c r="DE397" s="287"/>
      <c r="DF397" s="287"/>
      <c r="DG397" s="287"/>
      <c r="DH397" s="287"/>
      <c r="DI397" s="287"/>
      <c r="DJ397" s="287"/>
      <c r="DK397" s="287"/>
      <c r="DL397" s="287"/>
      <c r="DM397" s="287"/>
      <c r="DN397" s="287"/>
      <c r="DO397" s="287"/>
      <c r="DP397" s="287"/>
      <c r="DQ397" s="287"/>
      <c r="DR397" s="287"/>
      <c r="DS397" s="287"/>
      <c r="DT397" s="287"/>
      <c r="DU397" s="287"/>
      <c r="DV397" s="287"/>
      <c r="DW397" s="321"/>
      <c r="DX397" s="322"/>
      <c r="DY397" s="323"/>
      <c r="DZ397" s="323"/>
      <c r="EA397" s="323"/>
      <c r="EB397" s="324"/>
      <c r="EC397" s="324"/>
      <c r="ED397" s="324"/>
      <c r="EE397" s="324"/>
      <c r="EF397" s="324"/>
      <c r="EG397" s="324"/>
      <c r="EH397" s="324"/>
      <c r="EI397" s="324"/>
      <c r="EJ397" s="324"/>
      <c r="EK397" s="324"/>
      <c r="EL397" s="324"/>
      <c r="EM397" s="324"/>
      <c r="EN397" s="324"/>
      <c r="EO397" s="324"/>
      <c r="EP397" s="324"/>
      <c r="EQ397" s="324"/>
      <c r="ER397" s="324"/>
      <c r="ES397" s="324"/>
      <c r="ET397" s="324"/>
      <c r="EU397" s="324"/>
      <c r="EV397" s="324"/>
      <c r="EW397" s="324"/>
      <c r="EX397" s="324"/>
      <c r="EY397" s="324"/>
      <c r="EZ397" s="324"/>
      <c r="FA397" s="324"/>
      <c r="FB397" s="324"/>
      <c r="FC397" s="324"/>
      <c r="FD397" s="324"/>
      <c r="FE397" s="324"/>
      <c r="FF397" s="324"/>
      <c r="FG397" s="324"/>
      <c r="FH397" s="324"/>
      <c r="FI397" s="324"/>
      <c r="FJ397" s="324"/>
      <c r="FK397" s="324"/>
      <c r="FL397" s="324"/>
      <c r="FM397" s="324"/>
      <c r="FN397" s="324"/>
      <c r="FO397" s="324"/>
      <c r="FP397" s="324"/>
      <c r="FQ397" s="324"/>
      <c r="FR397" s="324"/>
      <c r="FS397" s="324"/>
      <c r="FT397" s="324"/>
      <c r="FU397" s="324"/>
      <c r="FV397" s="324"/>
      <c r="FW397" s="324"/>
      <c r="FX397" s="324"/>
      <c r="FY397" s="324"/>
      <c r="FZ397" s="324"/>
      <c r="GA397" s="324"/>
      <c r="GB397" s="324"/>
      <c r="GC397" s="324"/>
      <c r="GD397" s="324"/>
      <c r="GE397" s="324"/>
      <c r="GF397" s="324"/>
      <c r="GG397" s="324"/>
      <c r="GH397" s="324"/>
      <c r="GI397" s="324"/>
      <c r="GJ397" s="330"/>
      <c r="GK397" s="321"/>
      <c r="GL397" s="324"/>
      <c r="GM397" s="324"/>
      <c r="GN397" s="290" cm="1">
        <f t="array" ref="GN397">IF(OR(BK397:GM397='Annex.1　DeclarationDesired'!$F$27),ROW(),"")</f>
        <v>397</v>
      </c>
    </row>
    <row r="398" spans="1:196" s="290" customFormat="1" ht="20.85" customHeight="1">
      <c r="A398" s="333" t="s">
        <v>2525</v>
      </c>
      <c r="B398" s="334" t="s">
        <v>2500</v>
      </c>
      <c r="C398" s="334" t="s">
        <v>2501</v>
      </c>
      <c r="D398" s="334" t="s">
        <v>2502</v>
      </c>
      <c r="E398" s="334" t="s">
        <v>2518</v>
      </c>
      <c r="F398" s="334" t="s">
        <v>2519</v>
      </c>
      <c r="G398" s="335" t="s">
        <v>2504</v>
      </c>
      <c r="H398" s="337" t="s">
        <v>420</v>
      </c>
      <c r="I398" s="337"/>
      <c r="J398" s="337" t="s">
        <v>421</v>
      </c>
      <c r="K398" s="337" t="s">
        <v>2520</v>
      </c>
      <c r="L398" s="338"/>
      <c r="M398" s="339" t="s">
        <v>424</v>
      </c>
      <c r="N398" s="327" t="s">
        <v>424</v>
      </c>
      <c r="O398" s="338"/>
      <c r="P398" s="339"/>
      <c r="Q398" s="287"/>
      <c r="R398" s="287"/>
      <c r="S398" s="287"/>
      <c r="T398" s="287"/>
      <c r="U398" s="287"/>
      <c r="V398" s="287"/>
      <c r="W398" s="287"/>
      <c r="X398" s="287"/>
      <c r="Y398" s="287"/>
      <c r="Z398" s="287"/>
      <c r="AA398" s="287"/>
      <c r="AB398" s="287"/>
      <c r="AC398" s="287"/>
      <c r="AD398" s="287"/>
      <c r="AE398" s="287"/>
      <c r="AF398" s="287"/>
      <c r="AG398" s="287"/>
      <c r="AH398" s="287"/>
      <c r="AI398" s="287"/>
      <c r="AJ398" s="287"/>
      <c r="AK398" s="287"/>
      <c r="AL398" s="287"/>
      <c r="AM398" s="287"/>
      <c r="AN398" s="287"/>
      <c r="AO398" s="287"/>
      <c r="AP398" s="287"/>
      <c r="AQ398" s="287"/>
      <c r="AR398" s="287"/>
      <c r="AS398" s="287"/>
      <c r="AT398" s="287"/>
      <c r="AU398" s="287"/>
      <c r="AV398" s="287"/>
      <c r="AW398" s="287"/>
      <c r="AX398" s="287"/>
      <c r="AY398" s="287"/>
      <c r="AZ398" s="287"/>
      <c r="BA398" s="287"/>
      <c r="BB398" s="287"/>
      <c r="BC398" s="287"/>
      <c r="BD398" s="287"/>
      <c r="BE398" s="287"/>
      <c r="BF398" s="287"/>
      <c r="BG398" s="287"/>
      <c r="BH398" s="287"/>
      <c r="BI398" s="287"/>
      <c r="BJ398" s="327" t="s">
        <v>2521</v>
      </c>
      <c r="BK398" s="286">
        <v>39010</v>
      </c>
      <c r="BL398" s="288">
        <v>39020</v>
      </c>
      <c r="BM398" s="287"/>
      <c r="BN398" s="287"/>
      <c r="BO398" s="287"/>
      <c r="BP398" s="287"/>
      <c r="BQ398" s="287"/>
      <c r="BR398" s="287"/>
      <c r="BS398" s="287"/>
      <c r="BT398" s="287"/>
      <c r="BU398" s="287"/>
      <c r="BV398" s="287"/>
      <c r="BW398" s="287"/>
      <c r="BX398" s="287"/>
      <c r="BY398" s="287"/>
      <c r="BZ398" s="287"/>
      <c r="CA398" s="287"/>
      <c r="CB398" s="287"/>
      <c r="CC398" s="287"/>
      <c r="CD398" s="287"/>
      <c r="CE398" s="287"/>
      <c r="CF398" s="287"/>
      <c r="CG398" s="287"/>
      <c r="CH398" s="287"/>
      <c r="CI398" s="287"/>
      <c r="CJ398" s="287"/>
      <c r="CK398" s="287"/>
      <c r="CL398" s="287"/>
      <c r="CM398" s="287"/>
      <c r="CN398" s="287"/>
      <c r="CO398" s="287"/>
      <c r="CP398" s="287"/>
      <c r="CQ398" s="287"/>
      <c r="CR398" s="287"/>
      <c r="CS398" s="287"/>
      <c r="CT398" s="287"/>
      <c r="CU398" s="287"/>
      <c r="CV398" s="287"/>
      <c r="CW398" s="287"/>
      <c r="CX398" s="287"/>
      <c r="CY398" s="287"/>
      <c r="CZ398" s="289"/>
      <c r="DA398" s="287"/>
      <c r="DB398" s="287"/>
      <c r="DC398" s="287"/>
      <c r="DD398" s="287"/>
      <c r="DE398" s="287"/>
      <c r="DF398" s="287"/>
      <c r="DG398" s="287"/>
      <c r="DH398" s="287"/>
      <c r="DI398" s="287"/>
      <c r="DJ398" s="287"/>
      <c r="DK398" s="287"/>
      <c r="DL398" s="287"/>
      <c r="DM398" s="287"/>
      <c r="DN398" s="287"/>
      <c r="DO398" s="287"/>
      <c r="DP398" s="287"/>
      <c r="DQ398" s="287"/>
      <c r="DR398" s="287"/>
      <c r="DS398" s="287"/>
      <c r="DT398" s="287"/>
      <c r="DU398" s="287"/>
      <c r="DV398" s="287"/>
      <c r="DW398" s="321"/>
      <c r="DX398" s="322"/>
      <c r="DY398" s="323"/>
      <c r="DZ398" s="323"/>
      <c r="EA398" s="323"/>
      <c r="EB398" s="324"/>
      <c r="EC398" s="324"/>
      <c r="ED398" s="324"/>
      <c r="EE398" s="324"/>
      <c r="EF398" s="324"/>
      <c r="EG398" s="324"/>
      <c r="EH398" s="324"/>
      <c r="EI398" s="324"/>
      <c r="EJ398" s="324"/>
      <c r="EK398" s="324"/>
      <c r="EL398" s="324"/>
      <c r="EM398" s="324"/>
      <c r="EN398" s="324"/>
      <c r="EO398" s="324"/>
      <c r="EP398" s="324"/>
      <c r="EQ398" s="324"/>
      <c r="ER398" s="324"/>
      <c r="ES398" s="324"/>
      <c r="ET398" s="324"/>
      <c r="EU398" s="324"/>
      <c r="EV398" s="324"/>
      <c r="EW398" s="324"/>
      <c r="EX398" s="324"/>
      <c r="EY398" s="324"/>
      <c r="EZ398" s="324"/>
      <c r="FA398" s="324"/>
      <c r="FB398" s="324"/>
      <c r="FC398" s="324"/>
      <c r="FD398" s="324"/>
      <c r="FE398" s="324"/>
      <c r="FF398" s="324"/>
      <c r="FG398" s="324"/>
      <c r="FH398" s="324"/>
      <c r="FI398" s="324"/>
      <c r="FJ398" s="324"/>
      <c r="FK398" s="324"/>
      <c r="FL398" s="324"/>
      <c r="FM398" s="324"/>
      <c r="FN398" s="324"/>
      <c r="FO398" s="324"/>
      <c r="FP398" s="324"/>
      <c r="FQ398" s="324"/>
      <c r="FR398" s="324"/>
      <c r="FS398" s="324"/>
      <c r="FT398" s="324"/>
      <c r="FU398" s="324"/>
      <c r="FV398" s="324"/>
      <c r="FW398" s="324"/>
      <c r="FX398" s="324"/>
      <c r="FY398" s="324"/>
      <c r="FZ398" s="324"/>
      <c r="GA398" s="324"/>
      <c r="GB398" s="324"/>
      <c r="GC398" s="324"/>
      <c r="GD398" s="324"/>
      <c r="GE398" s="324"/>
      <c r="GF398" s="324"/>
      <c r="GG398" s="324"/>
      <c r="GH398" s="324"/>
      <c r="GI398" s="324"/>
      <c r="GJ398" s="330"/>
      <c r="GK398" s="321"/>
      <c r="GL398" s="324"/>
      <c r="GM398" s="324"/>
      <c r="GN398" s="290" cm="1">
        <f t="array" ref="GN398">IF(OR(BK398:GM398='Annex.1　DeclarationDesired'!$F$27),ROW(),"")</f>
        <v>398</v>
      </c>
    </row>
    <row r="399" spans="1:196" s="290" customFormat="1" ht="20.85" customHeight="1">
      <c r="A399" s="333" t="s">
        <v>2526</v>
      </c>
      <c r="B399" s="334" t="s">
        <v>2500</v>
      </c>
      <c r="C399" s="334" t="s">
        <v>2501</v>
      </c>
      <c r="D399" s="334" t="s">
        <v>2527</v>
      </c>
      <c r="E399" s="334" t="s">
        <v>2528</v>
      </c>
      <c r="F399" s="334" t="s">
        <v>2529</v>
      </c>
      <c r="G399" s="335" t="s">
        <v>2504</v>
      </c>
      <c r="H399" s="337" t="s">
        <v>421</v>
      </c>
      <c r="I399" s="337" t="s">
        <v>2530</v>
      </c>
      <c r="J399" s="337" t="s">
        <v>400</v>
      </c>
      <c r="K399" s="337"/>
      <c r="L399" s="338"/>
      <c r="M399" s="339" t="s">
        <v>424</v>
      </c>
      <c r="N399" s="327" t="s">
        <v>424</v>
      </c>
      <c r="O399" s="338"/>
      <c r="P399" s="339"/>
      <c r="Q399" s="287"/>
      <c r="R399" s="287"/>
      <c r="S399" s="287"/>
      <c r="T399" s="287"/>
      <c r="U399" s="287"/>
      <c r="V399" s="287"/>
      <c r="W399" s="287"/>
      <c r="X399" s="287"/>
      <c r="Y399" s="287"/>
      <c r="Z399" s="287"/>
      <c r="AA399" s="287"/>
      <c r="AB399" s="287"/>
      <c r="AC399" s="287"/>
      <c r="AD399" s="287"/>
      <c r="AE399" s="287"/>
      <c r="AF399" s="287"/>
      <c r="AG399" s="287"/>
      <c r="AH399" s="287"/>
      <c r="AI399" s="287"/>
      <c r="AJ399" s="287"/>
      <c r="AK399" s="287"/>
      <c r="AL399" s="287"/>
      <c r="AM399" s="287"/>
      <c r="AN399" s="287"/>
      <c r="AO399" s="287"/>
      <c r="AP399" s="287"/>
      <c r="AQ399" s="287"/>
      <c r="AR399" s="287"/>
      <c r="AS399" s="287"/>
      <c r="AT399" s="287"/>
      <c r="AU399" s="287"/>
      <c r="AV399" s="287"/>
      <c r="AW399" s="287"/>
      <c r="AX399" s="287"/>
      <c r="AY399" s="287"/>
      <c r="AZ399" s="287"/>
      <c r="BA399" s="287"/>
      <c r="BB399" s="287"/>
      <c r="BC399" s="287"/>
      <c r="BD399" s="287"/>
      <c r="BE399" s="287"/>
      <c r="BF399" s="287"/>
      <c r="BG399" s="287"/>
      <c r="BH399" s="287"/>
      <c r="BI399" s="287"/>
      <c r="BJ399" s="327" t="s">
        <v>2531</v>
      </c>
      <c r="BK399" s="286">
        <v>39010</v>
      </c>
      <c r="BL399" s="288"/>
      <c r="BM399" s="287"/>
      <c r="BN399" s="287"/>
      <c r="BO399" s="287"/>
      <c r="BP399" s="287"/>
      <c r="BQ399" s="287"/>
      <c r="BR399" s="287"/>
      <c r="BS399" s="287"/>
      <c r="BT399" s="287"/>
      <c r="BU399" s="287"/>
      <c r="BV399" s="287"/>
      <c r="BW399" s="287"/>
      <c r="BX399" s="287"/>
      <c r="BY399" s="287"/>
      <c r="BZ399" s="287"/>
      <c r="CA399" s="287"/>
      <c r="CB399" s="287"/>
      <c r="CC399" s="287"/>
      <c r="CD399" s="287"/>
      <c r="CE399" s="287"/>
      <c r="CF399" s="287"/>
      <c r="CG399" s="287"/>
      <c r="CH399" s="287"/>
      <c r="CI399" s="287"/>
      <c r="CJ399" s="287"/>
      <c r="CK399" s="287"/>
      <c r="CL399" s="287"/>
      <c r="CM399" s="287"/>
      <c r="CN399" s="287"/>
      <c r="CO399" s="287"/>
      <c r="CP399" s="287"/>
      <c r="CQ399" s="287"/>
      <c r="CR399" s="287"/>
      <c r="CS399" s="287"/>
      <c r="CT399" s="287"/>
      <c r="CU399" s="287"/>
      <c r="CV399" s="287"/>
      <c r="CW399" s="287"/>
      <c r="CX399" s="287"/>
      <c r="CY399" s="287"/>
      <c r="CZ399" s="289"/>
      <c r="DA399" s="287"/>
      <c r="DB399" s="287"/>
      <c r="DC399" s="287"/>
      <c r="DD399" s="287"/>
      <c r="DE399" s="287"/>
      <c r="DF399" s="287"/>
      <c r="DG399" s="287"/>
      <c r="DH399" s="287"/>
      <c r="DI399" s="287"/>
      <c r="DJ399" s="287"/>
      <c r="DK399" s="287"/>
      <c r="DL399" s="287"/>
      <c r="DM399" s="287"/>
      <c r="DN399" s="287"/>
      <c r="DO399" s="287"/>
      <c r="DP399" s="287"/>
      <c r="DQ399" s="287"/>
      <c r="DR399" s="287"/>
      <c r="DS399" s="287"/>
      <c r="DT399" s="287"/>
      <c r="DU399" s="287"/>
      <c r="DV399" s="287"/>
      <c r="DW399" s="321"/>
      <c r="DX399" s="322"/>
      <c r="DY399" s="323"/>
      <c r="DZ399" s="323"/>
      <c r="EA399" s="323"/>
      <c r="EB399" s="324"/>
      <c r="EC399" s="324"/>
      <c r="ED399" s="324"/>
      <c r="EE399" s="324"/>
      <c r="EF399" s="324"/>
      <c r="EG399" s="324"/>
      <c r="EH399" s="324"/>
      <c r="EI399" s="324"/>
      <c r="EJ399" s="324"/>
      <c r="EK399" s="324"/>
      <c r="EL399" s="324"/>
      <c r="EM399" s="324"/>
      <c r="EN399" s="324"/>
      <c r="EO399" s="324"/>
      <c r="EP399" s="324"/>
      <c r="EQ399" s="324"/>
      <c r="ER399" s="324"/>
      <c r="ES399" s="324"/>
      <c r="ET399" s="324"/>
      <c r="EU399" s="324"/>
      <c r="EV399" s="324"/>
      <c r="EW399" s="324"/>
      <c r="EX399" s="324"/>
      <c r="EY399" s="324"/>
      <c r="EZ399" s="324"/>
      <c r="FA399" s="324"/>
      <c r="FB399" s="324"/>
      <c r="FC399" s="324"/>
      <c r="FD399" s="324"/>
      <c r="FE399" s="324"/>
      <c r="FF399" s="324"/>
      <c r="FG399" s="324"/>
      <c r="FH399" s="324"/>
      <c r="FI399" s="324"/>
      <c r="FJ399" s="324"/>
      <c r="FK399" s="324"/>
      <c r="FL399" s="324"/>
      <c r="FM399" s="324"/>
      <c r="FN399" s="324"/>
      <c r="FO399" s="324"/>
      <c r="FP399" s="324"/>
      <c r="FQ399" s="324"/>
      <c r="FR399" s="324"/>
      <c r="FS399" s="324"/>
      <c r="FT399" s="324"/>
      <c r="FU399" s="324"/>
      <c r="FV399" s="324"/>
      <c r="FW399" s="324"/>
      <c r="FX399" s="324"/>
      <c r="FY399" s="324"/>
      <c r="FZ399" s="324"/>
      <c r="GA399" s="324"/>
      <c r="GB399" s="324"/>
      <c r="GC399" s="324"/>
      <c r="GD399" s="324"/>
      <c r="GE399" s="324"/>
      <c r="GF399" s="324"/>
      <c r="GG399" s="324"/>
      <c r="GH399" s="324"/>
      <c r="GI399" s="324"/>
      <c r="GJ399" s="330"/>
      <c r="GK399" s="321"/>
      <c r="GL399" s="324"/>
      <c r="GM399" s="324"/>
      <c r="GN399" s="290" cm="1">
        <f t="array" ref="GN399">IF(OR(BK399:GM399='Annex.1　DeclarationDesired'!$F$27),ROW(),"")</f>
        <v>399</v>
      </c>
    </row>
    <row r="400" spans="1:196" s="290" customFormat="1" ht="20.85" customHeight="1">
      <c r="A400" s="333" t="s">
        <v>2532</v>
      </c>
      <c r="B400" s="334" t="s">
        <v>2500</v>
      </c>
      <c r="C400" s="334" t="s">
        <v>2501</v>
      </c>
      <c r="D400" s="334" t="s">
        <v>2527</v>
      </c>
      <c r="E400" s="334" t="s">
        <v>2533</v>
      </c>
      <c r="F400" s="334" t="s">
        <v>2534</v>
      </c>
      <c r="G400" s="335" t="s">
        <v>2504</v>
      </c>
      <c r="H400" s="337" t="s">
        <v>421</v>
      </c>
      <c r="I400" s="337" t="s">
        <v>2535</v>
      </c>
      <c r="J400" s="337" t="s">
        <v>400</v>
      </c>
      <c r="K400" s="337"/>
      <c r="L400" s="338"/>
      <c r="M400" s="339" t="s">
        <v>2536</v>
      </c>
      <c r="N400" s="327" t="s">
        <v>424</v>
      </c>
      <c r="O400" s="338" t="s">
        <v>427</v>
      </c>
      <c r="P400" s="339" t="s">
        <v>428</v>
      </c>
      <c r="Q400" s="287"/>
      <c r="R400" s="287"/>
      <c r="S400" s="287"/>
      <c r="T400" s="287"/>
      <c r="U400" s="287"/>
      <c r="V400" s="287"/>
      <c r="W400" s="287"/>
      <c r="X400" s="287"/>
      <c r="Y400" s="287"/>
      <c r="Z400" s="287"/>
      <c r="AA400" s="287"/>
      <c r="AB400" s="287"/>
      <c r="AC400" s="287"/>
      <c r="AD400" s="287"/>
      <c r="AE400" s="287"/>
      <c r="AF400" s="287"/>
      <c r="AG400" s="287"/>
      <c r="AH400" s="287"/>
      <c r="AI400" s="287"/>
      <c r="AJ400" s="287"/>
      <c r="AK400" s="287"/>
      <c r="AL400" s="287"/>
      <c r="AM400" s="287"/>
      <c r="AN400" s="287"/>
      <c r="AO400" s="287"/>
      <c r="AP400" s="287"/>
      <c r="AQ400" s="287"/>
      <c r="AR400" s="287"/>
      <c r="AS400" s="287"/>
      <c r="AT400" s="287"/>
      <c r="AU400" s="287"/>
      <c r="AV400" s="287"/>
      <c r="AW400" s="287"/>
      <c r="AX400" s="287"/>
      <c r="AY400" s="287"/>
      <c r="AZ400" s="287"/>
      <c r="BA400" s="287"/>
      <c r="BB400" s="287"/>
      <c r="BC400" s="287"/>
      <c r="BD400" s="287"/>
      <c r="BE400" s="287"/>
      <c r="BF400" s="287"/>
      <c r="BG400" s="287"/>
      <c r="BH400" s="287"/>
      <c r="BI400" s="287"/>
      <c r="BJ400" s="327" t="s">
        <v>2537</v>
      </c>
      <c r="BK400" s="286">
        <v>39010</v>
      </c>
      <c r="BL400" s="288">
        <v>43010</v>
      </c>
      <c r="BM400" s="287">
        <v>43050</v>
      </c>
      <c r="BN400" s="287">
        <v>44030</v>
      </c>
      <c r="BO400" s="287"/>
      <c r="BP400" s="287"/>
      <c r="BQ400" s="287"/>
      <c r="BR400" s="287"/>
      <c r="BS400" s="287"/>
      <c r="BT400" s="287"/>
      <c r="BU400" s="287"/>
      <c r="BV400" s="287"/>
      <c r="BW400" s="287"/>
      <c r="BX400" s="287"/>
      <c r="BY400" s="287"/>
      <c r="BZ400" s="287"/>
      <c r="CA400" s="287"/>
      <c r="CB400" s="287"/>
      <c r="CC400" s="287"/>
      <c r="CD400" s="287"/>
      <c r="CE400" s="287"/>
      <c r="CF400" s="287"/>
      <c r="CG400" s="287"/>
      <c r="CH400" s="287"/>
      <c r="CI400" s="287"/>
      <c r="CJ400" s="287"/>
      <c r="CK400" s="287"/>
      <c r="CL400" s="287"/>
      <c r="CM400" s="287"/>
      <c r="CN400" s="287"/>
      <c r="CO400" s="287"/>
      <c r="CP400" s="287"/>
      <c r="CQ400" s="287"/>
      <c r="CR400" s="287"/>
      <c r="CS400" s="287"/>
      <c r="CT400" s="287"/>
      <c r="CU400" s="287"/>
      <c r="CV400" s="287"/>
      <c r="CW400" s="287"/>
      <c r="CX400" s="287"/>
      <c r="CY400" s="287"/>
      <c r="CZ400" s="289"/>
      <c r="DA400" s="287"/>
      <c r="DB400" s="287"/>
      <c r="DC400" s="287"/>
      <c r="DD400" s="287"/>
      <c r="DE400" s="287"/>
      <c r="DF400" s="287"/>
      <c r="DG400" s="287"/>
      <c r="DH400" s="287"/>
      <c r="DI400" s="287"/>
      <c r="DJ400" s="287"/>
      <c r="DK400" s="287"/>
      <c r="DL400" s="287"/>
      <c r="DM400" s="287"/>
      <c r="DN400" s="287"/>
      <c r="DO400" s="287"/>
      <c r="DP400" s="287"/>
      <c r="DQ400" s="287"/>
      <c r="DR400" s="287"/>
      <c r="DS400" s="287"/>
      <c r="DT400" s="287"/>
      <c r="DU400" s="287"/>
      <c r="DV400" s="287"/>
      <c r="DW400" s="321"/>
      <c r="DX400" s="322"/>
      <c r="DY400" s="323"/>
      <c r="DZ400" s="323"/>
      <c r="EA400" s="323"/>
      <c r="EB400" s="324"/>
      <c r="EC400" s="324"/>
      <c r="ED400" s="324"/>
      <c r="EE400" s="324"/>
      <c r="EF400" s="324"/>
      <c r="EG400" s="324"/>
      <c r="EH400" s="324"/>
      <c r="EI400" s="324"/>
      <c r="EJ400" s="324"/>
      <c r="EK400" s="324"/>
      <c r="EL400" s="324"/>
      <c r="EM400" s="324"/>
      <c r="EN400" s="324"/>
      <c r="EO400" s="324"/>
      <c r="EP400" s="324"/>
      <c r="EQ400" s="324"/>
      <c r="ER400" s="324"/>
      <c r="ES400" s="324"/>
      <c r="ET400" s="324"/>
      <c r="EU400" s="324"/>
      <c r="EV400" s="324"/>
      <c r="EW400" s="324"/>
      <c r="EX400" s="324"/>
      <c r="EY400" s="324"/>
      <c r="EZ400" s="324"/>
      <c r="FA400" s="324"/>
      <c r="FB400" s="324"/>
      <c r="FC400" s="324"/>
      <c r="FD400" s="324"/>
      <c r="FE400" s="324"/>
      <c r="FF400" s="324"/>
      <c r="FG400" s="324"/>
      <c r="FH400" s="324"/>
      <c r="FI400" s="324"/>
      <c r="FJ400" s="324"/>
      <c r="FK400" s="324"/>
      <c r="FL400" s="324"/>
      <c r="FM400" s="324"/>
      <c r="FN400" s="324"/>
      <c r="FO400" s="324"/>
      <c r="FP400" s="324"/>
      <c r="FQ400" s="324"/>
      <c r="FR400" s="324"/>
      <c r="FS400" s="324"/>
      <c r="FT400" s="324"/>
      <c r="FU400" s="324"/>
      <c r="FV400" s="324"/>
      <c r="FW400" s="324"/>
      <c r="FX400" s="324"/>
      <c r="FY400" s="324"/>
      <c r="FZ400" s="324"/>
      <c r="GA400" s="324"/>
      <c r="GB400" s="324"/>
      <c r="GC400" s="324"/>
      <c r="GD400" s="324"/>
      <c r="GE400" s="324"/>
      <c r="GF400" s="324"/>
      <c r="GG400" s="324"/>
      <c r="GH400" s="324"/>
      <c r="GI400" s="324"/>
      <c r="GJ400" s="330"/>
      <c r="GK400" s="321"/>
      <c r="GL400" s="324"/>
      <c r="GM400" s="324"/>
      <c r="GN400" s="290" cm="1">
        <f t="array" ref="GN400">IF(OR(BK400:GM400='Annex.1　DeclarationDesired'!$F$27),ROW(),"")</f>
        <v>400</v>
      </c>
    </row>
    <row r="401" spans="1:196" s="290" customFormat="1" ht="20.85" customHeight="1">
      <c r="A401" s="333" t="s">
        <v>2538</v>
      </c>
      <c r="B401" s="334" t="s">
        <v>2500</v>
      </c>
      <c r="C401" s="334" t="s">
        <v>2501</v>
      </c>
      <c r="D401" s="334" t="s">
        <v>2527</v>
      </c>
      <c r="E401" s="334" t="s">
        <v>2539</v>
      </c>
      <c r="F401" s="334" t="s">
        <v>2540</v>
      </c>
      <c r="G401" s="335" t="s">
        <v>2504</v>
      </c>
      <c r="H401" s="337" t="s">
        <v>421</v>
      </c>
      <c r="I401" s="337" t="s">
        <v>2541</v>
      </c>
      <c r="J401" s="337" t="s">
        <v>400</v>
      </c>
      <c r="K401" s="337"/>
      <c r="L401" s="338"/>
      <c r="M401" s="339" t="s">
        <v>407</v>
      </c>
      <c r="N401" s="327" t="s">
        <v>407</v>
      </c>
      <c r="O401" s="338"/>
      <c r="P401" s="339"/>
      <c r="Q401" s="287"/>
      <c r="R401" s="287"/>
      <c r="S401" s="287"/>
      <c r="T401" s="287"/>
      <c r="U401" s="287"/>
      <c r="V401" s="287"/>
      <c r="W401" s="287"/>
      <c r="X401" s="287"/>
      <c r="Y401" s="287"/>
      <c r="Z401" s="287"/>
      <c r="AA401" s="287"/>
      <c r="AB401" s="287"/>
      <c r="AC401" s="287"/>
      <c r="AD401" s="287"/>
      <c r="AE401" s="287"/>
      <c r="AF401" s="287"/>
      <c r="AG401" s="287"/>
      <c r="AH401" s="287"/>
      <c r="AI401" s="287"/>
      <c r="AJ401" s="287"/>
      <c r="AK401" s="287"/>
      <c r="AL401" s="287"/>
      <c r="AM401" s="287"/>
      <c r="AN401" s="287"/>
      <c r="AO401" s="287"/>
      <c r="AP401" s="287"/>
      <c r="AQ401" s="287"/>
      <c r="AR401" s="287"/>
      <c r="AS401" s="287"/>
      <c r="AT401" s="287"/>
      <c r="AU401" s="287"/>
      <c r="AV401" s="287"/>
      <c r="AW401" s="287"/>
      <c r="AX401" s="287"/>
      <c r="AY401" s="287"/>
      <c r="AZ401" s="287"/>
      <c r="BA401" s="287"/>
      <c r="BB401" s="287"/>
      <c r="BC401" s="287"/>
      <c r="BD401" s="287"/>
      <c r="BE401" s="287"/>
      <c r="BF401" s="287"/>
      <c r="BG401" s="287"/>
      <c r="BH401" s="287"/>
      <c r="BI401" s="287"/>
      <c r="BJ401" s="327" t="s">
        <v>2444</v>
      </c>
      <c r="BK401" s="286">
        <v>38010</v>
      </c>
      <c r="BL401" s="288"/>
      <c r="BM401" s="287"/>
      <c r="BN401" s="287"/>
      <c r="BO401" s="287"/>
      <c r="BP401" s="287"/>
      <c r="BQ401" s="287"/>
      <c r="BR401" s="287"/>
      <c r="BS401" s="287"/>
      <c r="BT401" s="287"/>
      <c r="BU401" s="287"/>
      <c r="BV401" s="287"/>
      <c r="BW401" s="287"/>
      <c r="BX401" s="287"/>
      <c r="BY401" s="287"/>
      <c r="BZ401" s="287"/>
      <c r="CA401" s="287"/>
      <c r="CB401" s="287"/>
      <c r="CC401" s="287"/>
      <c r="CD401" s="287"/>
      <c r="CE401" s="287"/>
      <c r="CF401" s="287"/>
      <c r="CG401" s="287"/>
      <c r="CH401" s="287"/>
      <c r="CI401" s="287"/>
      <c r="CJ401" s="287"/>
      <c r="CK401" s="287"/>
      <c r="CL401" s="287"/>
      <c r="CM401" s="287"/>
      <c r="CN401" s="287"/>
      <c r="CO401" s="287"/>
      <c r="CP401" s="287"/>
      <c r="CQ401" s="287"/>
      <c r="CR401" s="287"/>
      <c r="CS401" s="287"/>
      <c r="CT401" s="287"/>
      <c r="CU401" s="287"/>
      <c r="CV401" s="287"/>
      <c r="CW401" s="287"/>
      <c r="CX401" s="287"/>
      <c r="CY401" s="287"/>
      <c r="CZ401" s="289"/>
      <c r="DA401" s="287"/>
      <c r="DB401" s="287"/>
      <c r="DC401" s="287"/>
      <c r="DD401" s="287"/>
      <c r="DE401" s="287"/>
      <c r="DF401" s="287"/>
      <c r="DG401" s="287"/>
      <c r="DH401" s="287"/>
      <c r="DI401" s="287"/>
      <c r="DJ401" s="287"/>
      <c r="DK401" s="287"/>
      <c r="DL401" s="287"/>
      <c r="DM401" s="287"/>
      <c r="DN401" s="287"/>
      <c r="DO401" s="287"/>
      <c r="DP401" s="287"/>
      <c r="DQ401" s="287"/>
      <c r="DR401" s="287"/>
      <c r="DS401" s="287"/>
      <c r="DT401" s="287"/>
      <c r="DU401" s="287"/>
      <c r="DV401" s="287"/>
      <c r="DW401" s="321"/>
      <c r="DX401" s="322"/>
      <c r="DY401" s="323"/>
      <c r="DZ401" s="323"/>
      <c r="EA401" s="323"/>
      <c r="EB401" s="324"/>
      <c r="EC401" s="324"/>
      <c r="ED401" s="324"/>
      <c r="EE401" s="324"/>
      <c r="EF401" s="324"/>
      <c r="EG401" s="324"/>
      <c r="EH401" s="324"/>
      <c r="EI401" s="324"/>
      <c r="EJ401" s="324"/>
      <c r="EK401" s="324"/>
      <c r="EL401" s="324"/>
      <c r="EM401" s="324"/>
      <c r="EN401" s="324"/>
      <c r="EO401" s="324"/>
      <c r="EP401" s="324"/>
      <c r="EQ401" s="324"/>
      <c r="ER401" s="324"/>
      <c r="ES401" s="324"/>
      <c r="ET401" s="324"/>
      <c r="EU401" s="324"/>
      <c r="EV401" s="324"/>
      <c r="EW401" s="324"/>
      <c r="EX401" s="324"/>
      <c r="EY401" s="324"/>
      <c r="EZ401" s="324"/>
      <c r="FA401" s="324"/>
      <c r="FB401" s="324"/>
      <c r="FC401" s="324"/>
      <c r="FD401" s="324"/>
      <c r="FE401" s="324"/>
      <c r="FF401" s="324"/>
      <c r="FG401" s="324"/>
      <c r="FH401" s="324"/>
      <c r="FI401" s="324"/>
      <c r="FJ401" s="324"/>
      <c r="FK401" s="324"/>
      <c r="FL401" s="324"/>
      <c r="FM401" s="324"/>
      <c r="FN401" s="324"/>
      <c r="FO401" s="324"/>
      <c r="FP401" s="324"/>
      <c r="FQ401" s="324"/>
      <c r="FR401" s="324"/>
      <c r="FS401" s="324"/>
      <c r="FT401" s="324"/>
      <c r="FU401" s="324"/>
      <c r="FV401" s="324"/>
      <c r="FW401" s="324"/>
      <c r="FX401" s="324"/>
      <c r="FY401" s="324"/>
      <c r="FZ401" s="324"/>
      <c r="GA401" s="324"/>
      <c r="GB401" s="324"/>
      <c r="GC401" s="324"/>
      <c r="GD401" s="324"/>
      <c r="GE401" s="324"/>
      <c r="GF401" s="324"/>
      <c r="GG401" s="324"/>
      <c r="GH401" s="324"/>
      <c r="GI401" s="324"/>
      <c r="GJ401" s="330"/>
      <c r="GK401" s="321"/>
      <c r="GL401" s="324"/>
      <c r="GM401" s="324"/>
      <c r="GN401" s="290" cm="1">
        <f t="array" ref="GN401">IF(OR(BK401:GM401='Annex.1　DeclarationDesired'!$F$27),ROW(),"")</f>
        <v>401</v>
      </c>
    </row>
    <row r="402" spans="1:196" s="290" customFormat="1" ht="20.85" customHeight="1">
      <c r="A402" s="333" t="s">
        <v>2542</v>
      </c>
      <c r="B402" s="334" t="s">
        <v>2500</v>
      </c>
      <c r="C402" s="334" t="s">
        <v>2501</v>
      </c>
      <c r="D402" s="334" t="s">
        <v>2527</v>
      </c>
      <c r="E402" s="334" t="s">
        <v>2539</v>
      </c>
      <c r="F402" s="334" t="s">
        <v>2543</v>
      </c>
      <c r="G402" s="335" t="s">
        <v>2504</v>
      </c>
      <c r="H402" s="337" t="s">
        <v>421</v>
      </c>
      <c r="I402" s="337" t="s">
        <v>2544</v>
      </c>
      <c r="J402" s="337" t="s">
        <v>400</v>
      </c>
      <c r="K402" s="337"/>
      <c r="L402" s="338"/>
      <c r="M402" s="339" t="s">
        <v>407</v>
      </c>
      <c r="N402" s="327" t="s">
        <v>407</v>
      </c>
      <c r="O402" s="338"/>
      <c r="P402" s="339"/>
      <c r="Q402" s="287"/>
      <c r="R402" s="287"/>
      <c r="S402" s="287"/>
      <c r="T402" s="287"/>
      <c r="U402" s="287"/>
      <c r="V402" s="287"/>
      <c r="W402" s="287"/>
      <c r="X402" s="287"/>
      <c r="Y402" s="287"/>
      <c r="Z402" s="287"/>
      <c r="AA402" s="287"/>
      <c r="AB402" s="287"/>
      <c r="AC402" s="287"/>
      <c r="AD402" s="287"/>
      <c r="AE402" s="287"/>
      <c r="AF402" s="287"/>
      <c r="AG402" s="287"/>
      <c r="AH402" s="287"/>
      <c r="AI402" s="287"/>
      <c r="AJ402" s="287"/>
      <c r="AK402" s="287"/>
      <c r="AL402" s="287"/>
      <c r="AM402" s="287"/>
      <c r="AN402" s="287"/>
      <c r="AO402" s="287"/>
      <c r="AP402" s="287"/>
      <c r="AQ402" s="287"/>
      <c r="AR402" s="287"/>
      <c r="AS402" s="287"/>
      <c r="AT402" s="287"/>
      <c r="AU402" s="287"/>
      <c r="AV402" s="287"/>
      <c r="AW402" s="287"/>
      <c r="AX402" s="287"/>
      <c r="AY402" s="287"/>
      <c r="AZ402" s="287"/>
      <c r="BA402" s="287"/>
      <c r="BB402" s="287"/>
      <c r="BC402" s="287"/>
      <c r="BD402" s="287"/>
      <c r="BE402" s="287"/>
      <c r="BF402" s="287"/>
      <c r="BG402" s="287"/>
      <c r="BH402" s="287"/>
      <c r="BI402" s="287"/>
      <c r="BJ402" s="327" t="s">
        <v>2444</v>
      </c>
      <c r="BK402" s="286">
        <v>38010</v>
      </c>
      <c r="BL402" s="288"/>
      <c r="BM402" s="287"/>
      <c r="BN402" s="287"/>
      <c r="BO402" s="287"/>
      <c r="BP402" s="287"/>
      <c r="BQ402" s="287"/>
      <c r="BR402" s="287"/>
      <c r="BS402" s="287"/>
      <c r="BT402" s="287"/>
      <c r="BU402" s="287"/>
      <c r="BV402" s="287"/>
      <c r="BW402" s="287"/>
      <c r="BX402" s="287"/>
      <c r="BY402" s="287"/>
      <c r="BZ402" s="287"/>
      <c r="CA402" s="287"/>
      <c r="CB402" s="287"/>
      <c r="CC402" s="287"/>
      <c r="CD402" s="287"/>
      <c r="CE402" s="287"/>
      <c r="CF402" s="287"/>
      <c r="CG402" s="287"/>
      <c r="CH402" s="287"/>
      <c r="CI402" s="287"/>
      <c r="CJ402" s="287"/>
      <c r="CK402" s="287"/>
      <c r="CL402" s="287"/>
      <c r="CM402" s="287"/>
      <c r="CN402" s="287"/>
      <c r="CO402" s="287"/>
      <c r="CP402" s="287"/>
      <c r="CQ402" s="287"/>
      <c r="CR402" s="287"/>
      <c r="CS402" s="287"/>
      <c r="CT402" s="287"/>
      <c r="CU402" s="287"/>
      <c r="CV402" s="287"/>
      <c r="CW402" s="287"/>
      <c r="CX402" s="287"/>
      <c r="CY402" s="287"/>
      <c r="CZ402" s="289"/>
      <c r="DA402" s="287"/>
      <c r="DB402" s="287"/>
      <c r="DC402" s="287"/>
      <c r="DD402" s="287"/>
      <c r="DE402" s="287"/>
      <c r="DF402" s="287"/>
      <c r="DG402" s="287"/>
      <c r="DH402" s="287"/>
      <c r="DI402" s="287"/>
      <c r="DJ402" s="287"/>
      <c r="DK402" s="287"/>
      <c r="DL402" s="287"/>
      <c r="DM402" s="287"/>
      <c r="DN402" s="287"/>
      <c r="DO402" s="287"/>
      <c r="DP402" s="287"/>
      <c r="DQ402" s="287"/>
      <c r="DR402" s="287"/>
      <c r="DS402" s="287"/>
      <c r="DT402" s="287"/>
      <c r="DU402" s="287"/>
      <c r="DV402" s="287"/>
      <c r="DW402" s="321"/>
      <c r="DX402" s="322"/>
      <c r="DY402" s="323"/>
      <c r="DZ402" s="323"/>
      <c r="EA402" s="323"/>
      <c r="EB402" s="324"/>
      <c r="EC402" s="324"/>
      <c r="ED402" s="324"/>
      <c r="EE402" s="324"/>
      <c r="EF402" s="324"/>
      <c r="EG402" s="324"/>
      <c r="EH402" s="324"/>
      <c r="EI402" s="324"/>
      <c r="EJ402" s="324"/>
      <c r="EK402" s="324"/>
      <c r="EL402" s="324"/>
      <c r="EM402" s="324"/>
      <c r="EN402" s="324"/>
      <c r="EO402" s="324"/>
      <c r="EP402" s="324"/>
      <c r="EQ402" s="324"/>
      <c r="ER402" s="324"/>
      <c r="ES402" s="324"/>
      <c r="ET402" s="324"/>
      <c r="EU402" s="324"/>
      <c r="EV402" s="324"/>
      <c r="EW402" s="324"/>
      <c r="EX402" s="324"/>
      <c r="EY402" s="324"/>
      <c r="EZ402" s="324"/>
      <c r="FA402" s="324"/>
      <c r="FB402" s="324"/>
      <c r="FC402" s="324"/>
      <c r="FD402" s="324"/>
      <c r="FE402" s="324"/>
      <c r="FF402" s="324"/>
      <c r="FG402" s="324"/>
      <c r="FH402" s="324"/>
      <c r="FI402" s="324"/>
      <c r="FJ402" s="324"/>
      <c r="FK402" s="324"/>
      <c r="FL402" s="324"/>
      <c r="FM402" s="324"/>
      <c r="FN402" s="324"/>
      <c r="FO402" s="324"/>
      <c r="FP402" s="324"/>
      <c r="FQ402" s="324"/>
      <c r="FR402" s="324"/>
      <c r="FS402" s="324"/>
      <c r="FT402" s="324"/>
      <c r="FU402" s="324"/>
      <c r="FV402" s="324"/>
      <c r="FW402" s="324"/>
      <c r="FX402" s="324"/>
      <c r="FY402" s="324"/>
      <c r="FZ402" s="324"/>
      <c r="GA402" s="324"/>
      <c r="GB402" s="324"/>
      <c r="GC402" s="324"/>
      <c r="GD402" s="324"/>
      <c r="GE402" s="324"/>
      <c r="GF402" s="324"/>
      <c r="GG402" s="324"/>
      <c r="GH402" s="324"/>
      <c r="GI402" s="324"/>
      <c r="GJ402" s="330"/>
      <c r="GK402" s="321"/>
      <c r="GL402" s="324"/>
      <c r="GM402" s="324"/>
      <c r="GN402" s="290" cm="1">
        <f t="array" ref="GN402">IF(OR(BK402:GM402='Annex.1　DeclarationDesired'!$F$27),ROW(),"")</f>
        <v>402</v>
      </c>
    </row>
    <row r="403" spans="1:196" s="290" customFormat="1" ht="20.85" customHeight="1">
      <c r="A403" s="333" t="s">
        <v>2545</v>
      </c>
      <c r="B403" s="334" t="s">
        <v>2500</v>
      </c>
      <c r="C403" s="334" t="s">
        <v>2501</v>
      </c>
      <c r="D403" s="334" t="s">
        <v>2527</v>
      </c>
      <c r="E403" s="334" t="s">
        <v>2546</v>
      </c>
      <c r="F403" s="334" t="s">
        <v>2547</v>
      </c>
      <c r="G403" s="335" t="s">
        <v>2504</v>
      </c>
      <c r="H403" s="337" t="s">
        <v>421</v>
      </c>
      <c r="I403" s="337" t="s">
        <v>2548</v>
      </c>
      <c r="J403" s="337" t="s">
        <v>400</v>
      </c>
      <c r="K403" s="337"/>
      <c r="L403" s="338"/>
      <c r="M403" s="339" t="s">
        <v>407</v>
      </c>
      <c r="N403" s="327" t="s">
        <v>407</v>
      </c>
      <c r="O403" s="338"/>
      <c r="P403" s="339"/>
      <c r="Q403" s="287"/>
      <c r="R403" s="287"/>
      <c r="S403" s="287"/>
      <c r="T403" s="287"/>
      <c r="U403" s="287"/>
      <c r="V403" s="287"/>
      <c r="W403" s="287"/>
      <c r="X403" s="287"/>
      <c r="Y403" s="287"/>
      <c r="Z403" s="287"/>
      <c r="AA403" s="287"/>
      <c r="AB403" s="287"/>
      <c r="AC403" s="287"/>
      <c r="AD403" s="287"/>
      <c r="AE403" s="287"/>
      <c r="AF403" s="287"/>
      <c r="AG403" s="287"/>
      <c r="AH403" s="287"/>
      <c r="AI403" s="287"/>
      <c r="AJ403" s="287"/>
      <c r="AK403" s="287"/>
      <c r="AL403" s="287"/>
      <c r="AM403" s="287"/>
      <c r="AN403" s="287"/>
      <c r="AO403" s="287"/>
      <c r="AP403" s="287"/>
      <c r="AQ403" s="287"/>
      <c r="AR403" s="287"/>
      <c r="AS403" s="287"/>
      <c r="AT403" s="287"/>
      <c r="AU403" s="287"/>
      <c r="AV403" s="287"/>
      <c r="AW403" s="287"/>
      <c r="AX403" s="287"/>
      <c r="AY403" s="287"/>
      <c r="AZ403" s="287"/>
      <c r="BA403" s="287"/>
      <c r="BB403" s="287"/>
      <c r="BC403" s="287"/>
      <c r="BD403" s="287"/>
      <c r="BE403" s="287"/>
      <c r="BF403" s="287"/>
      <c r="BG403" s="287"/>
      <c r="BH403" s="287"/>
      <c r="BI403" s="287"/>
      <c r="BJ403" s="327" t="s">
        <v>2444</v>
      </c>
      <c r="BK403" s="286">
        <v>38010</v>
      </c>
      <c r="BL403" s="288"/>
      <c r="BM403" s="287"/>
      <c r="BN403" s="287"/>
      <c r="BO403" s="287"/>
      <c r="BP403" s="287"/>
      <c r="BQ403" s="287"/>
      <c r="BR403" s="287"/>
      <c r="BS403" s="287"/>
      <c r="BT403" s="287"/>
      <c r="BU403" s="287"/>
      <c r="BV403" s="287"/>
      <c r="BW403" s="287"/>
      <c r="BX403" s="287"/>
      <c r="BY403" s="287"/>
      <c r="BZ403" s="287"/>
      <c r="CA403" s="287"/>
      <c r="CB403" s="287"/>
      <c r="CC403" s="287"/>
      <c r="CD403" s="287"/>
      <c r="CE403" s="287"/>
      <c r="CF403" s="287"/>
      <c r="CG403" s="287"/>
      <c r="CH403" s="287"/>
      <c r="CI403" s="287"/>
      <c r="CJ403" s="287"/>
      <c r="CK403" s="287"/>
      <c r="CL403" s="287"/>
      <c r="CM403" s="287"/>
      <c r="CN403" s="287"/>
      <c r="CO403" s="287"/>
      <c r="CP403" s="287"/>
      <c r="CQ403" s="287"/>
      <c r="CR403" s="287"/>
      <c r="CS403" s="287"/>
      <c r="CT403" s="287"/>
      <c r="CU403" s="287"/>
      <c r="CV403" s="287"/>
      <c r="CW403" s="287"/>
      <c r="CX403" s="287"/>
      <c r="CY403" s="287"/>
      <c r="CZ403" s="289"/>
      <c r="DA403" s="287"/>
      <c r="DB403" s="287"/>
      <c r="DC403" s="287"/>
      <c r="DD403" s="287"/>
      <c r="DE403" s="287"/>
      <c r="DF403" s="287"/>
      <c r="DG403" s="287"/>
      <c r="DH403" s="287"/>
      <c r="DI403" s="287"/>
      <c r="DJ403" s="287"/>
      <c r="DK403" s="287"/>
      <c r="DL403" s="287"/>
      <c r="DM403" s="287"/>
      <c r="DN403" s="287"/>
      <c r="DO403" s="287"/>
      <c r="DP403" s="287"/>
      <c r="DQ403" s="287"/>
      <c r="DR403" s="287"/>
      <c r="DS403" s="287"/>
      <c r="DT403" s="287"/>
      <c r="DU403" s="287"/>
      <c r="DV403" s="287"/>
      <c r="DW403" s="321"/>
      <c r="DX403" s="322"/>
      <c r="DY403" s="323"/>
      <c r="DZ403" s="323"/>
      <c r="EA403" s="323"/>
      <c r="EB403" s="324"/>
      <c r="EC403" s="324"/>
      <c r="ED403" s="324"/>
      <c r="EE403" s="324"/>
      <c r="EF403" s="324"/>
      <c r="EG403" s="324"/>
      <c r="EH403" s="324"/>
      <c r="EI403" s="324"/>
      <c r="EJ403" s="324"/>
      <c r="EK403" s="324"/>
      <c r="EL403" s="324"/>
      <c r="EM403" s="324"/>
      <c r="EN403" s="324"/>
      <c r="EO403" s="324"/>
      <c r="EP403" s="324"/>
      <c r="EQ403" s="324"/>
      <c r="ER403" s="324"/>
      <c r="ES403" s="324"/>
      <c r="ET403" s="324"/>
      <c r="EU403" s="324"/>
      <c r="EV403" s="324"/>
      <c r="EW403" s="324"/>
      <c r="EX403" s="324"/>
      <c r="EY403" s="324"/>
      <c r="EZ403" s="324"/>
      <c r="FA403" s="324"/>
      <c r="FB403" s="324"/>
      <c r="FC403" s="324"/>
      <c r="FD403" s="324"/>
      <c r="FE403" s="324"/>
      <c r="FF403" s="324"/>
      <c r="FG403" s="324"/>
      <c r="FH403" s="324"/>
      <c r="FI403" s="324"/>
      <c r="FJ403" s="324"/>
      <c r="FK403" s="324"/>
      <c r="FL403" s="324"/>
      <c r="FM403" s="324"/>
      <c r="FN403" s="324"/>
      <c r="FO403" s="324"/>
      <c r="FP403" s="324"/>
      <c r="FQ403" s="324"/>
      <c r="FR403" s="324"/>
      <c r="FS403" s="324"/>
      <c r="FT403" s="324"/>
      <c r="FU403" s="324"/>
      <c r="FV403" s="324"/>
      <c r="FW403" s="324"/>
      <c r="FX403" s="324"/>
      <c r="FY403" s="324"/>
      <c r="FZ403" s="324"/>
      <c r="GA403" s="324"/>
      <c r="GB403" s="324"/>
      <c r="GC403" s="324"/>
      <c r="GD403" s="324"/>
      <c r="GE403" s="324"/>
      <c r="GF403" s="324"/>
      <c r="GG403" s="324"/>
      <c r="GH403" s="324"/>
      <c r="GI403" s="324"/>
      <c r="GJ403" s="330"/>
      <c r="GK403" s="321"/>
      <c r="GL403" s="324"/>
      <c r="GM403" s="324"/>
      <c r="GN403" s="290" cm="1">
        <f t="array" ref="GN403">IF(OR(BK403:GM403='Annex.1　DeclarationDesired'!$F$27),ROW(),"")</f>
        <v>403</v>
      </c>
    </row>
    <row r="404" spans="1:196" s="290" customFormat="1" ht="20.85" customHeight="1">
      <c r="A404" s="333" t="s">
        <v>2549</v>
      </c>
      <c r="B404" s="334" t="s">
        <v>2500</v>
      </c>
      <c r="C404" s="334" t="s">
        <v>2501</v>
      </c>
      <c r="D404" s="334" t="s">
        <v>2527</v>
      </c>
      <c r="E404" s="334" t="s">
        <v>2546</v>
      </c>
      <c r="F404" s="334" t="s">
        <v>2550</v>
      </c>
      <c r="G404" s="335" t="s">
        <v>2504</v>
      </c>
      <c r="H404" s="337" t="s">
        <v>421</v>
      </c>
      <c r="I404" s="337" t="s">
        <v>2551</v>
      </c>
      <c r="J404" s="337" t="s">
        <v>400</v>
      </c>
      <c r="K404" s="337"/>
      <c r="L404" s="338"/>
      <c r="M404" s="339" t="s">
        <v>2552</v>
      </c>
      <c r="N404" s="327" t="s">
        <v>2552</v>
      </c>
      <c r="O404" s="338"/>
      <c r="P404" s="339"/>
      <c r="Q404" s="287"/>
      <c r="R404" s="287"/>
      <c r="S404" s="287"/>
      <c r="T404" s="287"/>
      <c r="U404" s="287"/>
      <c r="V404" s="287"/>
      <c r="W404" s="287"/>
      <c r="X404" s="287"/>
      <c r="Y404" s="287"/>
      <c r="Z404" s="287"/>
      <c r="AA404" s="287"/>
      <c r="AB404" s="287"/>
      <c r="AC404" s="287"/>
      <c r="AD404" s="287"/>
      <c r="AE404" s="287"/>
      <c r="AF404" s="287"/>
      <c r="AG404" s="287"/>
      <c r="AH404" s="287"/>
      <c r="AI404" s="287"/>
      <c r="AJ404" s="287"/>
      <c r="AK404" s="287"/>
      <c r="AL404" s="287"/>
      <c r="AM404" s="287"/>
      <c r="AN404" s="287"/>
      <c r="AO404" s="287"/>
      <c r="AP404" s="287"/>
      <c r="AQ404" s="287"/>
      <c r="AR404" s="287"/>
      <c r="AS404" s="287"/>
      <c r="AT404" s="287"/>
      <c r="AU404" s="287"/>
      <c r="AV404" s="287"/>
      <c r="AW404" s="287"/>
      <c r="AX404" s="287"/>
      <c r="AY404" s="287"/>
      <c r="AZ404" s="287"/>
      <c r="BA404" s="287"/>
      <c r="BB404" s="287"/>
      <c r="BC404" s="287"/>
      <c r="BD404" s="287"/>
      <c r="BE404" s="287"/>
      <c r="BF404" s="287"/>
      <c r="BG404" s="287"/>
      <c r="BH404" s="287"/>
      <c r="BI404" s="287"/>
      <c r="BJ404" s="327" t="s">
        <v>2444</v>
      </c>
      <c r="BK404" s="286">
        <v>38010</v>
      </c>
      <c r="BL404" s="288"/>
      <c r="BM404" s="287"/>
      <c r="BN404" s="287"/>
      <c r="BO404" s="287"/>
      <c r="BP404" s="287"/>
      <c r="BQ404" s="287"/>
      <c r="BR404" s="287"/>
      <c r="BS404" s="287"/>
      <c r="BT404" s="287"/>
      <c r="BU404" s="287"/>
      <c r="BV404" s="287"/>
      <c r="BW404" s="287"/>
      <c r="BX404" s="287"/>
      <c r="BY404" s="287"/>
      <c r="BZ404" s="287"/>
      <c r="CA404" s="287"/>
      <c r="CB404" s="287"/>
      <c r="CC404" s="287"/>
      <c r="CD404" s="287"/>
      <c r="CE404" s="287"/>
      <c r="CF404" s="287"/>
      <c r="CG404" s="287"/>
      <c r="CH404" s="287"/>
      <c r="CI404" s="287"/>
      <c r="CJ404" s="287"/>
      <c r="CK404" s="287"/>
      <c r="CL404" s="287"/>
      <c r="CM404" s="287"/>
      <c r="CN404" s="287"/>
      <c r="CO404" s="287"/>
      <c r="CP404" s="287"/>
      <c r="CQ404" s="287"/>
      <c r="CR404" s="287"/>
      <c r="CS404" s="287"/>
      <c r="CT404" s="287"/>
      <c r="CU404" s="287"/>
      <c r="CV404" s="287"/>
      <c r="CW404" s="287"/>
      <c r="CX404" s="287"/>
      <c r="CY404" s="287"/>
      <c r="CZ404" s="289"/>
      <c r="DA404" s="287"/>
      <c r="DB404" s="287"/>
      <c r="DC404" s="287"/>
      <c r="DD404" s="287"/>
      <c r="DE404" s="287"/>
      <c r="DF404" s="287"/>
      <c r="DG404" s="287"/>
      <c r="DH404" s="287"/>
      <c r="DI404" s="287"/>
      <c r="DJ404" s="287"/>
      <c r="DK404" s="287"/>
      <c r="DL404" s="287"/>
      <c r="DM404" s="287"/>
      <c r="DN404" s="287"/>
      <c r="DO404" s="287"/>
      <c r="DP404" s="287"/>
      <c r="DQ404" s="287"/>
      <c r="DR404" s="287"/>
      <c r="DS404" s="287"/>
      <c r="DT404" s="287"/>
      <c r="DU404" s="287"/>
      <c r="DV404" s="287"/>
      <c r="DW404" s="321"/>
      <c r="DX404" s="322"/>
      <c r="DY404" s="323"/>
      <c r="DZ404" s="323"/>
      <c r="EA404" s="323"/>
      <c r="EB404" s="324"/>
      <c r="EC404" s="324"/>
      <c r="ED404" s="324"/>
      <c r="EE404" s="324"/>
      <c r="EF404" s="324"/>
      <c r="EG404" s="324"/>
      <c r="EH404" s="324"/>
      <c r="EI404" s="324"/>
      <c r="EJ404" s="324"/>
      <c r="EK404" s="324"/>
      <c r="EL404" s="324"/>
      <c r="EM404" s="324"/>
      <c r="EN404" s="324"/>
      <c r="EO404" s="324"/>
      <c r="EP404" s="324"/>
      <c r="EQ404" s="324"/>
      <c r="ER404" s="324"/>
      <c r="ES404" s="324"/>
      <c r="ET404" s="324"/>
      <c r="EU404" s="324"/>
      <c r="EV404" s="324"/>
      <c r="EW404" s="324"/>
      <c r="EX404" s="324"/>
      <c r="EY404" s="324"/>
      <c r="EZ404" s="324"/>
      <c r="FA404" s="324"/>
      <c r="FB404" s="324"/>
      <c r="FC404" s="324"/>
      <c r="FD404" s="324"/>
      <c r="FE404" s="324"/>
      <c r="FF404" s="324"/>
      <c r="FG404" s="324"/>
      <c r="FH404" s="324"/>
      <c r="FI404" s="324"/>
      <c r="FJ404" s="324"/>
      <c r="FK404" s="324"/>
      <c r="FL404" s="324"/>
      <c r="FM404" s="324"/>
      <c r="FN404" s="324"/>
      <c r="FO404" s="324"/>
      <c r="FP404" s="324"/>
      <c r="FQ404" s="324"/>
      <c r="FR404" s="324"/>
      <c r="FS404" s="324"/>
      <c r="FT404" s="324"/>
      <c r="FU404" s="324"/>
      <c r="FV404" s="324"/>
      <c r="FW404" s="324"/>
      <c r="FX404" s="324"/>
      <c r="FY404" s="324"/>
      <c r="FZ404" s="324"/>
      <c r="GA404" s="324"/>
      <c r="GB404" s="324"/>
      <c r="GC404" s="324"/>
      <c r="GD404" s="324"/>
      <c r="GE404" s="324"/>
      <c r="GF404" s="324"/>
      <c r="GG404" s="324"/>
      <c r="GH404" s="324"/>
      <c r="GI404" s="324"/>
      <c r="GJ404" s="330"/>
      <c r="GK404" s="321"/>
      <c r="GL404" s="324"/>
      <c r="GM404" s="324"/>
      <c r="GN404" s="290" cm="1">
        <f t="array" ref="GN404">IF(OR(BK404:GM404='Annex.1　DeclarationDesired'!$F$27),ROW(),"")</f>
        <v>404</v>
      </c>
    </row>
    <row r="405" spans="1:196" s="290" customFormat="1" ht="20.85" customHeight="1">
      <c r="A405" s="333" t="s">
        <v>2553</v>
      </c>
      <c r="B405" s="334" t="s">
        <v>2500</v>
      </c>
      <c r="C405" s="334" t="s">
        <v>2501</v>
      </c>
      <c r="D405" s="334" t="s">
        <v>2527</v>
      </c>
      <c r="E405" s="334" t="s">
        <v>2554</v>
      </c>
      <c r="F405" s="334" t="s">
        <v>2555</v>
      </c>
      <c r="G405" s="335" t="s">
        <v>2504</v>
      </c>
      <c r="H405" s="337" t="s">
        <v>421</v>
      </c>
      <c r="I405" s="337" t="s">
        <v>2556</v>
      </c>
      <c r="J405" s="337" t="s">
        <v>400</v>
      </c>
      <c r="K405" s="337"/>
      <c r="L405" s="338"/>
      <c r="M405" s="339" t="s">
        <v>424</v>
      </c>
      <c r="N405" s="327" t="s">
        <v>424</v>
      </c>
      <c r="O405" s="338"/>
      <c r="P405" s="339"/>
      <c r="Q405" s="287"/>
      <c r="R405" s="287"/>
      <c r="S405" s="287"/>
      <c r="T405" s="287"/>
      <c r="U405" s="287"/>
      <c r="V405" s="287"/>
      <c r="W405" s="287"/>
      <c r="X405" s="287"/>
      <c r="Y405" s="287"/>
      <c r="Z405" s="287"/>
      <c r="AA405" s="287"/>
      <c r="AB405" s="287"/>
      <c r="AC405" s="287"/>
      <c r="AD405" s="287"/>
      <c r="AE405" s="287"/>
      <c r="AF405" s="287"/>
      <c r="AG405" s="287"/>
      <c r="AH405" s="287"/>
      <c r="AI405" s="287"/>
      <c r="AJ405" s="287"/>
      <c r="AK405" s="287"/>
      <c r="AL405" s="287"/>
      <c r="AM405" s="287"/>
      <c r="AN405" s="287"/>
      <c r="AO405" s="287"/>
      <c r="AP405" s="287"/>
      <c r="AQ405" s="287"/>
      <c r="AR405" s="287"/>
      <c r="AS405" s="287"/>
      <c r="AT405" s="287"/>
      <c r="AU405" s="287"/>
      <c r="AV405" s="287"/>
      <c r="AW405" s="287"/>
      <c r="AX405" s="287"/>
      <c r="AY405" s="287"/>
      <c r="AZ405" s="287"/>
      <c r="BA405" s="287"/>
      <c r="BB405" s="287"/>
      <c r="BC405" s="287"/>
      <c r="BD405" s="287"/>
      <c r="BE405" s="287"/>
      <c r="BF405" s="287"/>
      <c r="BG405" s="287"/>
      <c r="BH405" s="287"/>
      <c r="BI405" s="287"/>
      <c r="BJ405" s="327" t="s">
        <v>2516</v>
      </c>
      <c r="BK405" s="286">
        <v>39040</v>
      </c>
      <c r="BL405" s="288"/>
      <c r="BM405" s="287"/>
      <c r="BN405" s="287"/>
      <c r="BO405" s="287"/>
      <c r="BP405" s="287"/>
      <c r="BQ405" s="287"/>
      <c r="BR405" s="287"/>
      <c r="BS405" s="287"/>
      <c r="BT405" s="287"/>
      <c r="BU405" s="287"/>
      <c r="BV405" s="287"/>
      <c r="BW405" s="287"/>
      <c r="BX405" s="287"/>
      <c r="BY405" s="287"/>
      <c r="BZ405" s="287"/>
      <c r="CA405" s="287"/>
      <c r="CB405" s="287"/>
      <c r="CC405" s="287"/>
      <c r="CD405" s="287"/>
      <c r="CE405" s="287"/>
      <c r="CF405" s="287"/>
      <c r="CG405" s="287"/>
      <c r="CH405" s="287"/>
      <c r="CI405" s="287"/>
      <c r="CJ405" s="287"/>
      <c r="CK405" s="287"/>
      <c r="CL405" s="287"/>
      <c r="CM405" s="287"/>
      <c r="CN405" s="287"/>
      <c r="CO405" s="287"/>
      <c r="CP405" s="287"/>
      <c r="CQ405" s="287"/>
      <c r="CR405" s="287"/>
      <c r="CS405" s="287"/>
      <c r="CT405" s="287"/>
      <c r="CU405" s="287"/>
      <c r="CV405" s="287"/>
      <c r="CW405" s="287"/>
      <c r="CX405" s="287"/>
      <c r="CY405" s="287"/>
      <c r="CZ405" s="289"/>
      <c r="DA405" s="287"/>
      <c r="DB405" s="287"/>
      <c r="DC405" s="287"/>
      <c r="DD405" s="287"/>
      <c r="DE405" s="287"/>
      <c r="DF405" s="287"/>
      <c r="DG405" s="287"/>
      <c r="DH405" s="287"/>
      <c r="DI405" s="287"/>
      <c r="DJ405" s="287"/>
      <c r="DK405" s="287"/>
      <c r="DL405" s="287"/>
      <c r="DM405" s="287"/>
      <c r="DN405" s="287"/>
      <c r="DO405" s="287"/>
      <c r="DP405" s="287"/>
      <c r="DQ405" s="287"/>
      <c r="DR405" s="287"/>
      <c r="DS405" s="287"/>
      <c r="DT405" s="287"/>
      <c r="DU405" s="287"/>
      <c r="DV405" s="287"/>
      <c r="DW405" s="321"/>
      <c r="DX405" s="322"/>
      <c r="DY405" s="323"/>
      <c r="DZ405" s="323"/>
      <c r="EA405" s="323"/>
      <c r="EB405" s="324"/>
      <c r="EC405" s="324"/>
      <c r="ED405" s="324"/>
      <c r="EE405" s="324"/>
      <c r="EF405" s="324"/>
      <c r="EG405" s="324"/>
      <c r="EH405" s="324"/>
      <c r="EI405" s="324"/>
      <c r="EJ405" s="324"/>
      <c r="EK405" s="324"/>
      <c r="EL405" s="324"/>
      <c r="EM405" s="324"/>
      <c r="EN405" s="324"/>
      <c r="EO405" s="324"/>
      <c r="EP405" s="324"/>
      <c r="EQ405" s="324"/>
      <c r="ER405" s="324"/>
      <c r="ES405" s="324"/>
      <c r="ET405" s="324"/>
      <c r="EU405" s="324"/>
      <c r="EV405" s="324"/>
      <c r="EW405" s="324"/>
      <c r="EX405" s="324"/>
      <c r="EY405" s="324"/>
      <c r="EZ405" s="324"/>
      <c r="FA405" s="324"/>
      <c r="FB405" s="324"/>
      <c r="FC405" s="324"/>
      <c r="FD405" s="324"/>
      <c r="FE405" s="324"/>
      <c r="FF405" s="324"/>
      <c r="FG405" s="324"/>
      <c r="FH405" s="324"/>
      <c r="FI405" s="324"/>
      <c r="FJ405" s="324"/>
      <c r="FK405" s="324"/>
      <c r="FL405" s="324"/>
      <c r="FM405" s="324"/>
      <c r="FN405" s="324"/>
      <c r="FO405" s="324"/>
      <c r="FP405" s="324"/>
      <c r="FQ405" s="324"/>
      <c r="FR405" s="324"/>
      <c r="FS405" s="324"/>
      <c r="FT405" s="324"/>
      <c r="FU405" s="324"/>
      <c r="FV405" s="324"/>
      <c r="FW405" s="324"/>
      <c r="FX405" s="324"/>
      <c r="FY405" s="324"/>
      <c r="FZ405" s="324"/>
      <c r="GA405" s="324"/>
      <c r="GB405" s="324"/>
      <c r="GC405" s="324"/>
      <c r="GD405" s="324"/>
      <c r="GE405" s="324"/>
      <c r="GF405" s="324"/>
      <c r="GG405" s="324"/>
      <c r="GH405" s="324"/>
      <c r="GI405" s="324"/>
      <c r="GJ405" s="330"/>
      <c r="GK405" s="321"/>
      <c r="GL405" s="324"/>
      <c r="GM405" s="324"/>
      <c r="GN405" s="290" cm="1">
        <f t="array" ref="GN405">IF(OR(BK405:GM405='Annex.1　DeclarationDesired'!$F$27),ROW(),"")</f>
        <v>405</v>
      </c>
    </row>
    <row r="406" spans="1:196" s="290" customFormat="1" ht="20.85" customHeight="1">
      <c r="A406" s="333" t="s">
        <v>2557</v>
      </c>
      <c r="B406" s="334" t="s">
        <v>2500</v>
      </c>
      <c r="C406" s="334" t="s">
        <v>2501</v>
      </c>
      <c r="D406" s="334" t="s">
        <v>2527</v>
      </c>
      <c r="E406" s="334" t="s">
        <v>2554</v>
      </c>
      <c r="F406" s="334" t="s">
        <v>2558</v>
      </c>
      <c r="G406" s="335" t="s">
        <v>2504</v>
      </c>
      <c r="H406" s="337" t="s">
        <v>421</v>
      </c>
      <c r="I406" s="337" t="s">
        <v>2559</v>
      </c>
      <c r="J406" s="337" t="s">
        <v>400</v>
      </c>
      <c r="K406" s="337"/>
      <c r="L406" s="338"/>
      <c r="M406" s="339" t="s">
        <v>407</v>
      </c>
      <c r="N406" s="327" t="s">
        <v>407</v>
      </c>
      <c r="O406" s="338"/>
      <c r="P406" s="339"/>
      <c r="Q406" s="287"/>
      <c r="R406" s="287"/>
      <c r="S406" s="287"/>
      <c r="T406" s="287"/>
      <c r="U406" s="287"/>
      <c r="V406" s="287"/>
      <c r="W406" s="287"/>
      <c r="X406" s="287"/>
      <c r="Y406" s="287"/>
      <c r="Z406" s="287"/>
      <c r="AA406" s="287"/>
      <c r="AB406" s="287"/>
      <c r="AC406" s="287"/>
      <c r="AD406" s="287"/>
      <c r="AE406" s="287"/>
      <c r="AF406" s="287"/>
      <c r="AG406" s="287"/>
      <c r="AH406" s="287"/>
      <c r="AI406" s="287"/>
      <c r="AJ406" s="287"/>
      <c r="AK406" s="287"/>
      <c r="AL406" s="287"/>
      <c r="AM406" s="287"/>
      <c r="AN406" s="287"/>
      <c r="AO406" s="287"/>
      <c r="AP406" s="287"/>
      <c r="AQ406" s="287"/>
      <c r="AR406" s="287"/>
      <c r="AS406" s="287"/>
      <c r="AT406" s="287"/>
      <c r="AU406" s="287"/>
      <c r="AV406" s="287"/>
      <c r="AW406" s="287"/>
      <c r="AX406" s="287"/>
      <c r="AY406" s="287"/>
      <c r="AZ406" s="287"/>
      <c r="BA406" s="287"/>
      <c r="BB406" s="287"/>
      <c r="BC406" s="287"/>
      <c r="BD406" s="287"/>
      <c r="BE406" s="287"/>
      <c r="BF406" s="287"/>
      <c r="BG406" s="287"/>
      <c r="BH406" s="287"/>
      <c r="BI406" s="287"/>
      <c r="BJ406" s="327" t="s">
        <v>2560</v>
      </c>
      <c r="BK406" s="286">
        <v>38060</v>
      </c>
      <c r="BL406" s="288"/>
      <c r="BM406" s="287"/>
      <c r="BN406" s="287"/>
      <c r="BO406" s="287"/>
      <c r="BP406" s="287"/>
      <c r="BQ406" s="287"/>
      <c r="BR406" s="287"/>
      <c r="BS406" s="287"/>
      <c r="BT406" s="287"/>
      <c r="BU406" s="287"/>
      <c r="BV406" s="287"/>
      <c r="BW406" s="287"/>
      <c r="BX406" s="287"/>
      <c r="BY406" s="287"/>
      <c r="BZ406" s="287"/>
      <c r="CA406" s="287"/>
      <c r="CB406" s="287"/>
      <c r="CC406" s="287"/>
      <c r="CD406" s="287"/>
      <c r="CE406" s="287"/>
      <c r="CF406" s="287"/>
      <c r="CG406" s="287"/>
      <c r="CH406" s="287"/>
      <c r="CI406" s="287"/>
      <c r="CJ406" s="287"/>
      <c r="CK406" s="287"/>
      <c r="CL406" s="287"/>
      <c r="CM406" s="287"/>
      <c r="CN406" s="287"/>
      <c r="CO406" s="287"/>
      <c r="CP406" s="287"/>
      <c r="CQ406" s="287"/>
      <c r="CR406" s="287"/>
      <c r="CS406" s="287"/>
      <c r="CT406" s="287"/>
      <c r="CU406" s="287"/>
      <c r="CV406" s="287"/>
      <c r="CW406" s="287"/>
      <c r="CX406" s="287"/>
      <c r="CY406" s="287"/>
      <c r="CZ406" s="289"/>
      <c r="DA406" s="287"/>
      <c r="DB406" s="287"/>
      <c r="DC406" s="287"/>
      <c r="DD406" s="287"/>
      <c r="DE406" s="287"/>
      <c r="DF406" s="287"/>
      <c r="DG406" s="287"/>
      <c r="DH406" s="287"/>
      <c r="DI406" s="287"/>
      <c r="DJ406" s="287"/>
      <c r="DK406" s="287"/>
      <c r="DL406" s="287"/>
      <c r="DM406" s="287"/>
      <c r="DN406" s="287"/>
      <c r="DO406" s="287"/>
      <c r="DP406" s="287"/>
      <c r="DQ406" s="287"/>
      <c r="DR406" s="287"/>
      <c r="DS406" s="287"/>
      <c r="DT406" s="287"/>
      <c r="DU406" s="287"/>
      <c r="DV406" s="287"/>
      <c r="DW406" s="321"/>
      <c r="DX406" s="322"/>
      <c r="DY406" s="323"/>
      <c r="DZ406" s="323"/>
      <c r="EA406" s="323"/>
      <c r="EB406" s="324"/>
      <c r="EC406" s="324"/>
      <c r="ED406" s="324"/>
      <c r="EE406" s="324"/>
      <c r="EF406" s="324"/>
      <c r="EG406" s="324"/>
      <c r="EH406" s="324"/>
      <c r="EI406" s="324"/>
      <c r="EJ406" s="324"/>
      <c r="EK406" s="324"/>
      <c r="EL406" s="324"/>
      <c r="EM406" s="324"/>
      <c r="EN406" s="324"/>
      <c r="EO406" s="324"/>
      <c r="EP406" s="324"/>
      <c r="EQ406" s="324"/>
      <c r="ER406" s="324"/>
      <c r="ES406" s="324"/>
      <c r="ET406" s="324"/>
      <c r="EU406" s="324"/>
      <c r="EV406" s="324"/>
      <c r="EW406" s="324"/>
      <c r="EX406" s="324"/>
      <c r="EY406" s="324"/>
      <c r="EZ406" s="324"/>
      <c r="FA406" s="324"/>
      <c r="FB406" s="324"/>
      <c r="FC406" s="324"/>
      <c r="FD406" s="324"/>
      <c r="FE406" s="324"/>
      <c r="FF406" s="324"/>
      <c r="FG406" s="324"/>
      <c r="FH406" s="324"/>
      <c r="FI406" s="324"/>
      <c r="FJ406" s="324"/>
      <c r="FK406" s="324"/>
      <c r="FL406" s="324"/>
      <c r="FM406" s="324"/>
      <c r="FN406" s="324"/>
      <c r="FO406" s="324"/>
      <c r="FP406" s="324"/>
      <c r="FQ406" s="324"/>
      <c r="FR406" s="324"/>
      <c r="FS406" s="324"/>
      <c r="FT406" s="324"/>
      <c r="FU406" s="324"/>
      <c r="FV406" s="324"/>
      <c r="FW406" s="324"/>
      <c r="FX406" s="324"/>
      <c r="FY406" s="324"/>
      <c r="FZ406" s="324"/>
      <c r="GA406" s="324"/>
      <c r="GB406" s="324"/>
      <c r="GC406" s="324"/>
      <c r="GD406" s="324"/>
      <c r="GE406" s="324"/>
      <c r="GF406" s="324"/>
      <c r="GG406" s="324"/>
      <c r="GH406" s="324"/>
      <c r="GI406" s="324"/>
      <c r="GJ406" s="330"/>
      <c r="GK406" s="321"/>
      <c r="GL406" s="324"/>
      <c r="GM406" s="324"/>
      <c r="GN406" s="290" cm="1">
        <f t="array" ref="GN406">IF(OR(BK406:GM406='Annex.1　DeclarationDesired'!$F$27),ROW(),"")</f>
        <v>406</v>
      </c>
    </row>
    <row r="407" spans="1:196" s="290" customFormat="1" ht="20.85" customHeight="1">
      <c r="A407" s="333" t="s">
        <v>2561</v>
      </c>
      <c r="B407" s="334" t="s">
        <v>2500</v>
      </c>
      <c r="C407" s="334" t="s">
        <v>2501</v>
      </c>
      <c r="D407" s="334" t="s">
        <v>2527</v>
      </c>
      <c r="E407" s="334" t="s">
        <v>2562</v>
      </c>
      <c r="F407" s="334" t="s">
        <v>2563</v>
      </c>
      <c r="G407" s="335" t="s">
        <v>2504</v>
      </c>
      <c r="H407" s="337" t="s">
        <v>421</v>
      </c>
      <c r="I407" s="337" t="s">
        <v>2564</v>
      </c>
      <c r="J407" s="337" t="s">
        <v>400</v>
      </c>
      <c r="K407" s="337"/>
      <c r="L407" s="338"/>
      <c r="M407" s="339" t="s">
        <v>2565</v>
      </c>
      <c r="N407" s="327" t="s">
        <v>407</v>
      </c>
      <c r="O407" s="338" t="s">
        <v>424</v>
      </c>
      <c r="P407" s="339"/>
      <c r="Q407" s="287"/>
      <c r="R407" s="287"/>
      <c r="S407" s="287"/>
      <c r="T407" s="287"/>
      <c r="U407" s="287"/>
      <c r="V407" s="287"/>
      <c r="W407" s="287"/>
      <c r="X407" s="287"/>
      <c r="Y407" s="287"/>
      <c r="Z407" s="287"/>
      <c r="AA407" s="287"/>
      <c r="AB407" s="287"/>
      <c r="AC407" s="287"/>
      <c r="AD407" s="287"/>
      <c r="AE407" s="287"/>
      <c r="AF407" s="287"/>
      <c r="AG407" s="287"/>
      <c r="AH407" s="287"/>
      <c r="AI407" s="287"/>
      <c r="AJ407" s="287"/>
      <c r="AK407" s="287"/>
      <c r="AL407" s="287"/>
      <c r="AM407" s="287"/>
      <c r="AN407" s="287"/>
      <c r="AO407" s="287"/>
      <c r="AP407" s="287"/>
      <c r="AQ407" s="287"/>
      <c r="AR407" s="287"/>
      <c r="AS407" s="287"/>
      <c r="AT407" s="287"/>
      <c r="AU407" s="287"/>
      <c r="AV407" s="287"/>
      <c r="AW407" s="287"/>
      <c r="AX407" s="287"/>
      <c r="AY407" s="287"/>
      <c r="AZ407" s="287"/>
      <c r="BA407" s="287"/>
      <c r="BB407" s="287"/>
      <c r="BC407" s="287"/>
      <c r="BD407" s="287"/>
      <c r="BE407" s="287"/>
      <c r="BF407" s="287"/>
      <c r="BG407" s="287"/>
      <c r="BH407" s="287"/>
      <c r="BI407" s="287"/>
      <c r="BJ407" s="327" t="s">
        <v>2566</v>
      </c>
      <c r="BK407" s="286">
        <v>38020</v>
      </c>
      <c r="BL407" s="288">
        <v>39060</v>
      </c>
      <c r="BM407" s="287"/>
      <c r="BN407" s="287"/>
      <c r="BO407" s="287"/>
      <c r="BP407" s="287"/>
      <c r="BQ407" s="287"/>
      <c r="BR407" s="287"/>
      <c r="BS407" s="287"/>
      <c r="BT407" s="287"/>
      <c r="BU407" s="287"/>
      <c r="BV407" s="287"/>
      <c r="BW407" s="287"/>
      <c r="BX407" s="287"/>
      <c r="BY407" s="287"/>
      <c r="BZ407" s="287"/>
      <c r="CA407" s="287"/>
      <c r="CB407" s="287"/>
      <c r="CC407" s="287"/>
      <c r="CD407" s="287"/>
      <c r="CE407" s="287"/>
      <c r="CF407" s="287"/>
      <c r="CG407" s="287"/>
      <c r="CH407" s="287"/>
      <c r="CI407" s="287"/>
      <c r="CJ407" s="287"/>
      <c r="CK407" s="287"/>
      <c r="CL407" s="287"/>
      <c r="CM407" s="287"/>
      <c r="CN407" s="287"/>
      <c r="CO407" s="287"/>
      <c r="CP407" s="287"/>
      <c r="CQ407" s="287"/>
      <c r="CR407" s="287"/>
      <c r="CS407" s="287"/>
      <c r="CT407" s="287"/>
      <c r="CU407" s="287"/>
      <c r="CV407" s="287"/>
      <c r="CW407" s="287"/>
      <c r="CX407" s="287"/>
      <c r="CY407" s="287"/>
      <c r="CZ407" s="289"/>
      <c r="DA407" s="287"/>
      <c r="DB407" s="287"/>
      <c r="DC407" s="287"/>
      <c r="DD407" s="287"/>
      <c r="DE407" s="287"/>
      <c r="DF407" s="287"/>
      <c r="DG407" s="287"/>
      <c r="DH407" s="287"/>
      <c r="DI407" s="287"/>
      <c r="DJ407" s="287"/>
      <c r="DK407" s="287"/>
      <c r="DL407" s="287"/>
      <c r="DM407" s="287"/>
      <c r="DN407" s="287"/>
      <c r="DO407" s="287"/>
      <c r="DP407" s="287"/>
      <c r="DQ407" s="287"/>
      <c r="DR407" s="287"/>
      <c r="DS407" s="287"/>
      <c r="DT407" s="287"/>
      <c r="DU407" s="287"/>
      <c r="DV407" s="287"/>
      <c r="DW407" s="321"/>
      <c r="DX407" s="322"/>
      <c r="DY407" s="323"/>
      <c r="DZ407" s="323"/>
      <c r="EA407" s="323"/>
      <c r="EB407" s="324"/>
      <c r="EC407" s="324"/>
      <c r="ED407" s="324"/>
      <c r="EE407" s="324"/>
      <c r="EF407" s="324"/>
      <c r="EG407" s="324"/>
      <c r="EH407" s="324"/>
      <c r="EI407" s="324"/>
      <c r="EJ407" s="324"/>
      <c r="EK407" s="324"/>
      <c r="EL407" s="324"/>
      <c r="EM407" s="324"/>
      <c r="EN407" s="324"/>
      <c r="EO407" s="324"/>
      <c r="EP407" s="324"/>
      <c r="EQ407" s="324"/>
      <c r="ER407" s="324"/>
      <c r="ES407" s="324"/>
      <c r="ET407" s="324"/>
      <c r="EU407" s="324"/>
      <c r="EV407" s="324"/>
      <c r="EW407" s="324"/>
      <c r="EX407" s="324"/>
      <c r="EY407" s="324"/>
      <c r="EZ407" s="324"/>
      <c r="FA407" s="324"/>
      <c r="FB407" s="324"/>
      <c r="FC407" s="324"/>
      <c r="FD407" s="324"/>
      <c r="FE407" s="324"/>
      <c r="FF407" s="324"/>
      <c r="FG407" s="324"/>
      <c r="FH407" s="324"/>
      <c r="FI407" s="324"/>
      <c r="FJ407" s="324"/>
      <c r="FK407" s="324"/>
      <c r="FL407" s="324"/>
      <c r="FM407" s="324"/>
      <c r="FN407" s="324"/>
      <c r="FO407" s="324"/>
      <c r="FP407" s="324"/>
      <c r="FQ407" s="324"/>
      <c r="FR407" s="324"/>
      <c r="FS407" s="324"/>
      <c r="FT407" s="324"/>
      <c r="FU407" s="324"/>
      <c r="FV407" s="324"/>
      <c r="FW407" s="324"/>
      <c r="FX407" s="324"/>
      <c r="FY407" s="324"/>
      <c r="FZ407" s="324"/>
      <c r="GA407" s="324"/>
      <c r="GB407" s="324"/>
      <c r="GC407" s="324"/>
      <c r="GD407" s="324"/>
      <c r="GE407" s="324"/>
      <c r="GF407" s="324"/>
      <c r="GG407" s="324"/>
      <c r="GH407" s="324"/>
      <c r="GI407" s="324"/>
      <c r="GJ407" s="330"/>
      <c r="GK407" s="321"/>
      <c r="GL407" s="324"/>
      <c r="GM407" s="324"/>
      <c r="GN407" s="290" cm="1">
        <f t="array" ref="GN407">IF(OR(BK407:GM407='Annex.1　DeclarationDesired'!$F$27),ROW(),"")</f>
        <v>407</v>
      </c>
    </row>
    <row r="408" spans="1:196" s="290" customFormat="1" ht="20.85" customHeight="1">
      <c r="A408" s="333" t="s">
        <v>2567</v>
      </c>
      <c r="B408" s="334" t="s">
        <v>2500</v>
      </c>
      <c r="C408" s="334" t="s">
        <v>2501</v>
      </c>
      <c r="D408" s="334" t="s">
        <v>2527</v>
      </c>
      <c r="E408" s="334" t="s">
        <v>2568</v>
      </c>
      <c r="F408" s="334" t="s">
        <v>2569</v>
      </c>
      <c r="G408" s="335" t="s">
        <v>2504</v>
      </c>
      <c r="H408" s="337" t="s">
        <v>421</v>
      </c>
      <c r="I408" s="337" t="s">
        <v>2570</v>
      </c>
      <c r="J408" s="337" t="s">
        <v>400</v>
      </c>
      <c r="K408" s="337"/>
      <c r="L408" s="338"/>
      <c r="M408" s="339" t="s">
        <v>424</v>
      </c>
      <c r="N408" s="327" t="s">
        <v>424</v>
      </c>
      <c r="O408" s="338"/>
      <c r="P408" s="339"/>
      <c r="Q408" s="287"/>
      <c r="R408" s="287"/>
      <c r="S408" s="287"/>
      <c r="T408" s="287"/>
      <c r="U408" s="287"/>
      <c r="V408" s="287"/>
      <c r="W408" s="287"/>
      <c r="X408" s="287"/>
      <c r="Y408" s="287"/>
      <c r="Z408" s="287"/>
      <c r="AA408" s="287"/>
      <c r="AB408" s="287"/>
      <c r="AC408" s="287"/>
      <c r="AD408" s="287"/>
      <c r="AE408" s="287"/>
      <c r="AF408" s="287"/>
      <c r="AG408" s="287"/>
      <c r="AH408" s="287"/>
      <c r="AI408" s="287"/>
      <c r="AJ408" s="287"/>
      <c r="AK408" s="287"/>
      <c r="AL408" s="287"/>
      <c r="AM408" s="287"/>
      <c r="AN408" s="287"/>
      <c r="AO408" s="287"/>
      <c r="AP408" s="287"/>
      <c r="AQ408" s="287"/>
      <c r="AR408" s="287"/>
      <c r="AS408" s="287"/>
      <c r="AT408" s="287"/>
      <c r="AU408" s="287"/>
      <c r="AV408" s="287"/>
      <c r="AW408" s="287"/>
      <c r="AX408" s="287"/>
      <c r="AY408" s="287"/>
      <c r="AZ408" s="287"/>
      <c r="BA408" s="287"/>
      <c r="BB408" s="287"/>
      <c r="BC408" s="287"/>
      <c r="BD408" s="287"/>
      <c r="BE408" s="287"/>
      <c r="BF408" s="287"/>
      <c r="BG408" s="287"/>
      <c r="BH408" s="287"/>
      <c r="BI408" s="287"/>
      <c r="BJ408" s="327" t="s">
        <v>2531</v>
      </c>
      <c r="BK408" s="286">
        <v>39010</v>
      </c>
      <c r="BL408" s="288"/>
      <c r="BM408" s="287"/>
      <c r="BN408" s="287"/>
      <c r="BO408" s="287"/>
      <c r="BP408" s="287"/>
      <c r="BQ408" s="287"/>
      <c r="BR408" s="287"/>
      <c r="BS408" s="287"/>
      <c r="BT408" s="287"/>
      <c r="BU408" s="287"/>
      <c r="BV408" s="287"/>
      <c r="BW408" s="287"/>
      <c r="BX408" s="287"/>
      <c r="BY408" s="287"/>
      <c r="BZ408" s="287"/>
      <c r="CA408" s="287"/>
      <c r="CB408" s="287"/>
      <c r="CC408" s="287"/>
      <c r="CD408" s="287"/>
      <c r="CE408" s="287"/>
      <c r="CF408" s="287"/>
      <c r="CG408" s="287"/>
      <c r="CH408" s="287"/>
      <c r="CI408" s="287"/>
      <c r="CJ408" s="287"/>
      <c r="CK408" s="287"/>
      <c r="CL408" s="287"/>
      <c r="CM408" s="287"/>
      <c r="CN408" s="287"/>
      <c r="CO408" s="287"/>
      <c r="CP408" s="287"/>
      <c r="CQ408" s="287"/>
      <c r="CR408" s="287"/>
      <c r="CS408" s="287"/>
      <c r="CT408" s="287"/>
      <c r="CU408" s="287"/>
      <c r="CV408" s="287"/>
      <c r="CW408" s="287"/>
      <c r="CX408" s="287"/>
      <c r="CY408" s="287"/>
      <c r="CZ408" s="289"/>
      <c r="DA408" s="287"/>
      <c r="DB408" s="287"/>
      <c r="DC408" s="287"/>
      <c r="DD408" s="287"/>
      <c r="DE408" s="287"/>
      <c r="DF408" s="287"/>
      <c r="DG408" s="287"/>
      <c r="DH408" s="287"/>
      <c r="DI408" s="287"/>
      <c r="DJ408" s="287"/>
      <c r="DK408" s="287"/>
      <c r="DL408" s="287"/>
      <c r="DM408" s="287"/>
      <c r="DN408" s="287"/>
      <c r="DO408" s="287"/>
      <c r="DP408" s="287"/>
      <c r="DQ408" s="287"/>
      <c r="DR408" s="287"/>
      <c r="DS408" s="287"/>
      <c r="DT408" s="287"/>
      <c r="DU408" s="287"/>
      <c r="DV408" s="287"/>
      <c r="DW408" s="321"/>
      <c r="DX408" s="322"/>
      <c r="DY408" s="323"/>
      <c r="DZ408" s="323"/>
      <c r="EA408" s="323"/>
      <c r="EB408" s="324"/>
      <c r="EC408" s="324"/>
      <c r="ED408" s="324"/>
      <c r="EE408" s="324"/>
      <c r="EF408" s="324"/>
      <c r="EG408" s="324"/>
      <c r="EH408" s="324"/>
      <c r="EI408" s="324"/>
      <c r="EJ408" s="324"/>
      <c r="EK408" s="324"/>
      <c r="EL408" s="324"/>
      <c r="EM408" s="324"/>
      <c r="EN408" s="324"/>
      <c r="EO408" s="324"/>
      <c r="EP408" s="324"/>
      <c r="EQ408" s="324"/>
      <c r="ER408" s="324"/>
      <c r="ES408" s="324"/>
      <c r="ET408" s="324"/>
      <c r="EU408" s="324"/>
      <c r="EV408" s="324"/>
      <c r="EW408" s="324"/>
      <c r="EX408" s="324"/>
      <c r="EY408" s="324"/>
      <c r="EZ408" s="324"/>
      <c r="FA408" s="324"/>
      <c r="FB408" s="324"/>
      <c r="FC408" s="324"/>
      <c r="FD408" s="324"/>
      <c r="FE408" s="324"/>
      <c r="FF408" s="324"/>
      <c r="FG408" s="324"/>
      <c r="FH408" s="324"/>
      <c r="FI408" s="324"/>
      <c r="FJ408" s="324"/>
      <c r="FK408" s="324"/>
      <c r="FL408" s="324"/>
      <c r="FM408" s="324"/>
      <c r="FN408" s="324"/>
      <c r="FO408" s="324"/>
      <c r="FP408" s="324"/>
      <c r="FQ408" s="324"/>
      <c r="FR408" s="324"/>
      <c r="FS408" s="324"/>
      <c r="FT408" s="324"/>
      <c r="FU408" s="324"/>
      <c r="FV408" s="324"/>
      <c r="FW408" s="324"/>
      <c r="FX408" s="324"/>
      <c r="FY408" s="324"/>
      <c r="FZ408" s="324"/>
      <c r="GA408" s="324"/>
      <c r="GB408" s="324"/>
      <c r="GC408" s="324"/>
      <c r="GD408" s="324"/>
      <c r="GE408" s="324"/>
      <c r="GF408" s="324"/>
      <c r="GG408" s="324"/>
      <c r="GH408" s="324"/>
      <c r="GI408" s="324"/>
      <c r="GJ408" s="330"/>
      <c r="GK408" s="321"/>
      <c r="GL408" s="324"/>
      <c r="GM408" s="324"/>
      <c r="GN408" s="290" cm="1">
        <f t="array" ref="GN408">IF(OR(BK408:GM408='Annex.1　DeclarationDesired'!$F$27),ROW(),"")</f>
        <v>408</v>
      </c>
    </row>
    <row r="409" spans="1:196" s="290" customFormat="1" ht="20.85" customHeight="1">
      <c r="A409" s="333" t="s">
        <v>2571</v>
      </c>
      <c r="B409" s="334" t="s">
        <v>2500</v>
      </c>
      <c r="C409" s="334" t="s">
        <v>2501</v>
      </c>
      <c r="D409" s="334" t="s">
        <v>2527</v>
      </c>
      <c r="E409" s="334" t="s">
        <v>2572</v>
      </c>
      <c r="F409" s="334" t="s">
        <v>2573</v>
      </c>
      <c r="G409" s="335" t="s">
        <v>2504</v>
      </c>
      <c r="H409" s="337" t="s">
        <v>421</v>
      </c>
      <c r="I409" s="337" t="s">
        <v>2574</v>
      </c>
      <c r="J409" s="337" t="s">
        <v>400</v>
      </c>
      <c r="K409" s="337"/>
      <c r="L409" s="338"/>
      <c r="M409" s="339" t="s">
        <v>424</v>
      </c>
      <c r="N409" s="327" t="s">
        <v>424</v>
      </c>
      <c r="O409" s="338"/>
      <c r="P409" s="339"/>
      <c r="Q409" s="287"/>
      <c r="R409" s="287"/>
      <c r="S409" s="287"/>
      <c r="T409" s="287"/>
      <c r="U409" s="287"/>
      <c r="V409" s="287"/>
      <c r="W409" s="287"/>
      <c r="X409" s="287"/>
      <c r="Y409" s="287"/>
      <c r="Z409" s="287"/>
      <c r="AA409" s="287"/>
      <c r="AB409" s="287"/>
      <c r="AC409" s="287"/>
      <c r="AD409" s="287"/>
      <c r="AE409" s="287"/>
      <c r="AF409" s="287"/>
      <c r="AG409" s="287"/>
      <c r="AH409" s="287"/>
      <c r="AI409" s="287"/>
      <c r="AJ409" s="287"/>
      <c r="AK409" s="287"/>
      <c r="AL409" s="287"/>
      <c r="AM409" s="287"/>
      <c r="AN409" s="287"/>
      <c r="AO409" s="287"/>
      <c r="AP409" s="287"/>
      <c r="AQ409" s="287"/>
      <c r="AR409" s="287"/>
      <c r="AS409" s="287"/>
      <c r="AT409" s="287"/>
      <c r="AU409" s="287"/>
      <c r="AV409" s="287"/>
      <c r="AW409" s="287"/>
      <c r="AX409" s="287"/>
      <c r="AY409" s="287"/>
      <c r="AZ409" s="287"/>
      <c r="BA409" s="287"/>
      <c r="BB409" s="287"/>
      <c r="BC409" s="287"/>
      <c r="BD409" s="287"/>
      <c r="BE409" s="287"/>
      <c r="BF409" s="287"/>
      <c r="BG409" s="287"/>
      <c r="BH409" s="287"/>
      <c r="BI409" s="287"/>
      <c r="BJ409" s="327" t="s">
        <v>2531</v>
      </c>
      <c r="BK409" s="286">
        <v>39010</v>
      </c>
      <c r="BL409" s="288"/>
      <c r="BM409" s="287"/>
      <c r="BN409" s="287"/>
      <c r="BO409" s="287"/>
      <c r="BP409" s="287"/>
      <c r="BQ409" s="287"/>
      <c r="BR409" s="287"/>
      <c r="BS409" s="287"/>
      <c r="BT409" s="287"/>
      <c r="BU409" s="287"/>
      <c r="BV409" s="287"/>
      <c r="BW409" s="287"/>
      <c r="BX409" s="287"/>
      <c r="BY409" s="287"/>
      <c r="BZ409" s="287"/>
      <c r="CA409" s="287"/>
      <c r="CB409" s="287"/>
      <c r="CC409" s="287"/>
      <c r="CD409" s="287"/>
      <c r="CE409" s="287"/>
      <c r="CF409" s="287"/>
      <c r="CG409" s="287"/>
      <c r="CH409" s="287"/>
      <c r="CI409" s="287"/>
      <c r="CJ409" s="287"/>
      <c r="CK409" s="287"/>
      <c r="CL409" s="287"/>
      <c r="CM409" s="287"/>
      <c r="CN409" s="287"/>
      <c r="CO409" s="287"/>
      <c r="CP409" s="287"/>
      <c r="CQ409" s="287"/>
      <c r="CR409" s="287"/>
      <c r="CS409" s="287"/>
      <c r="CT409" s="287"/>
      <c r="CU409" s="287"/>
      <c r="CV409" s="287"/>
      <c r="CW409" s="287"/>
      <c r="CX409" s="287"/>
      <c r="CY409" s="287"/>
      <c r="CZ409" s="289"/>
      <c r="DA409" s="287"/>
      <c r="DB409" s="287"/>
      <c r="DC409" s="287"/>
      <c r="DD409" s="287"/>
      <c r="DE409" s="287"/>
      <c r="DF409" s="287"/>
      <c r="DG409" s="287"/>
      <c r="DH409" s="287"/>
      <c r="DI409" s="287"/>
      <c r="DJ409" s="287"/>
      <c r="DK409" s="287"/>
      <c r="DL409" s="287"/>
      <c r="DM409" s="287"/>
      <c r="DN409" s="287"/>
      <c r="DO409" s="287"/>
      <c r="DP409" s="287"/>
      <c r="DQ409" s="287"/>
      <c r="DR409" s="287"/>
      <c r="DS409" s="287"/>
      <c r="DT409" s="287"/>
      <c r="DU409" s="287"/>
      <c r="DV409" s="287"/>
      <c r="DW409" s="321"/>
      <c r="DX409" s="322"/>
      <c r="DY409" s="323"/>
      <c r="DZ409" s="323"/>
      <c r="EA409" s="323"/>
      <c r="EB409" s="324"/>
      <c r="EC409" s="324"/>
      <c r="ED409" s="324"/>
      <c r="EE409" s="324"/>
      <c r="EF409" s="324"/>
      <c r="EG409" s="324"/>
      <c r="EH409" s="324"/>
      <c r="EI409" s="324"/>
      <c r="EJ409" s="324"/>
      <c r="EK409" s="324"/>
      <c r="EL409" s="324"/>
      <c r="EM409" s="324"/>
      <c r="EN409" s="324"/>
      <c r="EO409" s="324"/>
      <c r="EP409" s="324"/>
      <c r="EQ409" s="324"/>
      <c r="ER409" s="324"/>
      <c r="ES409" s="324"/>
      <c r="ET409" s="324"/>
      <c r="EU409" s="324"/>
      <c r="EV409" s="324"/>
      <c r="EW409" s="324"/>
      <c r="EX409" s="324"/>
      <c r="EY409" s="324"/>
      <c r="EZ409" s="324"/>
      <c r="FA409" s="324"/>
      <c r="FB409" s="324"/>
      <c r="FC409" s="324"/>
      <c r="FD409" s="324"/>
      <c r="FE409" s="324"/>
      <c r="FF409" s="324"/>
      <c r="FG409" s="324"/>
      <c r="FH409" s="324"/>
      <c r="FI409" s="324"/>
      <c r="FJ409" s="324"/>
      <c r="FK409" s="324"/>
      <c r="FL409" s="324"/>
      <c r="FM409" s="324"/>
      <c r="FN409" s="324"/>
      <c r="FO409" s="324"/>
      <c r="FP409" s="324"/>
      <c r="FQ409" s="324"/>
      <c r="FR409" s="324"/>
      <c r="FS409" s="324"/>
      <c r="FT409" s="324"/>
      <c r="FU409" s="324"/>
      <c r="FV409" s="324"/>
      <c r="FW409" s="324"/>
      <c r="FX409" s="324"/>
      <c r="FY409" s="324"/>
      <c r="FZ409" s="324"/>
      <c r="GA409" s="324"/>
      <c r="GB409" s="324"/>
      <c r="GC409" s="324"/>
      <c r="GD409" s="324"/>
      <c r="GE409" s="324"/>
      <c r="GF409" s="324"/>
      <c r="GG409" s="324"/>
      <c r="GH409" s="324"/>
      <c r="GI409" s="324"/>
      <c r="GJ409" s="330"/>
      <c r="GK409" s="321"/>
      <c r="GL409" s="324"/>
      <c r="GM409" s="324"/>
      <c r="GN409" s="290" cm="1">
        <f t="array" ref="GN409">IF(OR(BK409:GM409='Annex.1　DeclarationDesired'!$F$27),ROW(),"")</f>
        <v>409</v>
      </c>
    </row>
    <row r="410" spans="1:196" s="290" customFormat="1" ht="20.85" customHeight="1">
      <c r="A410" s="333" t="s">
        <v>2575</v>
      </c>
      <c r="B410" s="334" t="s">
        <v>2500</v>
      </c>
      <c r="C410" s="334" t="s">
        <v>2501</v>
      </c>
      <c r="D410" s="334" t="s">
        <v>2576</v>
      </c>
      <c r="E410" s="334" t="s">
        <v>2577</v>
      </c>
      <c r="F410" s="334" t="s">
        <v>2578</v>
      </c>
      <c r="G410" s="335" t="s">
        <v>2504</v>
      </c>
      <c r="H410" s="337" t="s">
        <v>421</v>
      </c>
      <c r="I410" s="337" t="s">
        <v>2579</v>
      </c>
      <c r="J410" s="337" t="s">
        <v>400</v>
      </c>
      <c r="K410" s="337"/>
      <c r="L410" s="338"/>
      <c r="M410" s="339" t="s">
        <v>2580</v>
      </c>
      <c r="N410" s="327" t="s">
        <v>288</v>
      </c>
      <c r="O410" s="338" t="s">
        <v>684</v>
      </c>
      <c r="P410" s="339" t="s">
        <v>410</v>
      </c>
      <c r="Q410" s="287" t="s">
        <v>416</v>
      </c>
      <c r="R410" s="287"/>
      <c r="S410" s="287"/>
      <c r="T410" s="287"/>
      <c r="U410" s="287"/>
      <c r="V410" s="287"/>
      <c r="W410" s="287"/>
      <c r="X410" s="287"/>
      <c r="Y410" s="287"/>
      <c r="Z410" s="287"/>
      <c r="AA410" s="287"/>
      <c r="AB410" s="287"/>
      <c r="AC410" s="287"/>
      <c r="AD410" s="287"/>
      <c r="AE410" s="287"/>
      <c r="AF410" s="287"/>
      <c r="AG410" s="287"/>
      <c r="AH410" s="287"/>
      <c r="AI410" s="287"/>
      <c r="AJ410" s="287"/>
      <c r="AK410" s="287"/>
      <c r="AL410" s="287"/>
      <c r="AM410" s="287"/>
      <c r="AN410" s="287"/>
      <c r="AO410" s="287"/>
      <c r="AP410" s="287"/>
      <c r="AQ410" s="287"/>
      <c r="AR410" s="287"/>
      <c r="AS410" s="287"/>
      <c r="AT410" s="287"/>
      <c r="AU410" s="287"/>
      <c r="AV410" s="287"/>
      <c r="AW410" s="287"/>
      <c r="AX410" s="287"/>
      <c r="AY410" s="287"/>
      <c r="AZ410" s="287"/>
      <c r="BA410" s="287"/>
      <c r="BB410" s="287"/>
      <c r="BC410" s="287"/>
      <c r="BD410" s="287"/>
      <c r="BE410" s="287"/>
      <c r="BF410" s="287"/>
      <c r="BG410" s="287"/>
      <c r="BH410" s="287"/>
      <c r="BI410" s="287"/>
      <c r="BJ410" s="327" t="s">
        <v>2581</v>
      </c>
      <c r="BK410" s="286" t="s">
        <v>550</v>
      </c>
      <c r="BL410" s="288" t="s">
        <v>553</v>
      </c>
      <c r="BM410" s="287">
        <v>41010</v>
      </c>
      <c r="BN410" s="287">
        <v>64060</v>
      </c>
      <c r="BO410" s="287"/>
      <c r="BP410" s="287"/>
      <c r="BQ410" s="287"/>
      <c r="BR410" s="287"/>
      <c r="BS410" s="287"/>
      <c r="BT410" s="287"/>
      <c r="BU410" s="287"/>
      <c r="BV410" s="287"/>
      <c r="BW410" s="287"/>
      <c r="BX410" s="287"/>
      <c r="BY410" s="287"/>
      <c r="BZ410" s="287"/>
      <c r="CA410" s="287"/>
      <c r="CB410" s="287"/>
      <c r="CC410" s="287"/>
      <c r="CD410" s="287"/>
      <c r="CE410" s="287"/>
      <c r="CF410" s="287"/>
      <c r="CG410" s="287"/>
      <c r="CH410" s="287"/>
      <c r="CI410" s="287"/>
      <c r="CJ410" s="287"/>
      <c r="CK410" s="287"/>
      <c r="CL410" s="287"/>
      <c r="CM410" s="287"/>
      <c r="CN410" s="287"/>
      <c r="CO410" s="287"/>
      <c r="CP410" s="287"/>
      <c r="CQ410" s="287"/>
      <c r="CR410" s="287"/>
      <c r="CS410" s="287"/>
      <c r="CT410" s="287"/>
      <c r="CU410" s="287"/>
      <c r="CV410" s="287"/>
      <c r="CW410" s="287"/>
      <c r="CX410" s="287"/>
      <c r="CY410" s="287"/>
      <c r="CZ410" s="289"/>
      <c r="DA410" s="287"/>
      <c r="DB410" s="287"/>
      <c r="DC410" s="287"/>
      <c r="DD410" s="287"/>
      <c r="DE410" s="287"/>
      <c r="DF410" s="287"/>
      <c r="DG410" s="287"/>
      <c r="DH410" s="287"/>
      <c r="DI410" s="287"/>
      <c r="DJ410" s="287"/>
      <c r="DK410" s="287"/>
      <c r="DL410" s="287"/>
      <c r="DM410" s="287"/>
      <c r="DN410" s="287"/>
      <c r="DO410" s="287"/>
      <c r="DP410" s="287"/>
      <c r="DQ410" s="287"/>
      <c r="DR410" s="287"/>
      <c r="DS410" s="287"/>
      <c r="DT410" s="287"/>
      <c r="DU410" s="287"/>
      <c r="DV410" s="287"/>
      <c r="DW410" s="321"/>
      <c r="DX410" s="322"/>
      <c r="DY410" s="323"/>
      <c r="DZ410" s="323"/>
      <c r="EA410" s="323"/>
      <c r="EB410" s="324"/>
      <c r="EC410" s="324"/>
      <c r="ED410" s="324"/>
      <c r="EE410" s="324"/>
      <c r="EF410" s="324"/>
      <c r="EG410" s="324"/>
      <c r="EH410" s="324"/>
      <c r="EI410" s="324"/>
      <c r="EJ410" s="324"/>
      <c r="EK410" s="324"/>
      <c r="EL410" s="324"/>
      <c r="EM410" s="324"/>
      <c r="EN410" s="324"/>
      <c r="EO410" s="324"/>
      <c r="EP410" s="324"/>
      <c r="EQ410" s="324"/>
      <c r="ER410" s="324"/>
      <c r="ES410" s="324"/>
      <c r="ET410" s="324"/>
      <c r="EU410" s="324"/>
      <c r="EV410" s="324"/>
      <c r="EW410" s="324"/>
      <c r="EX410" s="324"/>
      <c r="EY410" s="324"/>
      <c r="EZ410" s="324"/>
      <c r="FA410" s="324"/>
      <c r="FB410" s="324"/>
      <c r="FC410" s="324"/>
      <c r="FD410" s="324"/>
      <c r="FE410" s="324"/>
      <c r="FF410" s="324"/>
      <c r="FG410" s="324"/>
      <c r="FH410" s="324"/>
      <c r="FI410" s="324"/>
      <c r="FJ410" s="324"/>
      <c r="FK410" s="324"/>
      <c r="FL410" s="324"/>
      <c r="FM410" s="324"/>
      <c r="FN410" s="324"/>
      <c r="FO410" s="324"/>
      <c r="FP410" s="324"/>
      <c r="FQ410" s="324"/>
      <c r="FR410" s="324"/>
      <c r="FS410" s="324"/>
      <c r="FT410" s="324"/>
      <c r="FU410" s="324"/>
      <c r="FV410" s="324"/>
      <c r="FW410" s="324"/>
      <c r="FX410" s="324"/>
      <c r="FY410" s="324"/>
      <c r="FZ410" s="324"/>
      <c r="GA410" s="324"/>
      <c r="GB410" s="324"/>
      <c r="GC410" s="324"/>
      <c r="GD410" s="324"/>
      <c r="GE410" s="324"/>
      <c r="GF410" s="324"/>
      <c r="GG410" s="324"/>
      <c r="GH410" s="324"/>
      <c r="GI410" s="324"/>
      <c r="GJ410" s="330"/>
      <c r="GK410" s="321"/>
      <c r="GL410" s="324"/>
      <c r="GM410" s="324"/>
      <c r="GN410" s="290" cm="1">
        <f t="array" ref="GN410">IF(OR(BK410:GM410='Annex.1　DeclarationDesired'!$F$27),ROW(),"")</f>
        <v>410</v>
      </c>
    </row>
    <row r="411" spans="1:196" s="290" customFormat="1" ht="20.85" customHeight="1">
      <c r="A411" s="344" t="s">
        <v>2582</v>
      </c>
      <c r="B411" s="334" t="s">
        <v>2500</v>
      </c>
      <c r="C411" s="334" t="s">
        <v>2501</v>
      </c>
      <c r="D411" s="334" t="s">
        <v>2527</v>
      </c>
      <c r="E411" s="334" t="s">
        <v>2583</v>
      </c>
      <c r="F411" s="334" t="s">
        <v>2584</v>
      </c>
      <c r="G411" s="335" t="s">
        <v>2504</v>
      </c>
      <c r="H411" s="337" t="s">
        <v>421</v>
      </c>
      <c r="I411" s="337" t="s">
        <v>2585</v>
      </c>
      <c r="J411" s="337" t="s">
        <v>400</v>
      </c>
      <c r="K411" s="337"/>
      <c r="L411" s="338"/>
      <c r="M411" s="339" t="s">
        <v>424</v>
      </c>
      <c r="N411" s="327" t="s">
        <v>424</v>
      </c>
      <c r="O411" s="338"/>
      <c r="P411" s="339"/>
      <c r="Q411" s="287"/>
      <c r="R411" s="287"/>
      <c r="S411" s="287"/>
      <c r="T411" s="287"/>
      <c r="U411" s="287"/>
      <c r="V411" s="287"/>
      <c r="W411" s="287"/>
      <c r="X411" s="287"/>
      <c r="Y411" s="287"/>
      <c r="Z411" s="287"/>
      <c r="AA411" s="287"/>
      <c r="AB411" s="287"/>
      <c r="AC411" s="287"/>
      <c r="AD411" s="287"/>
      <c r="AE411" s="287"/>
      <c r="AF411" s="287"/>
      <c r="AG411" s="287"/>
      <c r="AH411" s="287"/>
      <c r="AI411" s="287"/>
      <c r="AJ411" s="287"/>
      <c r="AK411" s="287"/>
      <c r="AL411" s="287"/>
      <c r="AM411" s="287"/>
      <c r="AN411" s="287"/>
      <c r="AO411" s="287"/>
      <c r="AP411" s="287"/>
      <c r="AQ411" s="287"/>
      <c r="AR411" s="287"/>
      <c r="AS411" s="287"/>
      <c r="AT411" s="287"/>
      <c r="AU411" s="287"/>
      <c r="AV411" s="287"/>
      <c r="AW411" s="287"/>
      <c r="AX411" s="287"/>
      <c r="AY411" s="287"/>
      <c r="AZ411" s="287"/>
      <c r="BA411" s="287"/>
      <c r="BB411" s="287"/>
      <c r="BC411" s="287"/>
      <c r="BD411" s="287"/>
      <c r="BE411" s="287"/>
      <c r="BF411" s="287"/>
      <c r="BG411" s="287"/>
      <c r="BH411" s="287"/>
      <c r="BI411" s="287"/>
      <c r="BJ411" s="327" t="s">
        <v>2516</v>
      </c>
      <c r="BK411" s="286">
        <v>39040</v>
      </c>
      <c r="BL411" s="288"/>
      <c r="BM411" s="287"/>
      <c r="BN411" s="287"/>
      <c r="BO411" s="287"/>
      <c r="BP411" s="287"/>
      <c r="BQ411" s="287"/>
      <c r="BR411" s="287"/>
      <c r="BS411" s="287"/>
      <c r="BT411" s="287"/>
      <c r="BU411" s="287"/>
      <c r="BV411" s="287"/>
      <c r="BW411" s="287"/>
      <c r="BX411" s="287"/>
      <c r="BY411" s="287"/>
      <c r="BZ411" s="287"/>
      <c r="CA411" s="287"/>
      <c r="CB411" s="287"/>
      <c r="CC411" s="287"/>
      <c r="CD411" s="287"/>
      <c r="CE411" s="287"/>
      <c r="CF411" s="287"/>
      <c r="CG411" s="287"/>
      <c r="CH411" s="287"/>
      <c r="CI411" s="287"/>
      <c r="CJ411" s="287"/>
      <c r="CK411" s="287"/>
      <c r="CL411" s="287"/>
      <c r="CM411" s="287"/>
      <c r="CN411" s="287"/>
      <c r="CO411" s="287"/>
      <c r="CP411" s="287"/>
      <c r="CQ411" s="287"/>
      <c r="CR411" s="287"/>
      <c r="CS411" s="287"/>
      <c r="CT411" s="287"/>
      <c r="CU411" s="287"/>
      <c r="CV411" s="287"/>
      <c r="CW411" s="287"/>
      <c r="CX411" s="287"/>
      <c r="CY411" s="287"/>
      <c r="CZ411" s="289"/>
      <c r="DA411" s="287"/>
      <c r="DB411" s="287"/>
      <c r="DC411" s="287"/>
      <c r="DD411" s="287"/>
      <c r="DE411" s="287"/>
      <c r="DF411" s="287"/>
      <c r="DG411" s="287"/>
      <c r="DH411" s="287"/>
      <c r="DI411" s="287"/>
      <c r="DJ411" s="287"/>
      <c r="DK411" s="287"/>
      <c r="DL411" s="287"/>
      <c r="DM411" s="287"/>
      <c r="DN411" s="287"/>
      <c r="DO411" s="287"/>
      <c r="DP411" s="287"/>
      <c r="DQ411" s="287"/>
      <c r="DR411" s="287"/>
      <c r="DS411" s="287"/>
      <c r="DT411" s="287"/>
      <c r="DU411" s="287"/>
      <c r="DV411" s="287"/>
      <c r="DW411" s="321"/>
      <c r="DX411" s="322"/>
      <c r="DY411" s="323"/>
      <c r="DZ411" s="323"/>
      <c r="EA411" s="323"/>
      <c r="EB411" s="324"/>
      <c r="EC411" s="324"/>
      <c r="ED411" s="324"/>
      <c r="EE411" s="324"/>
      <c r="EF411" s="324"/>
      <c r="EG411" s="324"/>
      <c r="EH411" s="324"/>
      <c r="EI411" s="324"/>
      <c r="EJ411" s="324"/>
      <c r="EK411" s="324"/>
      <c r="EL411" s="324"/>
      <c r="EM411" s="324"/>
      <c r="EN411" s="324"/>
      <c r="EO411" s="324"/>
      <c r="EP411" s="324"/>
      <c r="EQ411" s="324"/>
      <c r="ER411" s="324"/>
      <c r="ES411" s="324"/>
      <c r="ET411" s="324"/>
      <c r="EU411" s="324"/>
      <c r="EV411" s="324"/>
      <c r="EW411" s="324"/>
      <c r="EX411" s="324"/>
      <c r="EY411" s="324"/>
      <c r="EZ411" s="324"/>
      <c r="FA411" s="324"/>
      <c r="FB411" s="324"/>
      <c r="FC411" s="324"/>
      <c r="FD411" s="324"/>
      <c r="FE411" s="324"/>
      <c r="FF411" s="324"/>
      <c r="FG411" s="324"/>
      <c r="FH411" s="324"/>
      <c r="FI411" s="324"/>
      <c r="FJ411" s="324"/>
      <c r="FK411" s="324"/>
      <c r="FL411" s="324"/>
      <c r="FM411" s="324"/>
      <c r="FN411" s="324"/>
      <c r="FO411" s="324"/>
      <c r="FP411" s="324"/>
      <c r="FQ411" s="324"/>
      <c r="FR411" s="324"/>
      <c r="FS411" s="324"/>
      <c r="FT411" s="324"/>
      <c r="FU411" s="324"/>
      <c r="FV411" s="324"/>
      <c r="FW411" s="324"/>
      <c r="FX411" s="324"/>
      <c r="FY411" s="324"/>
      <c r="FZ411" s="324"/>
      <c r="GA411" s="324"/>
      <c r="GB411" s="324"/>
      <c r="GC411" s="324"/>
      <c r="GD411" s="324"/>
      <c r="GE411" s="324"/>
      <c r="GF411" s="324"/>
      <c r="GG411" s="324"/>
      <c r="GH411" s="324"/>
      <c r="GI411" s="324"/>
      <c r="GJ411" s="330"/>
      <c r="GK411" s="321"/>
      <c r="GL411" s="324"/>
      <c r="GM411" s="324"/>
      <c r="GN411" s="290" cm="1">
        <f t="array" ref="GN411">IF(OR(BK411:GM411='Annex.1　DeclarationDesired'!$F$27),ROW(),"")</f>
        <v>411</v>
      </c>
    </row>
    <row r="412" spans="1:196" s="290" customFormat="1" ht="20.85" customHeight="1">
      <c r="A412" s="333" t="s">
        <v>2586</v>
      </c>
      <c r="B412" s="334" t="s">
        <v>2587</v>
      </c>
      <c r="C412" s="334" t="s">
        <v>2588</v>
      </c>
      <c r="D412" s="334"/>
      <c r="E412" s="334"/>
      <c r="F412" s="334"/>
      <c r="G412" s="335" t="s">
        <v>2589</v>
      </c>
      <c r="H412" s="337" t="s">
        <v>420</v>
      </c>
      <c r="I412" s="337"/>
      <c r="J412" s="337" t="s">
        <v>421</v>
      </c>
      <c r="K412" s="337" t="s">
        <v>2590</v>
      </c>
      <c r="L412" s="338"/>
      <c r="M412" s="339" t="s">
        <v>426</v>
      </c>
      <c r="N412" s="327" t="s">
        <v>426</v>
      </c>
      <c r="O412" s="338"/>
      <c r="P412" s="339"/>
      <c r="Q412" s="287"/>
      <c r="R412" s="287"/>
      <c r="S412" s="287"/>
      <c r="T412" s="287"/>
      <c r="U412" s="287"/>
      <c r="V412" s="287"/>
      <c r="W412" s="287"/>
      <c r="X412" s="287"/>
      <c r="Y412" s="287"/>
      <c r="Z412" s="287"/>
      <c r="AA412" s="287"/>
      <c r="AB412" s="287"/>
      <c r="AC412" s="287"/>
      <c r="AD412" s="287"/>
      <c r="AE412" s="287"/>
      <c r="AF412" s="287"/>
      <c r="AG412" s="287"/>
      <c r="AH412" s="287"/>
      <c r="AI412" s="287"/>
      <c r="AJ412" s="287"/>
      <c r="AK412" s="287"/>
      <c r="AL412" s="287"/>
      <c r="AM412" s="287"/>
      <c r="AN412" s="287"/>
      <c r="AO412" s="287"/>
      <c r="AP412" s="287"/>
      <c r="AQ412" s="287"/>
      <c r="AR412" s="287"/>
      <c r="AS412" s="287"/>
      <c r="AT412" s="287"/>
      <c r="AU412" s="287"/>
      <c r="AV412" s="287"/>
      <c r="AW412" s="287"/>
      <c r="AX412" s="287"/>
      <c r="AY412" s="287"/>
      <c r="AZ412" s="287"/>
      <c r="BA412" s="287"/>
      <c r="BB412" s="287"/>
      <c r="BC412" s="287"/>
      <c r="BD412" s="287"/>
      <c r="BE412" s="287"/>
      <c r="BF412" s="287"/>
      <c r="BG412" s="287"/>
      <c r="BH412" s="287"/>
      <c r="BI412" s="287"/>
      <c r="BJ412" s="327" t="s">
        <v>2591</v>
      </c>
      <c r="BK412" s="286">
        <v>42020</v>
      </c>
      <c r="BL412" s="288"/>
      <c r="BM412" s="287"/>
      <c r="BN412" s="287"/>
      <c r="BO412" s="287"/>
      <c r="BP412" s="287"/>
      <c r="BQ412" s="287"/>
      <c r="BR412" s="287"/>
      <c r="BS412" s="287"/>
      <c r="BT412" s="287"/>
      <c r="BU412" s="287"/>
      <c r="BV412" s="287"/>
      <c r="BW412" s="287"/>
      <c r="BX412" s="287"/>
      <c r="BY412" s="287"/>
      <c r="BZ412" s="287"/>
      <c r="CA412" s="287"/>
      <c r="CB412" s="287"/>
      <c r="CC412" s="287"/>
      <c r="CD412" s="287"/>
      <c r="CE412" s="287"/>
      <c r="CF412" s="287"/>
      <c r="CG412" s="287"/>
      <c r="CH412" s="287"/>
      <c r="CI412" s="287"/>
      <c r="CJ412" s="287"/>
      <c r="CK412" s="287"/>
      <c r="CL412" s="287"/>
      <c r="CM412" s="287"/>
      <c r="CN412" s="287"/>
      <c r="CO412" s="287"/>
      <c r="CP412" s="287"/>
      <c r="CQ412" s="287"/>
      <c r="CR412" s="287"/>
      <c r="CS412" s="287"/>
      <c r="CT412" s="287"/>
      <c r="CU412" s="287"/>
      <c r="CV412" s="287"/>
      <c r="CW412" s="287"/>
      <c r="CX412" s="287"/>
      <c r="CY412" s="287"/>
      <c r="CZ412" s="289"/>
      <c r="DA412" s="287"/>
      <c r="DB412" s="287"/>
      <c r="DC412" s="287"/>
      <c r="DD412" s="287"/>
      <c r="DE412" s="287"/>
      <c r="DF412" s="287"/>
      <c r="DG412" s="287"/>
      <c r="DH412" s="287"/>
      <c r="DI412" s="287"/>
      <c r="DJ412" s="287"/>
      <c r="DK412" s="287"/>
      <c r="DL412" s="287"/>
      <c r="DM412" s="287"/>
      <c r="DN412" s="287"/>
      <c r="DO412" s="287"/>
      <c r="DP412" s="287"/>
      <c r="DQ412" s="287"/>
      <c r="DR412" s="287"/>
      <c r="DS412" s="287"/>
      <c r="DT412" s="287"/>
      <c r="DU412" s="287"/>
      <c r="DV412" s="287"/>
      <c r="DW412" s="321"/>
      <c r="DX412" s="322"/>
      <c r="DY412" s="323"/>
      <c r="DZ412" s="323"/>
      <c r="EA412" s="323"/>
      <c r="EB412" s="324"/>
      <c r="EC412" s="324"/>
      <c r="ED412" s="324"/>
      <c r="EE412" s="324"/>
      <c r="EF412" s="324"/>
      <c r="EG412" s="324"/>
      <c r="EH412" s="324"/>
      <c r="EI412" s="324"/>
      <c r="EJ412" s="324"/>
      <c r="EK412" s="324"/>
      <c r="EL412" s="324"/>
      <c r="EM412" s="324"/>
      <c r="EN412" s="324"/>
      <c r="EO412" s="324"/>
      <c r="EP412" s="324"/>
      <c r="EQ412" s="324"/>
      <c r="ER412" s="324"/>
      <c r="ES412" s="324"/>
      <c r="ET412" s="324"/>
      <c r="EU412" s="324"/>
      <c r="EV412" s="324"/>
      <c r="EW412" s="324"/>
      <c r="EX412" s="324"/>
      <c r="EY412" s="324"/>
      <c r="EZ412" s="324"/>
      <c r="FA412" s="324"/>
      <c r="FB412" s="324"/>
      <c r="FC412" s="324"/>
      <c r="FD412" s="324"/>
      <c r="FE412" s="324"/>
      <c r="FF412" s="324"/>
      <c r="FG412" s="324"/>
      <c r="FH412" s="324"/>
      <c r="FI412" s="324"/>
      <c r="FJ412" s="324"/>
      <c r="FK412" s="324"/>
      <c r="FL412" s="324"/>
      <c r="FM412" s="324"/>
      <c r="FN412" s="324"/>
      <c r="FO412" s="324"/>
      <c r="FP412" s="324"/>
      <c r="FQ412" s="324"/>
      <c r="FR412" s="324"/>
      <c r="FS412" s="324"/>
      <c r="FT412" s="324"/>
      <c r="FU412" s="324"/>
      <c r="FV412" s="324"/>
      <c r="FW412" s="324"/>
      <c r="FX412" s="324"/>
      <c r="FY412" s="324"/>
      <c r="FZ412" s="324"/>
      <c r="GA412" s="324"/>
      <c r="GB412" s="324"/>
      <c r="GC412" s="324"/>
      <c r="GD412" s="324"/>
      <c r="GE412" s="324"/>
      <c r="GF412" s="324"/>
      <c r="GG412" s="324"/>
      <c r="GH412" s="324"/>
      <c r="GI412" s="324"/>
      <c r="GJ412" s="330"/>
      <c r="GK412" s="321"/>
      <c r="GL412" s="324"/>
      <c r="GM412" s="324"/>
      <c r="GN412" s="290" cm="1">
        <f t="array" ref="GN412">IF(OR(BK412:GM412='Annex.1　DeclarationDesired'!$F$27),ROW(),"")</f>
        <v>412</v>
      </c>
    </row>
    <row r="413" spans="1:196" s="290" customFormat="1" ht="20.85" customHeight="1">
      <c r="A413" s="333" t="s">
        <v>2592</v>
      </c>
      <c r="B413" s="334" t="s">
        <v>2587</v>
      </c>
      <c r="C413" s="334" t="s">
        <v>2593</v>
      </c>
      <c r="D413" s="334" t="s">
        <v>2594</v>
      </c>
      <c r="E413" s="334"/>
      <c r="F413" s="334"/>
      <c r="G413" s="335" t="s">
        <v>2595</v>
      </c>
      <c r="H413" s="337" t="s">
        <v>420</v>
      </c>
      <c r="I413" s="337"/>
      <c r="J413" s="337" t="s">
        <v>421</v>
      </c>
      <c r="K413" s="337" t="s">
        <v>2596</v>
      </c>
      <c r="L413" s="338"/>
      <c r="M413" s="339" t="s">
        <v>495</v>
      </c>
      <c r="N413" s="327" t="s">
        <v>496</v>
      </c>
      <c r="O413" s="338" t="s">
        <v>497</v>
      </c>
      <c r="P413" s="339"/>
      <c r="Q413" s="287"/>
      <c r="R413" s="287"/>
      <c r="S413" s="287"/>
      <c r="T413" s="287"/>
      <c r="U413" s="287"/>
      <c r="V413" s="287"/>
      <c r="W413" s="287"/>
      <c r="X413" s="287"/>
      <c r="Y413" s="287"/>
      <c r="Z413" s="287"/>
      <c r="AA413" s="287"/>
      <c r="AB413" s="287"/>
      <c r="AC413" s="287"/>
      <c r="AD413" s="287"/>
      <c r="AE413" s="287"/>
      <c r="AF413" s="287"/>
      <c r="AG413" s="287"/>
      <c r="AH413" s="287"/>
      <c r="AI413" s="287"/>
      <c r="AJ413" s="287"/>
      <c r="AK413" s="287"/>
      <c r="AL413" s="287"/>
      <c r="AM413" s="287"/>
      <c r="AN413" s="287"/>
      <c r="AO413" s="287"/>
      <c r="AP413" s="287"/>
      <c r="AQ413" s="287"/>
      <c r="AR413" s="287"/>
      <c r="AS413" s="287"/>
      <c r="AT413" s="287"/>
      <c r="AU413" s="287"/>
      <c r="AV413" s="287"/>
      <c r="AW413" s="287"/>
      <c r="AX413" s="287"/>
      <c r="AY413" s="287"/>
      <c r="AZ413" s="287"/>
      <c r="BA413" s="287"/>
      <c r="BB413" s="287"/>
      <c r="BC413" s="287"/>
      <c r="BD413" s="287"/>
      <c r="BE413" s="287"/>
      <c r="BF413" s="287"/>
      <c r="BG413" s="287"/>
      <c r="BH413" s="287"/>
      <c r="BI413" s="287"/>
      <c r="BJ413" s="327"/>
      <c r="BK413" s="286"/>
      <c r="BL413" s="288"/>
      <c r="BM413" s="287"/>
      <c r="BN413" s="287"/>
      <c r="BO413" s="287"/>
      <c r="BP413" s="287"/>
      <c r="BQ413" s="287"/>
      <c r="BR413" s="287"/>
      <c r="BS413" s="287"/>
      <c r="BT413" s="287"/>
      <c r="BU413" s="287"/>
      <c r="BV413" s="287"/>
      <c r="BW413" s="287"/>
      <c r="BX413" s="287"/>
      <c r="BY413" s="287"/>
      <c r="BZ413" s="287"/>
      <c r="CA413" s="287"/>
      <c r="CB413" s="287"/>
      <c r="CC413" s="287"/>
      <c r="CD413" s="287"/>
      <c r="CE413" s="287"/>
      <c r="CF413" s="287"/>
      <c r="CG413" s="287"/>
      <c r="CH413" s="287"/>
      <c r="CI413" s="287"/>
      <c r="CJ413" s="287"/>
      <c r="CK413" s="287"/>
      <c r="CL413" s="287"/>
      <c r="CM413" s="287"/>
      <c r="CN413" s="287"/>
      <c r="CO413" s="287"/>
      <c r="CP413" s="287"/>
      <c r="CQ413" s="287"/>
      <c r="CR413" s="287"/>
      <c r="CS413" s="287"/>
      <c r="CT413" s="287"/>
      <c r="CU413" s="287"/>
      <c r="CV413" s="287"/>
      <c r="CW413" s="287"/>
      <c r="CX413" s="287"/>
      <c r="CY413" s="287"/>
      <c r="CZ413" s="289"/>
      <c r="DA413" s="287"/>
      <c r="DB413" s="287"/>
      <c r="DC413" s="287"/>
      <c r="DD413" s="287"/>
      <c r="DE413" s="287"/>
      <c r="DF413" s="287"/>
      <c r="DG413" s="287"/>
      <c r="DH413" s="287"/>
      <c r="DI413" s="287"/>
      <c r="DJ413" s="287"/>
      <c r="DK413" s="287"/>
      <c r="DL413" s="287"/>
      <c r="DM413" s="287"/>
      <c r="DN413" s="287"/>
      <c r="DO413" s="287"/>
      <c r="DP413" s="287"/>
      <c r="DQ413" s="287"/>
      <c r="DR413" s="287"/>
      <c r="DS413" s="287"/>
      <c r="DT413" s="287"/>
      <c r="DU413" s="287"/>
      <c r="DV413" s="287"/>
      <c r="DW413" s="321"/>
      <c r="DX413" s="322"/>
      <c r="DY413" s="323"/>
      <c r="DZ413" s="323"/>
      <c r="EA413" s="323"/>
      <c r="EB413" s="324"/>
      <c r="EC413" s="324"/>
      <c r="ED413" s="324"/>
      <c r="EE413" s="324"/>
      <c r="EF413" s="324"/>
      <c r="EG413" s="324"/>
      <c r="EH413" s="324"/>
      <c r="EI413" s="324"/>
      <c r="EJ413" s="324"/>
      <c r="EK413" s="324"/>
      <c r="EL413" s="324"/>
      <c r="EM413" s="324"/>
      <c r="EN413" s="324"/>
      <c r="EO413" s="324"/>
      <c r="EP413" s="324"/>
      <c r="EQ413" s="324"/>
      <c r="ER413" s="324"/>
      <c r="ES413" s="324"/>
      <c r="ET413" s="324"/>
      <c r="EU413" s="324"/>
      <c r="EV413" s="324"/>
      <c r="EW413" s="324"/>
      <c r="EX413" s="324"/>
      <c r="EY413" s="324"/>
      <c r="EZ413" s="324"/>
      <c r="FA413" s="324"/>
      <c r="FB413" s="324"/>
      <c r="FC413" s="324"/>
      <c r="FD413" s="324"/>
      <c r="FE413" s="324"/>
      <c r="FF413" s="324"/>
      <c r="FG413" s="324"/>
      <c r="FH413" s="324"/>
      <c r="FI413" s="324"/>
      <c r="FJ413" s="324"/>
      <c r="FK413" s="324"/>
      <c r="FL413" s="324"/>
      <c r="FM413" s="324"/>
      <c r="FN413" s="324"/>
      <c r="FO413" s="324"/>
      <c r="FP413" s="324"/>
      <c r="FQ413" s="324"/>
      <c r="FR413" s="324"/>
      <c r="FS413" s="324"/>
      <c r="FT413" s="324"/>
      <c r="FU413" s="324"/>
      <c r="FV413" s="324"/>
      <c r="FW413" s="324"/>
      <c r="FX413" s="324"/>
      <c r="FY413" s="324"/>
      <c r="FZ413" s="324"/>
      <c r="GA413" s="324"/>
      <c r="GB413" s="324"/>
      <c r="GC413" s="324"/>
      <c r="GD413" s="324"/>
      <c r="GE413" s="324"/>
      <c r="GF413" s="324"/>
      <c r="GG413" s="324"/>
      <c r="GH413" s="324"/>
      <c r="GI413" s="324"/>
      <c r="GJ413" s="330"/>
      <c r="GK413" s="321"/>
      <c r="GL413" s="324"/>
      <c r="GM413" s="324"/>
      <c r="GN413" s="290" cm="1">
        <f t="array" ref="GN413">IF(OR(BK413:GM413='Annex.1　DeclarationDesired'!$F$27),ROW(),"")</f>
        <v>413</v>
      </c>
    </row>
    <row r="414" spans="1:196" s="290" customFormat="1" ht="20.85" customHeight="1">
      <c r="A414" s="333" t="s">
        <v>2597</v>
      </c>
      <c r="B414" s="334" t="s">
        <v>2587</v>
      </c>
      <c r="C414" s="334" t="s">
        <v>2593</v>
      </c>
      <c r="D414" s="334" t="s">
        <v>2598</v>
      </c>
      <c r="E414" s="334"/>
      <c r="F414" s="334"/>
      <c r="G414" s="335" t="s">
        <v>2595</v>
      </c>
      <c r="H414" s="337" t="s">
        <v>420</v>
      </c>
      <c r="I414" s="337"/>
      <c r="J414" s="337" t="s">
        <v>421</v>
      </c>
      <c r="K414" s="337" t="s">
        <v>2599</v>
      </c>
      <c r="L414" s="338"/>
      <c r="M414" s="339" t="s">
        <v>2600</v>
      </c>
      <c r="N414" s="327" t="s">
        <v>438</v>
      </c>
      <c r="O414" s="338" t="s">
        <v>509</v>
      </c>
      <c r="P414" s="339" t="s">
        <v>767</v>
      </c>
      <c r="Q414" s="287" t="s">
        <v>609</v>
      </c>
      <c r="R414" s="287" t="s">
        <v>610</v>
      </c>
      <c r="S414" s="287"/>
      <c r="T414" s="287"/>
      <c r="U414" s="287"/>
      <c r="V414" s="287"/>
      <c r="W414" s="287"/>
      <c r="X414" s="287"/>
      <c r="Y414" s="287"/>
      <c r="Z414" s="287"/>
      <c r="AA414" s="287"/>
      <c r="AB414" s="287"/>
      <c r="AC414" s="287"/>
      <c r="AD414" s="287"/>
      <c r="AE414" s="287"/>
      <c r="AF414" s="287"/>
      <c r="AG414" s="287"/>
      <c r="AH414" s="287"/>
      <c r="AI414" s="287"/>
      <c r="AJ414" s="287"/>
      <c r="AK414" s="287"/>
      <c r="AL414" s="287"/>
      <c r="AM414" s="287"/>
      <c r="AN414" s="287"/>
      <c r="AO414" s="287"/>
      <c r="AP414" s="287"/>
      <c r="AQ414" s="287"/>
      <c r="AR414" s="287"/>
      <c r="AS414" s="287"/>
      <c r="AT414" s="287"/>
      <c r="AU414" s="287"/>
      <c r="AV414" s="287"/>
      <c r="AW414" s="287"/>
      <c r="AX414" s="287"/>
      <c r="AY414" s="287"/>
      <c r="AZ414" s="287"/>
      <c r="BA414" s="287"/>
      <c r="BB414" s="287"/>
      <c r="BC414" s="287"/>
      <c r="BD414" s="287"/>
      <c r="BE414" s="287"/>
      <c r="BF414" s="287"/>
      <c r="BG414" s="287"/>
      <c r="BH414" s="287"/>
      <c r="BI414" s="287"/>
      <c r="BJ414" s="327"/>
      <c r="BK414" s="286"/>
      <c r="BL414" s="288"/>
      <c r="BM414" s="287"/>
      <c r="BN414" s="287"/>
      <c r="BO414" s="287"/>
      <c r="BP414" s="287"/>
      <c r="BQ414" s="287"/>
      <c r="BR414" s="287"/>
      <c r="BS414" s="287"/>
      <c r="BT414" s="287"/>
      <c r="BU414" s="287"/>
      <c r="BV414" s="287"/>
      <c r="BW414" s="287"/>
      <c r="BX414" s="287"/>
      <c r="BY414" s="287"/>
      <c r="BZ414" s="287"/>
      <c r="CA414" s="287"/>
      <c r="CB414" s="287"/>
      <c r="CC414" s="287"/>
      <c r="CD414" s="287"/>
      <c r="CE414" s="287"/>
      <c r="CF414" s="287"/>
      <c r="CG414" s="287"/>
      <c r="CH414" s="287"/>
      <c r="CI414" s="287"/>
      <c r="CJ414" s="287"/>
      <c r="CK414" s="287"/>
      <c r="CL414" s="287"/>
      <c r="CM414" s="287"/>
      <c r="CN414" s="287"/>
      <c r="CO414" s="287"/>
      <c r="CP414" s="287"/>
      <c r="CQ414" s="287"/>
      <c r="CR414" s="287"/>
      <c r="CS414" s="287"/>
      <c r="CT414" s="287"/>
      <c r="CU414" s="287"/>
      <c r="CV414" s="287"/>
      <c r="CW414" s="287"/>
      <c r="CX414" s="287"/>
      <c r="CY414" s="287"/>
      <c r="CZ414" s="289"/>
      <c r="DA414" s="287"/>
      <c r="DB414" s="287"/>
      <c r="DC414" s="287"/>
      <c r="DD414" s="287"/>
      <c r="DE414" s="287"/>
      <c r="DF414" s="287"/>
      <c r="DG414" s="287"/>
      <c r="DH414" s="287"/>
      <c r="DI414" s="287"/>
      <c r="DJ414" s="287"/>
      <c r="DK414" s="287"/>
      <c r="DL414" s="287"/>
      <c r="DM414" s="287"/>
      <c r="DN414" s="287"/>
      <c r="DO414" s="287"/>
      <c r="DP414" s="287"/>
      <c r="DQ414" s="287"/>
      <c r="DR414" s="287"/>
      <c r="DS414" s="287"/>
      <c r="DT414" s="287"/>
      <c r="DU414" s="287"/>
      <c r="DV414" s="287"/>
      <c r="DW414" s="321"/>
      <c r="DX414" s="322"/>
      <c r="DY414" s="323"/>
      <c r="DZ414" s="323"/>
      <c r="EA414" s="323"/>
      <c r="EB414" s="324"/>
      <c r="EC414" s="324"/>
      <c r="ED414" s="324"/>
      <c r="EE414" s="324"/>
      <c r="EF414" s="324"/>
      <c r="EG414" s="324"/>
      <c r="EH414" s="324"/>
      <c r="EI414" s="324"/>
      <c r="EJ414" s="324"/>
      <c r="EK414" s="324"/>
      <c r="EL414" s="324"/>
      <c r="EM414" s="324"/>
      <c r="EN414" s="324"/>
      <c r="EO414" s="324"/>
      <c r="EP414" s="324"/>
      <c r="EQ414" s="324"/>
      <c r="ER414" s="324"/>
      <c r="ES414" s="324"/>
      <c r="ET414" s="324"/>
      <c r="EU414" s="324"/>
      <c r="EV414" s="324"/>
      <c r="EW414" s="324"/>
      <c r="EX414" s="324"/>
      <c r="EY414" s="324"/>
      <c r="EZ414" s="324"/>
      <c r="FA414" s="324"/>
      <c r="FB414" s="324"/>
      <c r="FC414" s="324"/>
      <c r="FD414" s="324"/>
      <c r="FE414" s="324"/>
      <c r="FF414" s="324"/>
      <c r="FG414" s="324"/>
      <c r="FH414" s="324"/>
      <c r="FI414" s="324"/>
      <c r="FJ414" s="324"/>
      <c r="FK414" s="324"/>
      <c r="FL414" s="324"/>
      <c r="FM414" s="324"/>
      <c r="FN414" s="324"/>
      <c r="FO414" s="324"/>
      <c r="FP414" s="324"/>
      <c r="FQ414" s="324"/>
      <c r="FR414" s="324"/>
      <c r="FS414" s="324"/>
      <c r="FT414" s="324"/>
      <c r="FU414" s="324"/>
      <c r="FV414" s="324"/>
      <c r="FW414" s="324"/>
      <c r="FX414" s="324"/>
      <c r="FY414" s="324"/>
      <c r="FZ414" s="324"/>
      <c r="GA414" s="324"/>
      <c r="GB414" s="324"/>
      <c r="GC414" s="324"/>
      <c r="GD414" s="324"/>
      <c r="GE414" s="324"/>
      <c r="GF414" s="324"/>
      <c r="GG414" s="324"/>
      <c r="GH414" s="324"/>
      <c r="GI414" s="324"/>
      <c r="GJ414" s="330"/>
      <c r="GK414" s="321"/>
      <c r="GL414" s="324"/>
      <c r="GM414" s="324"/>
      <c r="GN414" s="290" cm="1">
        <f t="array" ref="GN414">IF(OR(BK414:GM414='Annex.1　DeclarationDesired'!$F$27),ROW(),"")</f>
        <v>414</v>
      </c>
    </row>
    <row r="415" spans="1:196" s="290" customFormat="1" ht="20.85" customHeight="1">
      <c r="A415" s="333" t="s">
        <v>2601</v>
      </c>
      <c r="B415" s="334" t="s">
        <v>2587</v>
      </c>
      <c r="C415" s="334" t="s">
        <v>2593</v>
      </c>
      <c r="D415" s="334" t="s">
        <v>2602</v>
      </c>
      <c r="E415" s="334"/>
      <c r="F415" s="334"/>
      <c r="G415" s="335" t="s">
        <v>2595</v>
      </c>
      <c r="H415" s="337" t="s">
        <v>420</v>
      </c>
      <c r="I415" s="337"/>
      <c r="J415" s="337" t="s">
        <v>421</v>
      </c>
      <c r="K415" s="337" t="s">
        <v>2603</v>
      </c>
      <c r="L415" s="338"/>
      <c r="M415" s="339" t="s">
        <v>2604</v>
      </c>
      <c r="N415" s="327" t="s">
        <v>345</v>
      </c>
      <c r="O415" s="338" t="s">
        <v>772</v>
      </c>
      <c r="P415" s="339" t="s">
        <v>346</v>
      </c>
      <c r="Q415" s="287" t="s">
        <v>573</v>
      </c>
      <c r="R415" s="287"/>
      <c r="S415" s="287"/>
      <c r="T415" s="287"/>
      <c r="U415" s="287"/>
      <c r="V415" s="287"/>
      <c r="W415" s="287"/>
      <c r="X415" s="287"/>
      <c r="Y415" s="287"/>
      <c r="Z415" s="287"/>
      <c r="AA415" s="287"/>
      <c r="AB415" s="287"/>
      <c r="AC415" s="287"/>
      <c r="AD415" s="287"/>
      <c r="AE415" s="287"/>
      <c r="AF415" s="287"/>
      <c r="AG415" s="287"/>
      <c r="AH415" s="287"/>
      <c r="AI415" s="287"/>
      <c r="AJ415" s="287"/>
      <c r="AK415" s="287"/>
      <c r="AL415" s="287"/>
      <c r="AM415" s="287"/>
      <c r="AN415" s="287"/>
      <c r="AO415" s="287"/>
      <c r="AP415" s="287"/>
      <c r="AQ415" s="287"/>
      <c r="AR415" s="287"/>
      <c r="AS415" s="287"/>
      <c r="AT415" s="287"/>
      <c r="AU415" s="287"/>
      <c r="AV415" s="287"/>
      <c r="AW415" s="287"/>
      <c r="AX415" s="287"/>
      <c r="AY415" s="287"/>
      <c r="AZ415" s="287"/>
      <c r="BA415" s="287"/>
      <c r="BB415" s="287"/>
      <c r="BC415" s="287"/>
      <c r="BD415" s="287"/>
      <c r="BE415" s="287"/>
      <c r="BF415" s="287"/>
      <c r="BG415" s="287"/>
      <c r="BH415" s="287"/>
      <c r="BI415" s="287"/>
      <c r="BJ415" s="327"/>
      <c r="BK415" s="286"/>
      <c r="BL415" s="288"/>
      <c r="BM415" s="287"/>
      <c r="BN415" s="287"/>
      <c r="BO415" s="287"/>
      <c r="BP415" s="287"/>
      <c r="BQ415" s="287"/>
      <c r="BR415" s="287"/>
      <c r="BS415" s="287"/>
      <c r="BT415" s="287"/>
      <c r="BU415" s="287"/>
      <c r="BV415" s="287"/>
      <c r="BW415" s="287"/>
      <c r="BX415" s="287"/>
      <c r="BY415" s="287"/>
      <c r="BZ415" s="287"/>
      <c r="CA415" s="287"/>
      <c r="CB415" s="287"/>
      <c r="CC415" s="287"/>
      <c r="CD415" s="287"/>
      <c r="CE415" s="287"/>
      <c r="CF415" s="287"/>
      <c r="CG415" s="287"/>
      <c r="CH415" s="287"/>
      <c r="CI415" s="287"/>
      <c r="CJ415" s="287"/>
      <c r="CK415" s="287"/>
      <c r="CL415" s="287"/>
      <c r="CM415" s="287"/>
      <c r="CN415" s="287"/>
      <c r="CO415" s="287"/>
      <c r="CP415" s="287"/>
      <c r="CQ415" s="287"/>
      <c r="CR415" s="287"/>
      <c r="CS415" s="287"/>
      <c r="CT415" s="287"/>
      <c r="CU415" s="287"/>
      <c r="CV415" s="287"/>
      <c r="CW415" s="287"/>
      <c r="CX415" s="287"/>
      <c r="CY415" s="287"/>
      <c r="CZ415" s="289"/>
      <c r="DA415" s="287"/>
      <c r="DB415" s="287"/>
      <c r="DC415" s="287"/>
      <c r="DD415" s="287"/>
      <c r="DE415" s="287"/>
      <c r="DF415" s="287"/>
      <c r="DG415" s="287"/>
      <c r="DH415" s="287"/>
      <c r="DI415" s="287"/>
      <c r="DJ415" s="287"/>
      <c r="DK415" s="287"/>
      <c r="DL415" s="287"/>
      <c r="DM415" s="287"/>
      <c r="DN415" s="287"/>
      <c r="DO415" s="287"/>
      <c r="DP415" s="287"/>
      <c r="DQ415" s="287"/>
      <c r="DR415" s="287"/>
      <c r="DS415" s="287"/>
      <c r="DT415" s="287"/>
      <c r="DU415" s="287"/>
      <c r="DV415" s="287"/>
      <c r="DW415" s="321"/>
      <c r="DX415" s="322"/>
      <c r="DY415" s="323"/>
      <c r="DZ415" s="323"/>
      <c r="EA415" s="323"/>
      <c r="EB415" s="324"/>
      <c r="EC415" s="324"/>
      <c r="ED415" s="324"/>
      <c r="EE415" s="324"/>
      <c r="EF415" s="324"/>
      <c r="EG415" s="324"/>
      <c r="EH415" s="324"/>
      <c r="EI415" s="324"/>
      <c r="EJ415" s="324"/>
      <c r="EK415" s="324"/>
      <c r="EL415" s="324"/>
      <c r="EM415" s="324"/>
      <c r="EN415" s="324"/>
      <c r="EO415" s="324"/>
      <c r="EP415" s="324"/>
      <c r="EQ415" s="324"/>
      <c r="ER415" s="324"/>
      <c r="ES415" s="324"/>
      <c r="ET415" s="324"/>
      <c r="EU415" s="324"/>
      <c r="EV415" s="324"/>
      <c r="EW415" s="324"/>
      <c r="EX415" s="324"/>
      <c r="EY415" s="324"/>
      <c r="EZ415" s="324"/>
      <c r="FA415" s="324"/>
      <c r="FB415" s="324"/>
      <c r="FC415" s="324"/>
      <c r="FD415" s="324"/>
      <c r="FE415" s="324"/>
      <c r="FF415" s="324"/>
      <c r="FG415" s="324"/>
      <c r="FH415" s="324"/>
      <c r="FI415" s="324"/>
      <c r="FJ415" s="324"/>
      <c r="FK415" s="324"/>
      <c r="FL415" s="324"/>
      <c r="FM415" s="324"/>
      <c r="FN415" s="324"/>
      <c r="FO415" s="324"/>
      <c r="FP415" s="324"/>
      <c r="FQ415" s="324"/>
      <c r="FR415" s="324"/>
      <c r="FS415" s="324"/>
      <c r="FT415" s="324"/>
      <c r="FU415" s="324"/>
      <c r="FV415" s="324"/>
      <c r="FW415" s="324"/>
      <c r="FX415" s="324"/>
      <c r="FY415" s="324"/>
      <c r="FZ415" s="324"/>
      <c r="GA415" s="324"/>
      <c r="GB415" s="324"/>
      <c r="GC415" s="324"/>
      <c r="GD415" s="324"/>
      <c r="GE415" s="324"/>
      <c r="GF415" s="324"/>
      <c r="GG415" s="324"/>
      <c r="GH415" s="324"/>
      <c r="GI415" s="324"/>
      <c r="GJ415" s="330"/>
      <c r="GK415" s="321"/>
      <c r="GL415" s="324"/>
      <c r="GM415" s="324"/>
      <c r="GN415" s="290" cm="1">
        <f t="array" ref="GN415">IF(OR(BK415:GM415='Annex.1　DeclarationDesired'!$F$27),ROW(),"")</f>
        <v>415</v>
      </c>
    </row>
    <row r="416" spans="1:196" s="290" customFormat="1" ht="20.85" customHeight="1">
      <c r="A416" s="333" t="s">
        <v>2605</v>
      </c>
      <c r="B416" s="334" t="s">
        <v>2587</v>
      </c>
      <c r="C416" s="334" t="s">
        <v>2593</v>
      </c>
      <c r="D416" s="334" t="s">
        <v>2606</v>
      </c>
      <c r="E416" s="334"/>
      <c r="F416" s="334"/>
      <c r="G416" s="335" t="s">
        <v>2595</v>
      </c>
      <c r="H416" s="337" t="s">
        <v>420</v>
      </c>
      <c r="I416" s="337"/>
      <c r="J416" s="337" t="s">
        <v>421</v>
      </c>
      <c r="K416" s="337" t="s">
        <v>2607</v>
      </c>
      <c r="L416" s="338"/>
      <c r="M416" s="339" t="s">
        <v>2608</v>
      </c>
      <c r="N416" s="327" t="s">
        <v>427</v>
      </c>
      <c r="O416" s="338" t="s">
        <v>428</v>
      </c>
      <c r="P416" s="339" t="s">
        <v>413</v>
      </c>
      <c r="Q416" s="287"/>
      <c r="R416" s="287"/>
      <c r="S416" s="287"/>
      <c r="T416" s="287"/>
      <c r="U416" s="287"/>
      <c r="V416" s="287"/>
      <c r="W416" s="287"/>
      <c r="X416" s="287"/>
      <c r="Y416" s="287"/>
      <c r="Z416" s="287"/>
      <c r="AA416" s="287"/>
      <c r="AB416" s="287"/>
      <c r="AC416" s="287"/>
      <c r="AD416" s="287"/>
      <c r="AE416" s="287"/>
      <c r="AF416" s="287"/>
      <c r="AG416" s="287"/>
      <c r="AH416" s="287"/>
      <c r="AI416" s="287"/>
      <c r="AJ416" s="287"/>
      <c r="AK416" s="287"/>
      <c r="AL416" s="287"/>
      <c r="AM416" s="287"/>
      <c r="AN416" s="287"/>
      <c r="AO416" s="287"/>
      <c r="AP416" s="287"/>
      <c r="AQ416" s="287"/>
      <c r="AR416" s="287"/>
      <c r="AS416" s="287"/>
      <c r="AT416" s="287"/>
      <c r="AU416" s="287"/>
      <c r="AV416" s="287"/>
      <c r="AW416" s="287"/>
      <c r="AX416" s="287"/>
      <c r="AY416" s="287"/>
      <c r="AZ416" s="287"/>
      <c r="BA416" s="287"/>
      <c r="BB416" s="287"/>
      <c r="BC416" s="287"/>
      <c r="BD416" s="287"/>
      <c r="BE416" s="287"/>
      <c r="BF416" s="287"/>
      <c r="BG416" s="287"/>
      <c r="BH416" s="287"/>
      <c r="BI416" s="287"/>
      <c r="BJ416" s="327"/>
      <c r="BK416" s="286"/>
      <c r="BL416" s="288"/>
      <c r="BM416" s="287"/>
      <c r="BN416" s="287"/>
      <c r="BO416" s="287"/>
      <c r="BP416" s="287"/>
      <c r="BQ416" s="287"/>
      <c r="BR416" s="287"/>
      <c r="BS416" s="287"/>
      <c r="BT416" s="287"/>
      <c r="BU416" s="287"/>
      <c r="BV416" s="287"/>
      <c r="BW416" s="287"/>
      <c r="BX416" s="287"/>
      <c r="BY416" s="287"/>
      <c r="BZ416" s="287"/>
      <c r="CA416" s="287"/>
      <c r="CB416" s="287"/>
      <c r="CC416" s="287"/>
      <c r="CD416" s="287"/>
      <c r="CE416" s="287"/>
      <c r="CF416" s="287"/>
      <c r="CG416" s="287"/>
      <c r="CH416" s="287"/>
      <c r="CI416" s="287"/>
      <c r="CJ416" s="287"/>
      <c r="CK416" s="287"/>
      <c r="CL416" s="287"/>
      <c r="CM416" s="287"/>
      <c r="CN416" s="287"/>
      <c r="CO416" s="287"/>
      <c r="CP416" s="287"/>
      <c r="CQ416" s="287"/>
      <c r="CR416" s="287"/>
      <c r="CS416" s="287"/>
      <c r="CT416" s="287"/>
      <c r="CU416" s="287"/>
      <c r="CV416" s="287"/>
      <c r="CW416" s="287"/>
      <c r="CX416" s="287"/>
      <c r="CY416" s="287"/>
      <c r="CZ416" s="289"/>
      <c r="DA416" s="287"/>
      <c r="DB416" s="287"/>
      <c r="DC416" s="287"/>
      <c r="DD416" s="287"/>
      <c r="DE416" s="287"/>
      <c r="DF416" s="287"/>
      <c r="DG416" s="287"/>
      <c r="DH416" s="287"/>
      <c r="DI416" s="287"/>
      <c r="DJ416" s="287"/>
      <c r="DK416" s="287"/>
      <c r="DL416" s="287"/>
      <c r="DM416" s="287"/>
      <c r="DN416" s="287"/>
      <c r="DO416" s="287"/>
      <c r="DP416" s="287"/>
      <c r="DQ416" s="287"/>
      <c r="DR416" s="287"/>
      <c r="DS416" s="287"/>
      <c r="DT416" s="287"/>
      <c r="DU416" s="287"/>
      <c r="DV416" s="287"/>
      <c r="DW416" s="321"/>
      <c r="DX416" s="322"/>
      <c r="DY416" s="323"/>
      <c r="DZ416" s="323"/>
      <c r="EA416" s="323"/>
      <c r="EB416" s="324"/>
      <c r="EC416" s="324"/>
      <c r="ED416" s="324"/>
      <c r="EE416" s="324"/>
      <c r="EF416" s="324"/>
      <c r="EG416" s="324"/>
      <c r="EH416" s="324"/>
      <c r="EI416" s="324"/>
      <c r="EJ416" s="324"/>
      <c r="EK416" s="324"/>
      <c r="EL416" s="324"/>
      <c r="EM416" s="324"/>
      <c r="EN416" s="324"/>
      <c r="EO416" s="324"/>
      <c r="EP416" s="324"/>
      <c r="EQ416" s="324"/>
      <c r="ER416" s="324"/>
      <c r="ES416" s="324"/>
      <c r="ET416" s="324"/>
      <c r="EU416" s="324"/>
      <c r="EV416" s="324"/>
      <c r="EW416" s="324"/>
      <c r="EX416" s="324"/>
      <c r="EY416" s="324"/>
      <c r="EZ416" s="324"/>
      <c r="FA416" s="324"/>
      <c r="FB416" s="324"/>
      <c r="FC416" s="324"/>
      <c r="FD416" s="324"/>
      <c r="FE416" s="324"/>
      <c r="FF416" s="324"/>
      <c r="FG416" s="324"/>
      <c r="FH416" s="324"/>
      <c r="FI416" s="324"/>
      <c r="FJ416" s="324"/>
      <c r="FK416" s="324"/>
      <c r="FL416" s="324"/>
      <c r="FM416" s="324"/>
      <c r="FN416" s="324"/>
      <c r="FO416" s="324"/>
      <c r="FP416" s="324"/>
      <c r="FQ416" s="324"/>
      <c r="FR416" s="324"/>
      <c r="FS416" s="324"/>
      <c r="FT416" s="324"/>
      <c r="FU416" s="324"/>
      <c r="FV416" s="324"/>
      <c r="FW416" s="324"/>
      <c r="FX416" s="324"/>
      <c r="FY416" s="324"/>
      <c r="FZ416" s="324"/>
      <c r="GA416" s="324"/>
      <c r="GB416" s="324"/>
      <c r="GC416" s="324"/>
      <c r="GD416" s="324"/>
      <c r="GE416" s="324"/>
      <c r="GF416" s="324"/>
      <c r="GG416" s="324"/>
      <c r="GH416" s="324"/>
      <c r="GI416" s="324"/>
      <c r="GJ416" s="330"/>
      <c r="GK416" s="321"/>
      <c r="GL416" s="324"/>
      <c r="GM416" s="324"/>
      <c r="GN416" s="290" cm="1">
        <f t="array" ref="GN416">IF(OR(BK416:GM416='Annex.1　DeclarationDesired'!$F$27),ROW(),"")</f>
        <v>416</v>
      </c>
    </row>
    <row r="417" spans="1:196" s="290" customFormat="1" ht="20.85" customHeight="1">
      <c r="A417" s="333" t="s">
        <v>2609</v>
      </c>
      <c r="B417" s="334" t="s">
        <v>2587</v>
      </c>
      <c r="C417" s="334" t="s">
        <v>2593</v>
      </c>
      <c r="D417" s="334" t="s">
        <v>2610</v>
      </c>
      <c r="E417" s="334"/>
      <c r="F417" s="334"/>
      <c r="G417" s="335" t="s">
        <v>2595</v>
      </c>
      <c r="H417" s="337" t="s">
        <v>420</v>
      </c>
      <c r="I417" s="337"/>
      <c r="J417" s="337" t="s">
        <v>421</v>
      </c>
      <c r="K417" s="337" t="s">
        <v>2611</v>
      </c>
      <c r="L417" s="338"/>
      <c r="M417" s="339" t="s">
        <v>502</v>
      </c>
      <c r="N417" s="327" t="s">
        <v>502</v>
      </c>
      <c r="O417" s="338"/>
      <c r="P417" s="339"/>
      <c r="Q417" s="287"/>
      <c r="R417" s="287"/>
      <c r="S417" s="287"/>
      <c r="T417" s="287"/>
      <c r="U417" s="287"/>
      <c r="V417" s="287"/>
      <c r="W417" s="287"/>
      <c r="X417" s="287"/>
      <c r="Y417" s="287"/>
      <c r="Z417" s="287"/>
      <c r="AA417" s="287"/>
      <c r="AB417" s="287"/>
      <c r="AC417" s="287"/>
      <c r="AD417" s="287"/>
      <c r="AE417" s="287"/>
      <c r="AF417" s="287"/>
      <c r="AG417" s="287"/>
      <c r="AH417" s="287"/>
      <c r="AI417" s="287"/>
      <c r="AJ417" s="287"/>
      <c r="AK417" s="287"/>
      <c r="AL417" s="287"/>
      <c r="AM417" s="287"/>
      <c r="AN417" s="287"/>
      <c r="AO417" s="287"/>
      <c r="AP417" s="287"/>
      <c r="AQ417" s="287"/>
      <c r="AR417" s="287"/>
      <c r="AS417" s="287"/>
      <c r="AT417" s="287"/>
      <c r="AU417" s="287"/>
      <c r="AV417" s="287"/>
      <c r="AW417" s="287"/>
      <c r="AX417" s="287"/>
      <c r="AY417" s="287"/>
      <c r="AZ417" s="287"/>
      <c r="BA417" s="287"/>
      <c r="BB417" s="287"/>
      <c r="BC417" s="287"/>
      <c r="BD417" s="287"/>
      <c r="BE417" s="287"/>
      <c r="BF417" s="287"/>
      <c r="BG417" s="287"/>
      <c r="BH417" s="287"/>
      <c r="BI417" s="287"/>
      <c r="BJ417" s="327"/>
      <c r="BK417" s="286"/>
      <c r="BL417" s="288"/>
      <c r="BM417" s="287"/>
      <c r="BN417" s="287"/>
      <c r="BO417" s="287"/>
      <c r="BP417" s="287"/>
      <c r="BQ417" s="287"/>
      <c r="BR417" s="287"/>
      <c r="BS417" s="287"/>
      <c r="BT417" s="287"/>
      <c r="BU417" s="287"/>
      <c r="BV417" s="287"/>
      <c r="BW417" s="287"/>
      <c r="BX417" s="287"/>
      <c r="BY417" s="287"/>
      <c r="BZ417" s="287"/>
      <c r="CA417" s="287"/>
      <c r="CB417" s="287"/>
      <c r="CC417" s="287"/>
      <c r="CD417" s="287"/>
      <c r="CE417" s="287"/>
      <c r="CF417" s="287"/>
      <c r="CG417" s="287"/>
      <c r="CH417" s="287"/>
      <c r="CI417" s="287"/>
      <c r="CJ417" s="287"/>
      <c r="CK417" s="287"/>
      <c r="CL417" s="287"/>
      <c r="CM417" s="287"/>
      <c r="CN417" s="287"/>
      <c r="CO417" s="287"/>
      <c r="CP417" s="287"/>
      <c r="CQ417" s="287"/>
      <c r="CR417" s="287"/>
      <c r="CS417" s="287"/>
      <c r="CT417" s="287"/>
      <c r="CU417" s="287"/>
      <c r="CV417" s="287"/>
      <c r="CW417" s="287"/>
      <c r="CX417" s="287"/>
      <c r="CY417" s="287"/>
      <c r="CZ417" s="289"/>
      <c r="DA417" s="287"/>
      <c r="DB417" s="287"/>
      <c r="DC417" s="287"/>
      <c r="DD417" s="287"/>
      <c r="DE417" s="287"/>
      <c r="DF417" s="287"/>
      <c r="DG417" s="287"/>
      <c r="DH417" s="287"/>
      <c r="DI417" s="287"/>
      <c r="DJ417" s="287"/>
      <c r="DK417" s="287"/>
      <c r="DL417" s="287"/>
      <c r="DM417" s="287"/>
      <c r="DN417" s="287"/>
      <c r="DO417" s="287"/>
      <c r="DP417" s="287"/>
      <c r="DQ417" s="287"/>
      <c r="DR417" s="287"/>
      <c r="DS417" s="287"/>
      <c r="DT417" s="287"/>
      <c r="DU417" s="287"/>
      <c r="DV417" s="287"/>
      <c r="DW417" s="321"/>
      <c r="DX417" s="322"/>
      <c r="DY417" s="323"/>
      <c r="DZ417" s="323"/>
      <c r="EA417" s="323"/>
      <c r="EB417" s="324"/>
      <c r="EC417" s="324"/>
      <c r="ED417" s="324"/>
      <c r="EE417" s="324"/>
      <c r="EF417" s="324"/>
      <c r="EG417" s="324"/>
      <c r="EH417" s="324"/>
      <c r="EI417" s="324"/>
      <c r="EJ417" s="324"/>
      <c r="EK417" s="324"/>
      <c r="EL417" s="324"/>
      <c r="EM417" s="324"/>
      <c r="EN417" s="324"/>
      <c r="EO417" s="324"/>
      <c r="EP417" s="324"/>
      <c r="EQ417" s="324"/>
      <c r="ER417" s="324"/>
      <c r="ES417" s="324"/>
      <c r="ET417" s="324"/>
      <c r="EU417" s="324"/>
      <c r="EV417" s="324"/>
      <c r="EW417" s="324"/>
      <c r="EX417" s="324"/>
      <c r="EY417" s="324"/>
      <c r="EZ417" s="324"/>
      <c r="FA417" s="324"/>
      <c r="FB417" s="324"/>
      <c r="FC417" s="324"/>
      <c r="FD417" s="324"/>
      <c r="FE417" s="324"/>
      <c r="FF417" s="324"/>
      <c r="FG417" s="324"/>
      <c r="FH417" s="324"/>
      <c r="FI417" s="324"/>
      <c r="FJ417" s="324"/>
      <c r="FK417" s="324"/>
      <c r="FL417" s="324"/>
      <c r="FM417" s="324"/>
      <c r="FN417" s="324"/>
      <c r="FO417" s="324"/>
      <c r="FP417" s="324"/>
      <c r="FQ417" s="324"/>
      <c r="FR417" s="324"/>
      <c r="FS417" s="324"/>
      <c r="FT417" s="324"/>
      <c r="FU417" s="324"/>
      <c r="FV417" s="324"/>
      <c r="FW417" s="324"/>
      <c r="FX417" s="324"/>
      <c r="FY417" s="324"/>
      <c r="FZ417" s="324"/>
      <c r="GA417" s="324"/>
      <c r="GB417" s="324"/>
      <c r="GC417" s="324"/>
      <c r="GD417" s="324"/>
      <c r="GE417" s="324"/>
      <c r="GF417" s="324"/>
      <c r="GG417" s="324"/>
      <c r="GH417" s="324"/>
      <c r="GI417" s="324"/>
      <c r="GJ417" s="330"/>
      <c r="GK417" s="321"/>
      <c r="GL417" s="324"/>
      <c r="GM417" s="324"/>
      <c r="GN417" s="290" cm="1">
        <f t="array" ref="GN417">IF(OR(BK417:GM417='Annex.1　DeclarationDesired'!$F$27),ROW(),"")</f>
        <v>417</v>
      </c>
    </row>
    <row r="418" spans="1:196" s="290" customFormat="1" ht="20.85" customHeight="1">
      <c r="A418" s="333" t="s">
        <v>2612</v>
      </c>
      <c r="B418" s="334" t="s">
        <v>2613</v>
      </c>
      <c r="C418" s="334" t="s">
        <v>2614</v>
      </c>
      <c r="D418" s="334" t="s">
        <v>2615</v>
      </c>
      <c r="E418" s="334" t="s">
        <v>2616</v>
      </c>
      <c r="F418" s="334" t="s">
        <v>2617</v>
      </c>
      <c r="G418" s="335" t="s">
        <v>2618</v>
      </c>
      <c r="H418" s="337" t="s">
        <v>421</v>
      </c>
      <c r="I418" s="337" t="s">
        <v>2619</v>
      </c>
      <c r="J418" s="337" t="s">
        <v>400</v>
      </c>
      <c r="K418" s="337"/>
      <c r="L418" s="338"/>
      <c r="M418" s="339" t="s">
        <v>518</v>
      </c>
      <c r="N418" s="327" t="s">
        <v>518</v>
      </c>
      <c r="O418" s="338"/>
      <c r="P418" s="339"/>
      <c r="Q418" s="287"/>
      <c r="R418" s="287"/>
      <c r="S418" s="287"/>
      <c r="T418" s="287"/>
      <c r="U418" s="287"/>
      <c r="V418" s="287"/>
      <c r="W418" s="287"/>
      <c r="X418" s="287"/>
      <c r="Y418" s="287"/>
      <c r="Z418" s="287"/>
      <c r="AA418" s="287"/>
      <c r="AB418" s="287"/>
      <c r="AC418" s="287"/>
      <c r="AD418" s="287"/>
      <c r="AE418" s="287"/>
      <c r="AF418" s="287"/>
      <c r="AG418" s="287"/>
      <c r="AH418" s="287"/>
      <c r="AI418" s="287"/>
      <c r="AJ418" s="287"/>
      <c r="AK418" s="287"/>
      <c r="AL418" s="287"/>
      <c r="AM418" s="287"/>
      <c r="AN418" s="287"/>
      <c r="AO418" s="287"/>
      <c r="AP418" s="287"/>
      <c r="AQ418" s="287"/>
      <c r="AR418" s="287"/>
      <c r="AS418" s="287"/>
      <c r="AT418" s="287"/>
      <c r="AU418" s="287"/>
      <c r="AV418" s="287"/>
      <c r="AW418" s="287"/>
      <c r="AX418" s="287"/>
      <c r="AY418" s="287"/>
      <c r="AZ418" s="287"/>
      <c r="BA418" s="287"/>
      <c r="BB418" s="287"/>
      <c r="BC418" s="287"/>
      <c r="BD418" s="287"/>
      <c r="BE418" s="287"/>
      <c r="BF418" s="287"/>
      <c r="BG418" s="287"/>
      <c r="BH418" s="287"/>
      <c r="BI418" s="287"/>
      <c r="BJ418" s="327" t="s">
        <v>2620</v>
      </c>
      <c r="BK418" s="286">
        <v>25010</v>
      </c>
      <c r="BL418" s="288"/>
      <c r="BM418" s="287"/>
      <c r="BN418" s="287"/>
      <c r="BO418" s="287"/>
      <c r="BP418" s="287"/>
      <c r="BQ418" s="287"/>
      <c r="BR418" s="287"/>
      <c r="BS418" s="287"/>
      <c r="BT418" s="287"/>
      <c r="BU418" s="287"/>
      <c r="BV418" s="287"/>
      <c r="BW418" s="287"/>
      <c r="BX418" s="287"/>
      <c r="BY418" s="287"/>
      <c r="BZ418" s="287"/>
      <c r="CA418" s="287"/>
      <c r="CB418" s="287"/>
      <c r="CC418" s="287"/>
      <c r="CD418" s="287"/>
      <c r="CE418" s="287"/>
      <c r="CF418" s="287"/>
      <c r="CG418" s="287"/>
      <c r="CH418" s="287"/>
      <c r="CI418" s="287"/>
      <c r="CJ418" s="287"/>
      <c r="CK418" s="287"/>
      <c r="CL418" s="287"/>
      <c r="CM418" s="287"/>
      <c r="CN418" s="287"/>
      <c r="CO418" s="287"/>
      <c r="CP418" s="287"/>
      <c r="CQ418" s="287"/>
      <c r="CR418" s="287"/>
      <c r="CS418" s="287"/>
      <c r="CT418" s="287"/>
      <c r="CU418" s="287"/>
      <c r="CV418" s="287"/>
      <c r="CW418" s="287"/>
      <c r="CX418" s="287"/>
      <c r="CY418" s="287"/>
      <c r="CZ418" s="289"/>
      <c r="DA418" s="287"/>
      <c r="DB418" s="287"/>
      <c r="DC418" s="287"/>
      <c r="DD418" s="287"/>
      <c r="DE418" s="287"/>
      <c r="DF418" s="287"/>
      <c r="DG418" s="287"/>
      <c r="DH418" s="287"/>
      <c r="DI418" s="287"/>
      <c r="DJ418" s="287"/>
      <c r="DK418" s="287"/>
      <c r="DL418" s="287"/>
      <c r="DM418" s="287"/>
      <c r="DN418" s="287"/>
      <c r="DO418" s="287"/>
      <c r="DP418" s="287"/>
      <c r="DQ418" s="287"/>
      <c r="DR418" s="287"/>
      <c r="DS418" s="287"/>
      <c r="DT418" s="287"/>
      <c r="DU418" s="287"/>
      <c r="DV418" s="287"/>
      <c r="DW418" s="321"/>
      <c r="DX418" s="322"/>
      <c r="DY418" s="323"/>
      <c r="DZ418" s="323"/>
      <c r="EA418" s="323"/>
      <c r="EB418" s="324"/>
      <c r="EC418" s="324"/>
      <c r="ED418" s="324"/>
      <c r="EE418" s="324"/>
      <c r="EF418" s="324"/>
      <c r="EG418" s="324"/>
      <c r="EH418" s="324"/>
      <c r="EI418" s="324"/>
      <c r="EJ418" s="324"/>
      <c r="EK418" s="324"/>
      <c r="EL418" s="324"/>
      <c r="EM418" s="324"/>
      <c r="EN418" s="324"/>
      <c r="EO418" s="324"/>
      <c r="EP418" s="324"/>
      <c r="EQ418" s="324"/>
      <c r="ER418" s="324"/>
      <c r="ES418" s="324"/>
      <c r="ET418" s="324"/>
      <c r="EU418" s="324"/>
      <c r="EV418" s="324"/>
      <c r="EW418" s="324"/>
      <c r="EX418" s="324"/>
      <c r="EY418" s="324"/>
      <c r="EZ418" s="324"/>
      <c r="FA418" s="324"/>
      <c r="FB418" s="324"/>
      <c r="FC418" s="324"/>
      <c r="FD418" s="324"/>
      <c r="FE418" s="324"/>
      <c r="FF418" s="324"/>
      <c r="FG418" s="324"/>
      <c r="FH418" s="324"/>
      <c r="FI418" s="324"/>
      <c r="FJ418" s="324"/>
      <c r="FK418" s="324"/>
      <c r="FL418" s="324"/>
      <c r="FM418" s="324"/>
      <c r="FN418" s="324"/>
      <c r="FO418" s="324"/>
      <c r="FP418" s="324"/>
      <c r="FQ418" s="324"/>
      <c r="FR418" s="324"/>
      <c r="FS418" s="324"/>
      <c r="FT418" s="324"/>
      <c r="FU418" s="324"/>
      <c r="FV418" s="324"/>
      <c r="FW418" s="324"/>
      <c r="FX418" s="324"/>
      <c r="FY418" s="324"/>
      <c r="FZ418" s="324"/>
      <c r="GA418" s="324"/>
      <c r="GB418" s="324"/>
      <c r="GC418" s="324"/>
      <c r="GD418" s="324"/>
      <c r="GE418" s="324"/>
      <c r="GF418" s="324"/>
      <c r="GG418" s="324"/>
      <c r="GH418" s="324"/>
      <c r="GI418" s="324"/>
      <c r="GJ418" s="330"/>
      <c r="GK418" s="321"/>
      <c r="GL418" s="324"/>
      <c r="GM418" s="324"/>
      <c r="GN418" s="290" cm="1">
        <f t="array" ref="GN418">IF(OR(BK418:GM418='Annex.1　DeclarationDesired'!$F$27),ROW(),"")</f>
        <v>418</v>
      </c>
    </row>
    <row r="419" spans="1:196" s="290" customFormat="1" ht="20.85" customHeight="1">
      <c r="A419" s="333" t="s">
        <v>2621</v>
      </c>
      <c r="B419" s="334" t="s">
        <v>2613</v>
      </c>
      <c r="C419" s="334" t="s">
        <v>2614</v>
      </c>
      <c r="D419" s="334" t="s">
        <v>2622</v>
      </c>
      <c r="E419" s="334" t="s">
        <v>2623</v>
      </c>
      <c r="F419" s="334" t="s">
        <v>2624</v>
      </c>
      <c r="G419" s="335" t="s">
        <v>2618</v>
      </c>
      <c r="H419" s="337" t="s">
        <v>421</v>
      </c>
      <c r="I419" s="337" t="s">
        <v>2625</v>
      </c>
      <c r="J419" s="337" t="s">
        <v>421</v>
      </c>
      <c r="K419" s="337" t="s">
        <v>2625</v>
      </c>
      <c r="L419" s="338"/>
      <c r="M419" s="339" t="s">
        <v>2626</v>
      </c>
      <c r="N419" s="327" t="s">
        <v>424</v>
      </c>
      <c r="O419" s="338" t="s">
        <v>411</v>
      </c>
      <c r="P419" s="339" t="s">
        <v>412</v>
      </c>
      <c r="Q419" s="287"/>
      <c r="R419" s="287"/>
      <c r="S419" s="287"/>
      <c r="T419" s="287"/>
      <c r="U419" s="287"/>
      <c r="V419" s="287"/>
      <c r="W419" s="287"/>
      <c r="X419" s="287"/>
      <c r="Y419" s="287"/>
      <c r="Z419" s="287"/>
      <c r="AA419" s="287"/>
      <c r="AB419" s="287"/>
      <c r="AC419" s="287"/>
      <c r="AD419" s="287"/>
      <c r="AE419" s="287"/>
      <c r="AF419" s="287"/>
      <c r="AG419" s="287"/>
      <c r="AH419" s="287"/>
      <c r="AI419" s="287"/>
      <c r="AJ419" s="287"/>
      <c r="AK419" s="287"/>
      <c r="AL419" s="287"/>
      <c r="AM419" s="287"/>
      <c r="AN419" s="287"/>
      <c r="AO419" s="287"/>
      <c r="AP419" s="287"/>
      <c r="AQ419" s="287"/>
      <c r="AR419" s="287"/>
      <c r="AS419" s="287"/>
      <c r="AT419" s="287"/>
      <c r="AU419" s="287"/>
      <c r="AV419" s="287"/>
      <c r="AW419" s="287"/>
      <c r="AX419" s="287"/>
      <c r="AY419" s="287"/>
      <c r="AZ419" s="287"/>
      <c r="BA419" s="287"/>
      <c r="BB419" s="287"/>
      <c r="BC419" s="287"/>
      <c r="BD419" s="287"/>
      <c r="BE419" s="287"/>
      <c r="BF419" s="287"/>
      <c r="BG419" s="287"/>
      <c r="BH419" s="287"/>
      <c r="BI419" s="287"/>
      <c r="BJ419" s="327" t="s">
        <v>2627</v>
      </c>
      <c r="BK419" s="286">
        <v>39010</v>
      </c>
      <c r="BL419" s="288">
        <v>39030</v>
      </c>
      <c r="BM419" s="287">
        <v>43010</v>
      </c>
      <c r="BN419" s="287">
        <v>43030</v>
      </c>
      <c r="BO419" s="287">
        <v>44010</v>
      </c>
      <c r="BP419" s="287">
        <v>44020</v>
      </c>
      <c r="BQ419" s="287">
        <v>44030</v>
      </c>
      <c r="BR419" s="287"/>
      <c r="BS419" s="287"/>
      <c r="BT419" s="287"/>
      <c r="BU419" s="287"/>
      <c r="BV419" s="287"/>
      <c r="BW419" s="287"/>
      <c r="BX419" s="287"/>
      <c r="BY419" s="287"/>
      <c r="BZ419" s="287"/>
      <c r="CA419" s="287"/>
      <c r="CB419" s="287"/>
      <c r="CC419" s="287"/>
      <c r="CD419" s="287"/>
      <c r="CE419" s="287"/>
      <c r="CF419" s="287"/>
      <c r="CG419" s="287"/>
      <c r="CH419" s="287"/>
      <c r="CI419" s="287"/>
      <c r="CJ419" s="287"/>
      <c r="CK419" s="287"/>
      <c r="CL419" s="287"/>
      <c r="CM419" s="287"/>
      <c r="CN419" s="287"/>
      <c r="CO419" s="287"/>
      <c r="CP419" s="287"/>
      <c r="CQ419" s="287"/>
      <c r="CR419" s="287"/>
      <c r="CS419" s="287"/>
      <c r="CT419" s="287"/>
      <c r="CU419" s="287"/>
      <c r="CV419" s="287"/>
      <c r="CW419" s="287"/>
      <c r="CX419" s="287"/>
      <c r="CY419" s="287"/>
      <c r="CZ419" s="289"/>
      <c r="DA419" s="287"/>
      <c r="DB419" s="287"/>
      <c r="DC419" s="287"/>
      <c r="DD419" s="287"/>
      <c r="DE419" s="287"/>
      <c r="DF419" s="287"/>
      <c r="DG419" s="287"/>
      <c r="DH419" s="287"/>
      <c r="DI419" s="287"/>
      <c r="DJ419" s="287"/>
      <c r="DK419" s="287"/>
      <c r="DL419" s="287"/>
      <c r="DM419" s="287"/>
      <c r="DN419" s="287"/>
      <c r="DO419" s="287"/>
      <c r="DP419" s="287"/>
      <c r="DQ419" s="287"/>
      <c r="DR419" s="287"/>
      <c r="DS419" s="287"/>
      <c r="DT419" s="287"/>
      <c r="DU419" s="287"/>
      <c r="DV419" s="287"/>
      <c r="DW419" s="321"/>
      <c r="DX419" s="322"/>
      <c r="DY419" s="323"/>
      <c r="DZ419" s="323"/>
      <c r="EA419" s="323"/>
      <c r="EB419" s="324"/>
      <c r="EC419" s="324"/>
      <c r="ED419" s="324"/>
      <c r="EE419" s="324"/>
      <c r="EF419" s="324"/>
      <c r="EG419" s="324"/>
      <c r="EH419" s="324"/>
      <c r="EI419" s="324"/>
      <c r="EJ419" s="324"/>
      <c r="EK419" s="324"/>
      <c r="EL419" s="324"/>
      <c r="EM419" s="324"/>
      <c r="EN419" s="324"/>
      <c r="EO419" s="324"/>
      <c r="EP419" s="324"/>
      <c r="EQ419" s="324"/>
      <c r="ER419" s="324"/>
      <c r="ES419" s="324"/>
      <c r="ET419" s="324"/>
      <c r="EU419" s="324"/>
      <c r="EV419" s="324"/>
      <c r="EW419" s="324"/>
      <c r="EX419" s="324"/>
      <c r="EY419" s="324"/>
      <c r="EZ419" s="324"/>
      <c r="FA419" s="324"/>
      <c r="FB419" s="324"/>
      <c r="FC419" s="324"/>
      <c r="FD419" s="324"/>
      <c r="FE419" s="324"/>
      <c r="FF419" s="324"/>
      <c r="FG419" s="324"/>
      <c r="FH419" s="324"/>
      <c r="FI419" s="324"/>
      <c r="FJ419" s="324"/>
      <c r="FK419" s="324"/>
      <c r="FL419" s="324"/>
      <c r="FM419" s="324"/>
      <c r="FN419" s="324"/>
      <c r="FO419" s="324"/>
      <c r="FP419" s="324"/>
      <c r="FQ419" s="324"/>
      <c r="FR419" s="324"/>
      <c r="FS419" s="324"/>
      <c r="FT419" s="324"/>
      <c r="FU419" s="324"/>
      <c r="FV419" s="324"/>
      <c r="FW419" s="324"/>
      <c r="FX419" s="324"/>
      <c r="FY419" s="324"/>
      <c r="FZ419" s="324"/>
      <c r="GA419" s="324"/>
      <c r="GB419" s="324"/>
      <c r="GC419" s="324"/>
      <c r="GD419" s="324"/>
      <c r="GE419" s="324"/>
      <c r="GF419" s="324"/>
      <c r="GG419" s="324"/>
      <c r="GH419" s="324"/>
      <c r="GI419" s="324"/>
      <c r="GJ419" s="330"/>
      <c r="GK419" s="321"/>
      <c r="GL419" s="324"/>
      <c r="GM419" s="324"/>
      <c r="GN419" s="290" cm="1">
        <f t="array" ref="GN419">IF(OR(BK419:GM419='Annex.1　DeclarationDesired'!$F$27),ROW(),"")</f>
        <v>419</v>
      </c>
    </row>
    <row r="420" spans="1:196" s="290" customFormat="1" ht="20.85" customHeight="1">
      <c r="A420" s="333" t="s">
        <v>2628</v>
      </c>
      <c r="B420" s="334" t="s">
        <v>2613</v>
      </c>
      <c r="C420" s="334" t="s">
        <v>2629</v>
      </c>
      <c r="D420" s="334" t="s">
        <v>2622</v>
      </c>
      <c r="E420" s="334" t="s">
        <v>2630</v>
      </c>
      <c r="F420" s="334" t="s">
        <v>2631</v>
      </c>
      <c r="G420" s="335" t="s">
        <v>2618</v>
      </c>
      <c r="H420" s="337" t="s">
        <v>421</v>
      </c>
      <c r="I420" s="337" t="s">
        <v>2632</v>
      </c>
      <c r="J420" s="337" t="s">
        <v>400</v>
      </c>
      <c r="K420" s="337"/>
      <c r="L420" s="338"/>
      <c r="M420" s="339" t="s">
        <v>1718</v>
      </c>
      <c r="N420" s="327" t="s">
        <v>407</v>
      </c>
      <c r="O420" s="338" t="s">
        <v>408</v>
      </c>
      <c r="P420" s="339"/>
      <c r="Q420" s="287"/>
      <c r="R420" s="287"/>
      <c r="S420" s="287"/>
      <c r="T420" s="287"/>
      <c r="U420" s="287"/>
      <c r="V420" s="287"/>
      <c r="W420" s="287"/>
      <c r="X420" s="287"/>
      <c r="Y420" s="287"/>
      <c r="Z420" s="287"/>
      <c r="AA420" s="287"/>
      <c r="AB420" s="287"/>
      <c r="AC420" s="287"/>
      <c r="AD420" s="287"/>
      <c r="AE420" s="287"/>
      <c r="AF420" s="287"/>
      <c r="AG420" s="287"/>
      <c r="AH420" s="287"/>
      <c r="AI420" s="287"/>
      <c r="AJ420" s="287"/>
      <c r="AK420" s="287"/>
      <c r="AL420" s="287"/>
      <c r="AM420" s="287"/>
      <c r="AN420" s="287"/>
      <c r="AO420" s="287"/>
      <c r="AP420" s="287"/>
      <c r="AQ420" s="287"/>
      <c r="AR420" s="287"/>
      <c r="AS420" s="287"/>
      <c r="AT420" s="287"/>
      <c r="AU420" s="287"/>
      <c r="AV420" s="287"/>
      <c r="AW420" s="287"/>
      <c r="AX420" s="287"/>
      <c r="AY420" s="287"/>
      <c r="AZ420" s="287"/>
      <c r="BA420" s="287"/>
      <c r="BB420" s="287"/>
      <c r="BC420" s="287"/>
      <c r="BD420" s="287"/>
      <c r="BE420" s="287"/>
      <c r="BF420" s="287"/>
      <c r="BG420" s="287"/>
      <c r="BH420" s="287"/>
      <c r="BI420" s="287"/>
      <c r="BJ420" s="327" t="s">
        <v>2633</v>
      </c>
      <c r="BK420" s="286">
        <v>38060</v>
      </c>
      <c r="BL420" s="288">
        <v>39010</v>
      </c>
      <c r="BM420" s="287"/>
      <c r="BN420" s="287"/>
      <c r="BO420" s="287"/>
      <c r="BP420" s="287"/>
      <c r="BQ420" s="287"/>
      <c r="BR420" s="287"/>
      <c r="BS420" s="287"/>
      <c r="BT420" s="287"/>
      <c r="BU420" s="287"/>
      <c r="BV420" s="287"/>
      <c r="BW420" s="287"/>
      <c r="BX420" s="287"/>
      <c r="BY420" s="287"/>
      <c r="BZ420" s="287"/>
      <c r="CA420" s="287"/>
      <c r="CB420" s="287"/>
      <c r="CC420" s="287"/>
      <c r="CD420" s="287"/>
      <c r="CE420" s="287"/>
      <c r="CF420" s="287"/>
      <c r="CG420" s="287"/>
      <c r="CH420" s="287"/>
      <c r="CI420" s="287"/>
      <c r="CJ420" s="287"/>
      <c r="CK420" s="287"/>
      <c r="CL420" s="287"/>
      <c r="CM420" s="287"/>
      <c r="CN420" s="287"/>
      <c r="CO420" s="287"/>
      <c r="CP420" s="287"/>
      <c r="CQ420" s="287"/>
      <c r="CR420" s="287"/>
      <c r="CS420" s="287"/>
      <c r="CT420" s="287"/>
      <c r="CU420" s="287"/>
      <c r="CV420" s="287"/>
      <c r="CW420" s="287"/>
      <c r="CX420" s="287"/>
      <c r="CY420" s="287"/>
      <c r="CZ420" s="289"/>
      <c r="DA420" s="287"/>
      <c r="DB420" s="287"/>
      <c r="DC420" s="287"/>
      <c r="DD420" s="287"/>
      <c r="DE420" s="287"/>
      <c r="DF420" s="287"/>
      <c r="DG420" s="287"/>
      <c r="DH420" s="287"/>
      <c r="DI420" s="287"/>
      <c r="DJ420" s="287"/>
      <c r="DK420" s="287"/>
      <c r="DL420" s="287"/>
      <c r="DM420" s="287"/>
      <c r="DN420" s="287"/>
      <c r="DO420" s="287"/>
      <c r="DP420" s="287"/>
      <c r="DQ420" s="287"/>
      <c r="DR420" s="287"/>
      <c r="DS420" s="287"/>
      <c r="DT420" s="287"/>
      <c r="DU420" s="287"/>
      <c r="DV420" s="287"/>
      <c r="DW420" s="321"/>
      <c r="DX420" s="322"/>
      <c r="DY420" s="323"/>
      <c r="DZ420" s="323"/>
      <c r="EA420" s="323"/>
      <c r="EB420" s="324"/>
      <c r="EC420" s="324"/>
      <c r="ED420" s="324"/>
      <c r="EE420" s="324"/>
      <c r="EF420" s="324"/>
      <c r="EG420" s="324"/>
      <c r="EH420" s="324"/>
      <c r="EI420" s="324"/>
      <c r="EJ420" s="324"/>
      <c r="EK420" s="324"/>
      <c r="EL420" s="324"/>
      <c r="EM420" s="324"/>
      <c r="EN420" s="324"/>
      <c r="EO420" s="324"/>
      <c r="EP420" s="324"/>
      <c r="EQ420" s="324"/>
      <c r="ER420" s="324"/>
      <c r="ES420" s="324"/>
      <c r="ET420" s="324"/>
      <c r="EU420" s="324"/>
      <c r="EV420" s="324"/>
      <c r="EW420" s="324"/>
      <c r="EX420" s="324"/>
      <c r="EY420" s="324"/>
      <c r="EZ420" s="324"/>
      <c r="FA420" s="324"/>
      <c r="FB420" s="324"/>
      <c r="FC420" s="324"/>
      <c r="FD420" s="324"/>
      <c r="FE420" s="324"/>
      <c r="FF420" s="324"/>
      <c r="FG420" s="324"/>
      <c r="FH420" s="324"/>
      <c r="FI420" s="324"/>
      <c r="FJ420" s="324"/>
      <c r="FK420" s="324"/>
      <c r="FL420" s="324"/>
      <c r="FM420" s="324"/>
      <c r="FN420" s="324"/>
      <c r="FO420" s="324"/>
      <c r="FP420" s="324"/>
      <c r="FQ420" s="324"/>
      <c r="FR420" s="324"/>
      <c r="FS420" s="324"/>
      <c r="FT420" s="324"/>
      <c r="FU420" s="324"/>
      <c r="FV420" s="324"/>
      <c r="FW420" s="324"/>
      <c r="FX420" s="324"/>
      <c r="FY420" s="324"/>
      <c r="FZ420" s="324"/>
      <c r="GA420" s="324"/>
      <c r="GB420" s="324"/>
      <c r="GC420" s="324"/>
      <c r="GD420" s="324"/>
      <c r="GE420" s="324"/>
      <c r="GF420" s="324"/>
      <c r="GG420" s="324"/>
      <c r="GH420" s="324"/>
      <c r="GI420" s="324"/>
      <c r="GJ420" s="330"/>
      <c r="GK420" s="321"/>
      <c r="GL420" s="324"/>
      <c r="GM420" s="324"/>
      <c r="GN420" s="290" cm="1">
        <f t="array" ref="GN420">IF(OR(BK420:GM420='Annex.1　DeclarationDesired'!$F$27),ROW(),"")</f>
        <v>420</v>
      </c>
    </row>
    <row r="421" spans="1:196" s="290" customFormat="1" ht="20.85" customHeight="1">
      <c r="A421" s="333" t="s">
        <v>2634</v>
      </c>
      <c r="B421" s="334" t="s">
        <v>2613</v>
      </c>
      <c r="C421" s="334" t="s">
        <v>2614</v>
      </c>
      <c r="D421" s="334" t="s">
        <v>2622</v>
      </c>
      <c r="E421" s="334" t="s">
        <v>2623</v>
      </c>
      <c r="F421" s="334" t="s">
        <v>2635</v>
      </c>
      <c r="G421" s="335" t="s">
        <v>2618</v>
      </c>
      <c r="H421" s="337" t="s">
        <v>421</v>
      </c>
      <c r="I421" s="337" t="s">
        <v>2636</v>
      </c>
      <c r="J421" s="337" t="s">
        <v>421</v>
      </c>
      <c r="K421" s="337" t="s">
        <v>2636</v>
      </c>
      <c r="L421" s="338"/>
      <c r="M421" s="339" t="s">
        <v>2637</v>
      </c>
      <c r="N421" s="327" t="s">
        <v>407</v>
      </c>
      <c r="O421" s="338" t="s">
        <v>408</v>
      </c>
      <c r="P421" s="339" t="s">
        <v>415</v>
      </c>
      <c r="Q421" s="287" t="s">
        <v>2638</v>
      </c>
      <c r="R421" s="287"/>
      <c r="S421" s="287"/>
      <c r="T421" s="287"/>
      <c r="U421" s="287"/>
      <c r="V421" s="287"/>
      <c r="W421" s="287"/>
      <c r="X421" s="287"/>
      <c r="Y421" s="287"/>
      <c r="Z421" s="287"/>
      <c r="AA421" s="287"/>
      <c r="AB421" s="287"/>
      <c r="AC421" s="287"/>
      <c r="AD421" s="287"/>
      <c r="AE421" s="287"/>
      <c r="AF421" s="287"/>
      <c r="AG421" s="287"/>
      <c r="AH421" s="287"/>
      <c r="AI421" s="287"/>
      <c r="AJ421" s="287"/>
      <c r="AK421" s="287"/>
      <c r="AL421" s="287"/>
      <c r="AM421" s="287"/>
      <c r="AN421" s="287"/>
      <c r="AO421" s="287"/>
      <c r="AP421" s="287"/>
      <c r="AQ421" s="287"/>
      <c r="AR421" s="287"/>
      <c r="AS421" s="287"/>
      <c r="AT421" s="287"/>
      <c r="AU421" s="287"/>
      <c r="AV421" s="287"/>
      <c r="AW421" s="287"/>
      <c r="AX421" s="287"/>
      <c r="AY421" s="287"/>
      <c r="AZ421" s="287"/>
      <c r="BA421" s="287"/>
      <c r="BB421" s="287"/>
      <c r="BC421" s="287"/>
      <c r="BD421" s="287"/>
      <c r="BE421" s="287"/>
      <c r="BF421" s="287"/>
      <c r="BG421" s="287"/>
      <c r="BH421" s="287"/>
      <c r="BI421" s="287"/>
      <c r="BJ421" s="327" t="s">
        <v>2639</v>
      </c>
      <c r="BK421" s="286">
        <v>38010</v>
      </c>
      <c r="BL421" s="288">
        <v>39060</v>
      </c>
      <c r="BM421" s="287">
        <v>63010</v>
      </c>
      <c r="BN421" s="287">
        <v>63040</v>
      </c>
      <c r="BO421" s="287">
        <v>64010</v>
      </c>
      <c r="BP421" s="287"/>
      <c r="BQ421" s="287"/>
      <c r="BR421" s="287"/>
      <c r="BS421" s="287"/>
      <c r="BT421" s="287"/>
      <c r="BU421" s="287"/>
      <c r="BV421" s="287"/>
      <c r="BW421" s="287"/>
      <c r="BX421" s="287"/>
      <c r="BY421" s="287"/>
      <c r="BZ421" s="287"/>
      <c r="CA421" s="287"/>
      <c r="CB421" s="287"/>
      <c r="CC421" s="287"/>
      <c r="CD421" s="287"/>
      <c r="CE421" s="287"/>
      <c r="CF421" s="287"/>
      <c r="CG421" s="287"/>
      <c r="CH421" s="287"/>
      <c r="CI421" s="287"/>
      <c r="CJ421" s="287"/>
      <c r="CK421" s="287"/>
      <c r="CL421" s="287"/>
      <c r="CM421" s="287"/>
      <c r="CN421" s="287"/>
      <c r="CO421" s="287"/>
      <c r="CP421" s="287"/>
      <c r="CQ421" s="287"/>
      <c r="CR421" s="287"/>
      <c r="CS421" s="287"/>
      <c r="CT421" s="287"/>
      <c r="CU421" s="287"/>
      <c r="CV421" s="287"/>
      <c r="CW421" s="287"/>
      <c r="CX421" s="287"/>
      <c r="CY421" s="287"/>
      <c r="CZ421" s="289"/>
      <c r="DA421" s="287"/>
      <c r="DB421" s="287"/>
      <c r="DC421" s="287"/>
      <c r="DD421" s="287"/>
      <c r="DE421" s="287"/>
      <c r="DF421" s="287"/>
      <c r="DG421" s="287"/>
      <c r="DH421" s="287"/>
      <c r="DI421" s="287"/>
      <c r="DJ421" s="287"/>
      <c r="DK421" s="287"/>
      <c r="DL421" s="287"/>
      <c r="DM421" s="287"/>
      <c r="DN421" s="287"/>
      <c r="DO421" s="287"/>
      <c r="DP421" s="287"/>
      <c r="DQ421" s="287"/>
      <c r="DR421" s="287"/>
      <c r="DS421" s="287"/>
      <c r="DT421" s="287"/>
      <c r="DU421" s="287"/>
      <c r="DV421" s="287"/>
      <c r="DW421" s="321"/>
      <c r="DX421" s="322"/>
      <c r="DY421" s="323"/>
      <c r="DZ421" s="323"/>
      <c r="EA421" s="323"/>
      <c r="EB421" s="324"/>
      <c r="EC421" s="324"/>
      <c r="ED421" s="324"/>
      <c r="EE421" s="324"/>
      <c r="EF421" s="324"/>
      <c r="EG421" s="324"/>
      <c r="EH421" s="324"/>
      <c r="EI421" s="324"/>
      <c r="EJ421" s="324"/>
      <c r="EK421" s="324"/>
      <c r="EL421" s="324"/>
      <c r="EM421" s="324"/>
      <c r="EN421" s="324"/>
      <c r="EO421" s="324"/>
      <c r="EP421" s="324"/>
      <c r="EQ421" s="324"/>
      <c r="ER421" s="324"/>
      <c r="ES421" s="324"/>
      <c r="ET421" s="324"/>
      <c r="EU421" s="324"/>
      <c r="EV421" s="324"/>
      <c r="EW421" s="324"/>
      <c r="EX421" s="324"/>
      <c r="EY421" s="324"/>
      <c r="EZ421" s="324"/>
      <c r="FA421" s="324"/>
      <c r="FB421" s="324"/>
      <c r="FC421" s="324"/>
      <c r="FD421" s="324"/>
      <c r="FE421" s="324"/>
      <c r="FF421" s="324"/>
      <c r="FG421" s="324"/>
      <c r="FH421" s="324"/>
      <c r="FI421" s="324"/>
      <c r="FJ421" s="324"/>
      <c r="FK421" s="324"/>
      <c r="FL421" s="324"/>
      <c r="FM421" s="324"/>
      <c r="FN421" s="324"/>
      <c r="FO421" s="324"/>
      <c r="FP421" s="324"/>
      <c r="FQ421" s="324"/>
      <c r="FR421" s="324"/>
      <c r="FS421" s="324"/>
      <c r="FT421" s="324"/>
      <c r="FU421" s="324"/>
      <c r="FV421" s="324"/>
      <c r="FW421" s="324"/>
      <c r="FX421" s="324"/>
      <c r="FY421" s="324"/>
      <c r="FZ421" s="324"/>
      <c r="GA421" s="324"/>
      <c r="GB421" s="324"/>
      <c r="GC421" s="324"/>
      <c r="GD421" s="324"/>
      <c r="GE421" s="324"/>
      <c r="GF421" s="324"/>
      <c r="GG421" s="324"/>
      <c r="GH421" s="324"/>
      <c r="GI421" s="324"/>
      <c r="GJ421" s="330"/>
      <c r="GK421" s="321"/>
      <c r="GL421" s="324"/>
      <c r="GM421" s="324"/>
      <c r="GN421" s="290" cm="1">
        <f t="array" ref="GN421">IF(OR(BK421:GM421='Annex.1　DeclarationDesired'!$F$27),ROW(),"")</f>
        <v>421</v>
      </c>
    </row>
    <row r="422" spans="1:196" s="290" customFormat="1" ht="20.85" customHeight="1">
      <c r="A422" s="333" t="s">
        <v>2640</v>
      </c>
      <c r="B422" s="334" t="s">
        <v>1080</v>
      </c>
      <c r="C422" s="334" t="s">
        <v>1081</v>
      </c>
      <c r="D422" s="334" t="s">
        <v>2641</v>
      </c>
      <c r="E422" s="334" t="s">
        <v>1083</v>
      </c>
      <c r="F422" s="334" t="s">
        <v>1083</v>
      </c>
      <c r="G422" s="335" t="s">
        <v>2642</v>
      </c>
      <c r="H422" s="337" t="s">
        <v>399</v>
      </c>
      <c r="I422" s="337"/>
      <c r="J422" s="337" t="s">
        <v>400</v>
      </c>
      <c r="K422" s="337"/>
      <c r="L422" s="338"/>
      <c r="M422" s="339" t="s">
        <v>1087</v>
      </c>
      <c r="N422" s="327" t="s">
        <v>1087</v>
      </c>
      <c r="O422" s="338"/>
      <c r="P422" s="339"/>
      <c r="Q422" s="287"/>
      <c r="R422" s="287"/>
      <c r="S422" s="287"/>
      <c r="T422" s="287"/>
      <c r="U422" s="287"/>
      <c r="V422" s="287"/>
      <c r="W422" s="287"/>
      <c r="X422" s="287"/>
      <c r="Y422" s="287"/>
      <c r="Z422" s="287"/>
      <c r="AA422" s="287"/>
      <c r="AB422" s="287"/>
      <c r="AC422" s="287"/>
      <c r="AD422" s="287"/>
      <c r="AE422" s="287"/>
      <c r="AF422" s="287"/>
      <c r="AG422" s="287"/>
      <c r="AH422" s="287"/>
      <c r="AI422" s="287"/>
      <c r="AJ422" s="287"/>
      <c r="AK422" s="287"/>
      <c r="AL422" s="287"/>
      <c r="AM422" s="287"/>
      <c r="AN422" s="287"/>
      <c r="AO422" s="287"/>
      <c r="AP422" s="287"/>
      <c r="AQ422" s="287"/>
      <c r="AR422" s="287"/>
      <c r="AS422" s="287"/>
      <c r="AT422" s="287"/>
      <c r="AU422" s="287"/>
      <c r="AV422" s="287"/>
      <c r="AW422" s="287"/>
      <c r="AX422" s="287"/>
      <c r="AY422" s="287"/>
      <c r="AZ422" s="287"/>
      <c r="BA422" s="287"/>
      <c r="BB422" s="287"/>
      <c r="BC422" s="287"/>
      <c r="BD422" s="287"/>
      <c r="BE422" s="287"/>
      <c r="BF422" s="287"/>
      <c r="BG422" s="287"/>
      <c r="BH422" s="287"/>
      <c r="BI422" s="287"/>
      <c r="BJ422" s="327" t="s">
        <v>2643</v>
      </c>
      <c r="BK422" s="286">
        <v>7080</v>
      </c>
      <c r="BL422" s="288">
        <v>7100</v>
      </c>
      <c r="BM422" s="287">
        <v>7090</v>
      </c>
      <c r="BN422" s="287"/>
      <c r="BO422" s="287"/>
      <c r="BP422" s="287"/>
      <c r="BQ422" s="287"/>
      <c r="BR422" s="287"/>
      <c r="BS422" s="287"/>
      <c r="BT422" s="287"/>
      <c r="BU422" s="287"/>
      <c r="BV422" s="287"/>
      <c r="BW422" s="287"/>
      <c r="BX422" s="287"/>
      <c r="BY422" s="287"/>
      <c r="BZ422" s="287"/>
      <c r="CA422" s="287"/>
      <c r="CB422" s="287"/>
      <c r="CC422" s="287"/>
      <c r="CD422" s="287"/>
      <c r="CE422" s="287"/>
      <c r="CF422" s="287"/>
      <c r="CG422" s="287"/>
      <c r="CH422" s="287"/>
      <c r="CI422" s="287"/>
      <c r="CJ422" s="287"/>
      <c r="CK422" s="287"/>
      <c r="CL422" s="287"/>
      <c r="CM422" s="287"/>
      <c r="CN422" s="287"/>
      <c r="CO422" s="287"/>
      <c r="CP422" s="287"/>
      <c r="CQ422" s="287"/>
      <c r="CR422" s="287"/>
      <c r="CS422" s="287"/>
      <c r="CT422" s="287"/>
      <c r="CU422" s="287"/>
      <c r="CV422" s="287"/>
      <c r="CW422" s="287"/>
      <c r="CX422" s="287"/>
      <c r="CY422" s="287"/>
      <c r="CZ422" s="289"/>
      <c r="DA422" s="287"/>
      <c r="DB422" s="287"/>
      <c r="DC422" s="287"/>
      <c r="DD422" s="287"/>
      <c r="DE422" s="287"/>
      <c r="DF422" s="287"/>
      <c r="DG422" s="287"/>
      <c r="DH422" s="287"/>
      <c r="DI422" s="287"/>
      <c r="DJ422" s="287"/>
      <c r="DK422" s="287"/>
      <c r="DL422" s="287"/>
      <c r="DM422" s="287"/>
      <c r="DN422" s="287"/>
      <c r="DO422" s="287"/>
      <c r="DP422" s="287"/>
      <c r="DQ422" s="287"/>
      <c r="DR422" s="287"/>
      <c r="DS422" s="287"/>
      <c r="DT422" s="287"/>
      <c r="DU422" s="287"/>
      <c r="DV422" s="287"/>
      <c r="DW422" s="321"/>
      <c r="DX422" s="322"/>
      <c r="DY422" s="323"/>
      <c r="DZ422" s="323"/>
      <c r="EA422" s="323"/>
      <c r="EB422" s="324"/>
      <c r="EC422" s="324"/>
      <c r="ED422" s="324"/>
      <c r="EE422" s="324"/>
      <c r="EF422" s="324"/>
      <c r="EG422" s="324"/>
      <c r="EH422" s="324"/>
      <c r="EI422" s="324"/>
      <c r="EJ422" s="324"/>
      <c r="EK422" s="324"/>
      <c r="EL422" s="324"/>
      <c r="EM422" s="324"/>
      <c r="EN422" s="324"/>
      <c r="EO422" s="324"/>
      <c r="EP422" s="324"/>
      <c r="EQ422" s="324"/>
      <c r="ER422" s="324"/>
      <c r="ES422" s="324"/>
      <c r="ET422" s="324"/>
      <c r="EU422" s="324"/>
      <c r="EV422" s="324"/>
      <c r="EW422" s="324"/>
      <c r="EX422" s="324"/>
      <c r="EY422" s="324"/>
      <c r="EZ422" s="324"/>
      <c r="FA422" s="324"/>
      <c r="FB422" s="324"/>
      <c r="FC422" s="324"/>
      <c r="FD422" s="324"/>
      <c r="FE422" s="324"/>
      <c r="FF422" s="324"/>
      <c r="FG422" s="324"/>
      <c r="FH422" s="324"/>
      <c r="FI422" s="324"/>
      <c r="FJ422" s="324"/>
      <c r="FK422" s="324"/>
      <c r="FL422" s="324"/>
      <c r="FM422" s="324"/>
      <c r="FN422" s="324"/>
      <c r="FO422" s="324"/>
      <c r="FP422" s="324"/>
      <c r="FQ422" s="324"/>
      <c r="FR422" s="324"/>
      <c r="FS422" s="324"/>
      <c r="FT422" s="324"/>
      <c r="FU422" s="324"/>
      <c r="FV422" s="324"/>
      <c r="FW422" s="324"/>
      <c r="FX422" s="324"/>
      <c r="FY422" s="324"/>
      <c r="FZ422" s="324"/>
      <c r="GA422" s="324"/>
      <c r="GB422" s="324"/>
      <c r="GC422" s="324"/>
      <c r="GD422" s="324"/>
      <c r="GE422" s="324"/>
      <c r="GF422" s="324"/>
      <c r="GG422" s="324"/>
      <c r="GH422" s="324"/>
      <c r="GI422" s="324"/>
      <c r="GJ422" s="330"/>
      <c r="GK422" s="321"/>
      <c r="GL422" s="324"/>
      <c r="GM422" s="324"/>
      <c r="GN422" s="290" cm="1">
        <f t="array" ref="GN422">IF(OR(BK422:GM422='Annex.1　DeclarationDesired'!$F$27),ROW(),"")</f>
        <v>422</v>
      </c>
    </row>
    <row r="423" spans="1:196" s="290" customFormat="1" ht="20.85" customHeight="1">
      <c r="A423" s="333" t="s">
        <v>2644</v>
      </c>
      <c r="B423" s="334" t="s">
        <v>1080</v>
      </c>
      <c r="C423" s="334" t="s">
        <v>2645</v>
      </c>
      <c r="D423" s="334" t="s">
        <v>2646</v>
      </c>
      <c r="E423" s="334" t="s">
        <v>1083</v>
      </c>
      <c r="F423" s="334" t="s">
        <v>1083</v>
      </c>
      <c r="G423" s="335" t="s">
        <v>2647</v>
      </c>
      <c r="H423" s="337" t="s">
        <v>399</v>
      </c>
      <c r="I423" s="337" t="s">
        <v>2648</v>
      </c>
      <c r="J423" s="337" t="s">
        <v>400</v>
      </c>
      <c r="K423" s="337"/>
      <c r="L423" s="338"/>
      <c r="M423" s="339" t="s">
        <v>2649</v>
      </c>
      <c r="N423" s="327" t="s">
        <v>1088</v>
      </c>
      <c r="O423" s="338" t="s">
        <v>2650</v>
      </c>
      <c r="P423" s="339"/>
      <c r="Q423" s="287"/>
      <c r="R423" s="287"/>
      <c r="S423" s="287"/>
      <c r="T423" s="287"/>
      <c r="U423" s="287"/>
      <c r="V423" s="287"/>
      <c r="W423" s="287"/>
      <c r="X423" s="287"/>
      <c r="Y423" s="287"/>
      <c r="Z423" s="287"/>
      <c r="AA423" s="287"/>
      <c r="AB423" s="287"/>
      <c r="AC423" s="287"/>
      <c r="AD423" s="287"/>
      <c r="AE423" s="287"/>
      <c r="AF423" s="287"/>
      <c r="AG423" s="287"/>
      <c r="AH423" s="287"/>
      <c r="AI423" s="287"/>
      <c r="AJ423" s="287"/>
      <c r="AK423" s="287"/>
      <c r="AL423" s="287"/>
      <c r="AM423" s="287"/>
      <c r="AN423" s="287"/>
      <c r="AO423" s="287"/>
      <c r="AP423" s="287"/>
      <c r="AQ423" s="287"/>
      <c r="AR423" s="287"/>
      <c r="AS423" s="287"/>
      <c r="AT423" s="287"/>
      <c r="AU423" s="287"/>
      <c r="AV423" s="287"/>
      <c r="AW423" s="287"/>
      <c r="AX423" s="287"/>
      <c r="AY423" s="287"/>
      <c r="AZ423" s="287"/>
      <c r="BA423" s="287"/>
      <c r="BB423" s="287"/>
      <c r="BC423" s="287"/>
      <c r="BD423" s="287"/>
      <c r="BE423" s="287"/>
      <c r="BF423" s="287"/>
      <c r="BG423" s="287"/>
      <c r="BH423" s="287"/>
      <c r="BI423" s="287"/>
      <c r="BJ423" s="327" t="s">
        <v>2651</v>
      </c>
      <c r="BK423" s="286">
        <v>6010</v>
      </c>
      <c r="BL423" s="288">
        <v>6020</v>
      </c>
      <c r="BM423" s="287" t="s">
        <v>553</v>
      </c>
      <c r="BN423" s="287" t="s">
        <v>554</v>
      </c>
      <c r="BO423" s="287">
        <v>8010</v>
      </c>
      <c r="BP423" s="287">
        <v>8020</v>
      </c>
      <c r="BQ423" s="287" t="s">
        <v>944</v>
      </c>
      <c r="BR423" s="287"/>
      <c r="BS423" s="287"/>
      <c r="BT423" s="287"/>
      <c r="BU423" s="287"/>
      <c r="BV423" s="287"/>
      <c r="BW423" s="287"/>
      <c r="BX423" s="287"/>
      <c r="BY423" s="287"/>
      <c r="BZ423" s="287"/>
      <c r="CA423" s="287"/>
      <c r="CB423" s="287"/>
      <c r="CC423" s="287"/>
      <c r="CD423" s="287"/>
      <c r="CE423" s="287"/>
      <c r="CF423" s="287"/>
      <c r="CG423" s="287"/>
      <c r="CH423" s="287"/>
      <c r="CI423" s="287"/>
      <c r="CJ423" s="287"/>
      <c r="CK423" s="287"/>
      <c r="CL423" s="287"/>
      <c r="CM423" s="287"/>
      <c r="CN423" s="287"/>
      <c r="CO423" s="287"/>
      <c r="CP423" s="287"/>
      <c r="CQ423" s="287"/>
      <c r="CR423" s="287"/>
      <c r="CS423" s="287"/>
      <c r="CT423" s="287"/>
      <c r="CU423" s="287"/>
      <c r="CV423" s="287"/>
      <c r="CW423" s="287"/>
      <c r="CX423" s="287"/>
      <c r="CY423" s="287"/>
      <c r="CZ423" s="289"/>
      <c r="DA423" s="287"/>
      <c r="DB423" s="287"/>
      <c r="DC423" s="287"/>
      <c r="DD423" s="287"/>
      <c r="DE423" s="287"/>
      <c r="DF423" s="287"/>
      <c r="DG423" s="287"/>
      <c r="DH423" s="287"/>
      <c r="DI423" s="287"/>
      <c r="DJ423" s="287"/>
      <c r="DK423" s="287"/>
      <c r="DL423" s="287"/>
      <c r="DM423" s="287"/>
      <c r="DN423" s="287"/>
      <c r="DO423" s="287"/>
      <c r="DP423" s="287"/>
      <c r="DQ423" s="287"/>
      <c r="DR423" s="287"/>
      <c r="DS423" s="287"/>
      <c r="DT423" s="287"/>
      <c r="DU423" s="287"/>
      <c r="DV423" s="287"/>
      <c r="DW423" s="321"/>
      <c r="DX423" s="322"/>
      <c r="DY423" s="323"/>
      <c r="DZ423" s="323"/>
      <c r="EA423" s="323"/>
      <c r="EB423" s="324"/>
      <c r="EC423" s="324"/>
      <c r="ED423" s="324"/>
      <c r="EE423" s="324"/>
      <c r="EF423" s="324"/>
      <c r="EG423" s="324"/>
      <c r="EH423" s="324"/>
      <c r="EI423" s="324"/>
      <c r="EJ423" s="324"/>
      <c r="EK423" s="324"/>
      <c r="EL423" s="324"/>
      <c r="EM423" s="324"/>
      <c r="EN423" s="324"/>
      <c r="EO423" s="324"/>
      <c r="EP423" s="324"/>
      <c r="EQ423" s="324"/>
      <c r="ER423" s="324"/>
      <c r="ES423" s="324"/>
      <c r="ET423" s="324"/>
      <c r="EU423" s="324"/>
      <c r="EV423" s="324"/>
      <c r="EW423" s="324"/>
      <c r="EX423" s="324"/>
      <c r="EY423" s="324"/>
      <c r="EZ423" s="324"/>
      <c r="FA423" s="324"/>
      <c r="FB423" s="324"/>
      <c r="FC423" s="324"/>
      <c r="FD423" s="324"/>
      <c r="FE423" s="324"/>
      <c r="FF423" s="324"/>
      <c r="FG423" s="324"/>
      <c r="FH423" s="324"/>
      <c r="FI423" s="324"/>
      <c r="FJ423" s="324"/>
      <c r="FK423" s="324"/>
      <c r="FL423" s="324"/>
      <c r="FM423" s="324"/>
      <c r="FN423" s="324"/>
      <c r="FO423" s="324"/>
      <c r="FP423" s="324"/>
      <c r="FQ423" s="324"/>
      <c r="FR423" s="324"/>
      <c r="FS423" s="324"/>
      <c r="FT423" s="324"/>
      <c r="FU423" s="324"/>
      <c r="FV423" s="324"/>
      <c r="FW423" s="324"/>
      <c r="FX423" s="324"/>
      <c r="FY423" s="324"/>
      <c r="FZ423" s="324"/>
      <c r="GA423" s="324"/>
      <c r="GB423" s="324"/>
      <c r="GC423" s="324"/>
      <c r="GD423" s="324"/>
      <c r="GE423" s="324"/>
      <c r="GF423" s="324"/>
      <c r="GG423" s="324"/>
      <c r="GH423" s="324"/>
      <c r="GI423" s="324"/>
      <c r="GJ423" s="330"/>
      <c r="GK423" s="321"/>
      <c r="GL423" s="324"/>
      <c r="GM423" s="324"/>
      <c r="GN423" s="290" cm="1">
        <f t="array" ref="GN423">IF(OR(BK423:GM423='Annex.1　DeclarationDesired'!$F$27),ROW(),"")</f>
        <v>423</v>
      </c>
    </row>
    <row r="424" spans="1:196" s="290" customFormat="1" ht="20.85" customHeight="1">
      <c r="A424" s="333" t="s">
        <v>2652</v>
      </c>
      <c r="B424" s="334" t="s">
        <v>1149</v>
      </c>
      <c r="C424" s="334" t="s">
        <v>2653</v>
      </c>
      <c r="D424" s="334" t="s">
        <v>2654</v>
      </c>
      <c r="E424" s="334"/>
      <c r="F424" s="334"/>
      <c r="G424" s="335" t="s">
        <v>2655</v>
      </c>
      <c r="H424" s="337" t="s">
        <v>421</v>
      </c>
      <c r="I424" s="337" t="s">
        <v>2656</v>
      </c>
      <c r="J424" s="337" t="s">
        <v>421</v>
      </c>
      <c r="K424" s="337" t="s">
        <v>2656</v>
      </c>
      <c r="L424" s="338"/>
      <c r="M424" s="339" t="s">
        <v>2657</v>
      </c>
      <c r="N424" s="327" t="s">
        <v>684</v>
      </c>
      <c r="O424" s="338" t="s">
        <v>403</v>
      </c>
      <c r="P424" s="339" t="s">
        <v>548</v>
      </c>
      <c r="Q424" s="287" t="s">
        <v>517</v>
      </c>
      <c r="R424" s="287" t="s">
        <v>518</v>
      </c>
      <c r="S424" s="287" t="s">
        <v>416</v>
      </c>
      <c r="T424" s="287"/>
      <c r="U424" s="287"/>
      <c r="V424" s="287"/>
      <c r="W424" s="287"/>
      <c r="X424" s="287"/>
      <c r="Y424" s="287"/>
      <c r="Z424" s="287"/>
      <c r="AA424" s="287"/>
      <c r="AB424" s="287"/>
      <c r="AC424" s="287"/>
      <c r="AD424" s="287"/>
      <c r="AE424" s="287"/>
      <c r="AF424" s="287"/>
      <c r="AG424" s="287"/>
      <c r="AH424" s="287"/>
      <c r="AI424" s="287"/>
      <c r="AJ424" s="287"/>
      <c r="AK424" s="287"/>
      <c r="AL424" s="287"/>
      <c r="AM424" s="287"/>
      <c r="AN424" s="287"/>
      <c r="AO424" s="287"/>
      <c r="AP424" s="287"/>
      <c r="AQ424" s="287"/>
      <c r="AR424" s="287"/>
      <c r="AS424" s="287"/>
      <c r="AT424" s="287"/>
      <c r="AU424" s="287"/>
      <c r="AV424" s="287"/>
      <c r="AW424" s="287"/>
      <c r="AX424" s="287"/>
      <c r="AY424" s="287"/>
      <c r="AZ424" s="287"/>
      <c r="BA424" s="287"/>
      <c r="BB424" s="287"/>
      <c r="BC424" s="287"/>
      <c r="BD424" s="287"/>
      <c r="BE424" s="287"/>
      <c r="BF424" s="287"/>
      <c r="BG424" s="287"/>
      <c r="BH424" s="287"/>
      <c r="BI424" s="287"/>
      <c r="BJ424" s="327" t="s">
        <v>2658</v>
      </c>
      <c r="BK424" s="286">
        <v>6010</v>
      </c>
      <c r="BL424" s="288">
        <v>6020</v>
      </c>
      <c r="BM424" s="287" t="s">
        <v>553</v>
      </c>
      <c r="BN424" s="287" t="s">
        <v>554</v>
      </c>
      <c r="BO424" s="287">
        <v>7040</v>
      </c>
      <c r="BP424" s="287">
        <v>7050</v>
      </c>
      <c r="BQ424" s="287">
        <v>7080</v>
      </c>
      <c r="BR424" s="287">
        <v>8010</v>
      </c>
      <c r="BS424" s="287">
        <v>8020</v>
      </c>
      <c r="BT424" s="287" t="s">
        <v>555</v>
      </c>
      <c r="BU424" s="287">
        <v>23030</v>
      </c>
      <c r="BV424" s="287">
        <v>25030</v>
      </c>
      <c r="BW424" s="287">
        <v>64040</v>
      </c>
      <c r="BX424" s="287">
        <v>64050</v>
      </c>
      <c r="BY424" s="287">
        <v>64060</v>
      </c>
      <c r="BZ424" s="287"/>
      <c r="CA424" s="287"/>
      <c r="CB424" s="287"/>
      <c r="CC424" s="287"/>
      <c r="CD424" s="287"/>
      <c r="CE424" s="287"/>
      <c r="CF424" s="287"/>
      <c r="CG424" s="287"/>
      <c r="CH424" s="287"/>
      <c r="CI424" s="287"/>
      <c r="CJ424" s="287"/>
      <c r="CK424" s="287"/>
      <c r="CL424" s="287"/>
      <c r="CM424" s="287"/>
      <c r="CN424" s="287"/>
      <c r="CO424" s="287"/>
      <c r="CP424" s="287"/>
      <c r="CQ424" s="287"/>
      <c r="CR424" s="287"/>
      <c r="CS424" s="287"/>
      <c r="CT424" s="287"/>
      <c r="CU424" s="287"/>
      <c r="CV424" s="287"/>
      <c r="CW424" s="287"/>
      <c r="CX424" s="287"/>
      <c r="CY424" s="287"/>
      <c r="CZ424" s="289"/>
      <c r="DA424" s="287"/>
      <c r="DB424" s="287"/>
      <c r="DC424" s="287"/>
      <c r="DD424" s="287"/>
      <c r="DE424" s="287"/>
      <c r="DF424" s="287"/>
      <c r="DG424" s="287"/>
      <c r="DH424" s="287"/>
      <c r="DI424" s="287"/>
      <c r="DJ424" s="287"/>
      <c r="DK424" s="287"/>
      <c r="DL424" s="287"/>
      <c r="DM424" s="287"/>
      <c r="DN424" s="287"/>
      <c r="DO424" s="287"/>
      <c r="DP424" s="287"/>
      <c r="DQ424" s="287"/>
      <c r="DR424" s="287"/>
      <c r="DS424" s="287"/>
      <c r="DT424" s="287"/>
      <c r="DU424" s="287"/>
      <c r="DV424" s="287"/>
      <c r="DW424" s="321"/>
      <c r="DX424" s="322"/>
      <c r="DY424" s="323"/>
      <c r="DZ424" s="323"/>
      <c r="EA424" s="323"/>
      <c r="EB424" s="324"/>
      <c r="EC424" s="324"/>
      <c r="ED424" s="324"/>
      <c r="EE424" s="324"/>
      <c r="EF424" s="324"/>
      <c r="EG424" s="324"/>
      <c r="EH424" s="324"/>
      <c r="EI424" s="324"/>
      <c r="EJ424" s="324"/>
      <c r="EK424" s="324"/>
      <c r="EL424" s="324"/>
      <c r="EM424" s="324"/>
      <c r="EN424" s="324"/>
      <c r="EO424" s="324"/>
      <c r="EP424" s="324"/>
      <c r="EQ424" s="324"/>
      <c r="ER424" s="324"/>
      <c r="ES424" s="324"/>
      <c r="ET424" s="324"/>
      <c r="EU424" s="324"/>
      <c r="EV424" s="324"/>
      <c r="EW424" s="324"/>
      <c r="EX424" s="324"/>
      <c r="EY424" s="324"/>
      <c r="EZ424" s="324"/>
      <c r="FA424" s="324"/>
      <c r="FB424" s="324"/>
      <c r="FC424" s="324"/>
      <c r="FD424" s="324"/>
      <c r="FE424" s="324"/>
      <c r="FF424" s="324"/>
      <c r="FG424" s="324"/>
      <c r="FH424" s="324"/>
      <c r="FI424" s="324"/>
      <c r="FJ424" s="324"/>
      <c r="FK424" s="324"/>
      <c r="FL424" s="324"/>
      <c r="FM424" s="324"/>
      <c r="FN424" s="324"/>
      <c r="FO424" s="324"/>
      <c r="FP424" s="324"/>
      <c r="FQ424" s="324"/>
      <c r="FR424" s="324"/>
      <c r="FS424" s="324"/>
      <c r="FT424" s="324"/>
      <c r="FU424" s="324"/>
      <c r="FV424" s="324"/>
      <c r="FW424" s="324"/>
      <c r="FX424" s="324"/>
      <c r="FY424" s="324"/>
      <c r="FZ424" s="324"/>
      <c r="GA424" s="324"/>
      <c r="GB424" s="324"/>
      <c r="GC424" s="324"/>
      <c r="GD424" s="324"/>
      <c r="GE424" s="324"/>
      <c r="GF424" s="324"/>
      <c r="GG424" s="324"/>
      <c r="GH424" s="324"/>
      <c r="GI424" s="324"/>
      <c r="GJ424" s="330"/>
      <c r="GK424" s="321"/>
      <c r="GL424" s="324"/>
      <c r="GM424" s="324"/>
      <c r="GN424" s="290" cm="1">
        <f t="array" ref="GN424">IF(OR(BK424:GM424='Annex.1　DeclarationDesired'!$F$27),ROW(),"")</f>
        <v>424</v>
      </c>
    </row>
    <row r="425" spans="1:196" s="290" customFormat="1" ht="20.85" customHeight="1">
      <c r="A425" s="333" t="s">
        <v>2659</v>
      </c>
      <c r="B425" s="334" t="s">
        <v>2660</v>
      </c>
      <c r="C425" s="334" t="s">
        <v>2661</v>
      </c>
      <c r="D425" s="334" t="s">
        <v>2662</v>
      </c>
      <c r="E425" s="334"/>
      <c r="F425" s="334"/>
      <c r="G425" s="335" t="s">
        <v>2663</v>
      </c>
      <c r="H425" s="337" t="s">
        <v>421</v>
      </c>
      <c r="I425" s="337" t="s">
        <v>2664</v>
      </c>
      <c r="J425" s="337" t="s">
        <v>400</v>
      </c>
      <c r="K425" s="337"/>
      <c r="L425" s="338"/>
      <c r="M425" s="339" t="s">
        <v>403</v>
      </c>
      <c r="N425" s="327" t="s">
        <v>403</v>
      </c>
      <c r="O425" s="338"/>
      <c r="P425" s="339"/>
      <c r="Q425" s="287"/>
      <c r="R425" s="287"/>
      <c r="S425" s="287"/>
      <c r="T425" s="287"/>
      <c r="U425" s="287"/>
      <c r="V425" s="287"/>
      <c r="W425" s="287"/>
      <c r="X425" s="287"/>
      <c r="Y425" s="287"/>
      <c r="Z425" s="287"/>
      <c r="AA425" s="287"/>
      <c r="AB425" s="287"/>
      <c r="AC425" s="287"/>
      <c r="AD425" s="287"/>
      <c r="AE425" s="287"/>
      <c r="AF425" s="287"/>
      <c r="AG425" s="287"/>
      <c r="AH425" s="287"/>
      <c r="AI425" s="287"/>
      <c r="AJ425" s="287"/>
      <c r="AK425" s="287"/>
      <c r="AL425" s="287"/>
      <c r="AM425" s="287"/>
      <c r="AN425" s="287"/>
      <c r="AO425" s="287"/>
      <c r="AP425" s="287"/>
      <c r="AQ425" s="287"/>
      <c r="AR425" s="287"/>
      <c r="AS425" s="287"/>
      <c r="AT425" s="287"/>
      <c r="AU425" s="287"/>
      <c r="AV425" s="287"/>
      <c r="AW425" s="287"/>
      <c r="AX425" s="287"/>
      <c r="AY425" s="287"/>
      <c r="AZ425" s="287"/>
      <c r="BA425" s="287"/>
      <c r="BB425" s="287"/>
      <c r="BC425" s="287"/>
      <c r="BD425" s="287"/>
      <c r="BE425" s="287"/>
      <c r="BF425" s="287"/>
      <c r="BG425" s="287"/>
      <c r="BH425" s="287"/>
      <c r="BI425" s="287"/>
      <c r="BJ425" s="327" t="s">
        <v>2665</v>
      </c>
      <c r="BK425" s="286">
        <v>7010</v>
      </c>
      <c r="BL425" s="288">
        <v>7020</v>
      </c>
      <c r="BM425" s="287">
        <v>7030</v>
      </c>
      <c r="BN425" s="287">
        <v>7040</v>
      </c>
      <c r="BO425" s="287">
        <v>7050</v>
      </c>
      <c r="BP425" s="287">
        <v>7060</v>
      </c>
      <c r="BQ425" s="287">
        <v>7070</v>
      </c>
      <c r="BR425" s="287">
        <v>7080</v>
      </c>
      <c r="BS425" s="287">
        <v>7090</v>
      </c>
      <c r="BT425" s="287" t="s">
        <v>991</v>
      </c>
      <c r="BU425" s="287"/>
      <c r="BV425" s="287"/>
      <c r="BW425" s="287"/>
      <c r="BX425" s="287"/>
      <c r="BY425" s="287"/>
      <c r="BZ425" s="287"/>
      <c r="CA425" s="287"/>
      <c r="CB425" s="287"/>
      <c r="CC425" s="287"/>
      <c r="CD425" s="287"/>
      <c r="CE425" s="287"/>
      <c r="CF425" s="287"/>
      <c r="CG425" s="287"/>
      <c r="CH425" s="287"/>
      <c r="CI425" s="287"/>
      <c r="CJ425" s="287"/>
      <c r="CK425" s="287"/>
      <c r="CL425" s="287"/>
      <c r="CM425" s="287"/>
      <c r="CN425" s="287"/>
      <c r="CO425" s="287"/>
      <c r="CP425" s="287"/>
      <c r="CQ425" s="287"/>
      <c r="CR425" s="287"/>
      <c r="CS425" s="287"/>
      <c r="CT425" s="287"/>
      <c r="CU425" s="287"/>
      <c r="CV425" s="287"/>
      <c r="CW425" s="287"/>
      <c r="CX425" s="287"/>
      <c r="CY425" s="287"/>
      <c r="CZ425" s="289"/>
      <c r="DA425" s="287"/>
      <c r="DB425" s="287"/>
      <c r="DC425" s="287"/>
      <c r="DD425" s="287"/>
      <c r="DE425" s="287"/>
      <c r="DF425" s="287"/>
      <c r="DG425" s="287"/>
      <c r="DH425" s="287"/>
      <c r="DI425" s="287"/>
      <c r="DJ425" s="287"/>
      <c r="DK425" s="287"/>
      <c r="DL425" s="287"/>
      <c r="DM425" s="287"/>
      <c r="DN425" s="287"/>
      <c r="DO425" s="287"/>
      <c r="DP425" s="287"/>
      <c r="DQ425" s="287"/>
      <c r="DR425" s="287"/>
      <c r="DS425" s="287"/>
      <c r="DT425" s="287"/>
      <c r="DU425" s="287"/>
      <c r="DV425" s="287"/>
      <c r="DW425" s="321"/>
      <c r="DX425" s="322"/>
      <c r="DY425" s="323"/>
      <c r="DZ425" s="323"/>
      <c r="EA425" s="323"/>
      <c r="EB425" s="324"/>
      <c r="EC425" s="324"/>
      <c r="ED425" s="324"/>
      <c r="EE425" s="324"/>
      <c r="EF425" s="324"/>
      <c r="EG425" s="324"/>
      <c r="EH425" s="324"/>
      <c r="EI425" s="324"/>
      <c r="EJ425" s="324"/>
      <c r="EK425" s="324"/>
      <c r="EL425" s="324"/>
      <c r="EM425" s="324"/>
      <c r="EN425" s="324"/>
      <c r="EO425" s="324"/>
      <c r="EP425" s="324"/>
      <c r="EQ425" s="324"/>
      <c r="ER425" s="324"/>
      <c r="ES425" s="324"/>
      <c r="ET425" s="324"/>
      <c r="EU425" s="324"/>
      <c r="EV425" s="324"/>
      <c r="EW425" s="324"/>
      <c r="EX425" s="324"/>
      <c r="EY425" s="324"/>
      <c r="EZ425" s="324"/>
      <c r="FA425" s="324"/>
      <c r="FB425" s="324"/>
      <c r="FC425" s="324"/>
      <c r="FD425" s="324"/>
      <c r="FE425" s="324"/>
      <c r="FF425" s="324"/>
      <c r="FG425" s="324"/>
      <c r="FH425" s="324"/>
      <c r="FI425" s="324"/>
      <c r="FJ425" s="324"/>
      <c r="FK425" s="324"/>
      <c r="FL425" s="324"/>
      <c r="FM425" s="324"/>
      <c r="FN425" s="324"/>
      <c r="FO425" s="324"/>
      <c r="FP425" s="324"/>
      <c r="FQ425" s="324"/>
      <c r="FR425" s="324"/>
      <c r="FS425" s="324"/>
      <c r="FT425" s="324"/>
      <c r="FU425" s="324"/>
      <c r="FV425" s="324"/>
      <c r="FW425" s="324"/>
      <c r="FX425" s="324"/>
      <c r="FY425" s="324"/>
      <c r="FZ425" s="324"/>
      <c r="GA425" s="324"/>
      <c r="GB425" s="324"/>
      <c r="GC425" s="324"/>
      <c r="GD425" s="324"/>
      <c r="GE425" s="324"/>
      <c r="GF425" s="324"/>
      <c r="GG425" s="324"/>
      <c r="GH425" s="324"/>
      <c r="GI425" s="324"/>
      <c r="GJ425" s="330"/>
      <c r="GK425" s="321"/>
      <c r="GL425" s="324"/>
      <c r="GM425" s="324"/>
      <c r="GN425" s="290" cm="1">
        <f t="array" ref="GN425">IF(OR(BK425:GM425='Annex.1　DeclarationDesired'!$F$27),ROW(),"")</f>
        <v>425</v>
      </c>
    </row>
    <row r="426" spans="1:196" s="290" customFormat="1" ht="20.85" customHeight="1">
      <c r="A426" s="333" t="s">
        <v>2666</v>
      </c>
      <c r="B426" s="334" t="s">
        <v>2667</v>
      </c>
      <c r="C426" s="334" t="s">
        <v>1531</v>
      </c>
      <c r="D426" s="334" t="s">
        <v>2668</v>
      </c>
      <c r="E426" s="334" t="s">
        <v>2669</v>
      </c>
      <c r="F426" s="334" t="s">
        <v>2670</v>
      </c>
      <c r="G426" s="335" t="s">
        <v>2671</v>
      </c>
      <c r="H426" s="337" t="s">
        <v>421</v>
      </c>
      <c r="I426" s="337" t="s">
        <v>2672</v>
      </c>
      <c r="J426" s="337" t="s">
        <v>421</v>
      </c>
      <c r="K426" s="337" t="s">
        <v>2672</v>
      </c>
      <c r="L426" s="338"/>
      <c r="M426" s="339" t="s">
        <v>2673</v>
      </c>
      <c r="N426" s="327" t="s">
        <v>404</v>
      </c>
      <c r="O426" s="338" t="s">
        <v>429</v>
      </c>
      <c r="P426" s="339"/>
      <c r="Q426" s="287"/>
      <c r="R426" s="287"/>
      <c r="S426" s="287"/>
      <c r="T426" s="287"/>
      <c r="U426" s="287"/>
      <c r="V426" s="287"/>
      <c r="W426" s="287"/>
      <c r="X426" s="287"/>
      <c r="Y426" s="287"/>
      <c r="Z426" s="287"/>
      <c r="AA426" s="287"/>
      <c r="AB426" s="287"/>
      <c r="AC426" s="287"/>
      <c r="AD426" s="287"/>
      <c r="AE426" s="287"/>
      <c r="AF426" s="287"/>
      <c r="AG426" s="287"/>
      <c r="AH426" s="287"/>
      <c r="AI426" s="287"/>
      <c r="AJ426" s="287"/>
      <c r="AK426" s="287"/>
      <c r="AL426" s="287"/>
      <c r="AM426" s="287"/>
      <c r="AN426" s="287"/>
      <c r="AO426" s="287"/>
      <c r="AP426" s="287"/>
      <c r="AQ426" s="287"/>
      <c r="AR426" s="287"/>
      <c r="AS426" s="287"/>
      <c r="AT426" s="287"/>
      <c r="AU426" s="287"/>
      <c r="AV426" s="287"/>
      <c r="AW426" s="287"/>
      <c r="AX426" s="287"/>
      <c r="AY426" s="287"/>
      <c r="AZ426" s="287"/>
      <c r="BA426" s="287"/>
      <c r="BB426" s="287"/>
      <c r="BC426" s="287"/>
      <c r="BD426" s="287"/>
      <c r="BE426" s="287"/>
      <c r="BF426" s="287"/>
      <c r="BG426" s="287"/>
      <c r="BH426" s="287"/>
      <c r="BI426" s="287"/>
      <c r="BJ426" s="327" t="s">
        <v>2674</v>
      </c>
      <c r="BK426" s="286">
        <v>22060</v>
      </c>
      <c r="BL426" s="288">
        <v>63010</v>
      </c>
      <c r="BM426" s="287"/>
      <c r="BN426" s="287"/>
      <c r="BO426" s="287"/>
      <c r="BP426" s="287"/>
      <c r="BQ426" s="287"/>
      <c r="BR426" s="287"/>
      <c r="BS426" s="287"/>
      <c r="BT426" s="287"/>
      <c r="BU426" s="287"/>
      <c r="BV426" s="287"/>
      <c r="BW426" s="287"/>
      <c r="BX426" s="287"/>
      <c r="BY426" s="287"/>
      <c r="BZ426" s="287"/>
      <c r="CA426" s="287"/>
      <c r="CB426" s="287"/>
      <c r="CC426" s="287"/>
      <c r="CD426" s="287"/>
      <c r="CE426" s="287"/>
      <c r="CF426" s="287"/>
      <c r="CG426" s="287"/>
      <c r="CH426" s="287"/>
      <c r="CI426" s="287"/>
      <c r="CJ426" s="287"/>
      <c r="CK426" s="287"/>
      <c r="CL426" s="287"/>
      <c r="CM426" s="287"/>
      <c r="CN426" s="287"/>
      <c r="CO426" s="287"/>
      <c r="CP426" s="287"/>
      <c r="CQ426" s="287"/>
      <c r="CR426" s="287"/>
      <c r="CS426" s="287"/>
      <c r="CT426" s="287"/>
      <c r="CU426" s="287"/>
      <c r="CV426" s="287"/>
      <c r="CW426" s="287"/>
      <c r="CX426" s="287"/>
      <c r="CY426" s="287"/>
      <c r="CZ426" s="289"/>
      <c r="DA426" s="287"/>
      <c r="DB426" s="287"/>
      <c r="DC426" s="287"/>
      <c r="DD426" s="287"/>
      <c r="DE426" s="287"/>
      <c r="DF426" s="287"/>
      <c r="DG426" s="287"/>
      <c r="DH426" s="287"/>
      <c r="DI426" s="287"/>
      <c r="DJ426" s="287"/>
      <c r="DK426" s="287"/>
      <c r="DL426" s="287"/>
      <c r="DM426" s="287"/>
      <c r="DN426" s="287"/>
      <c r="DO426" s="287"/>
      <c r="DP426" s="287"/>
      <c r="DQ426" s="287"/>
      <c r="DR426" s="287"/>
      <c r="DS426" s="287"/>
      <c r="DT426" s="287"/>
      <c r="DU426" s="287"/>
      <c r="DV426" s="287"/>
      <c r="DW426" s="321"/>
      <c r="DX426" s="322"/>
      <c r="DY426" s="323"/>
      <c r="DZ426" s="323"/>
      <c r="EA426" s="323"/>
      <c r="EB426" s="324"/>
      <c r="EC426" s="324"/>
      <c r="ED426" s="324"/>
      <c r="EE426" s="324"/>
      <c r="EF426" s="324"/>
      <c r="EG426" s="324"/>
      <c r="EH426" s="324"/>
      <c r="EI426" s="324"/>
      <c r="EJ426" s="324"/>
      <c r="EK426" s="324"/>
      <c r="EL426" s="324"/>
      <c r="EM426" s="324"/>
      <c r="EN426" s="324"/>
      <c r="EO426" s="324"/>
      <c r="EP426" s="324"/>
      <c r="EQ426" s="324"/>
      <c r="ER426" s="324"/>
      <c r="ES426" s="324"/>
      <c r="ET426" s="324"/>
      <c r="EU426" s="324"/>
      <c r="EV426" s="324"/>
      <c r="EW426" s="324"/>
      <c r="EX426" s="324"/>
      <c r="EY426" s="324"/>
      <c r="EZ426" s="324"/>
      <c r="FA426" s="324"/>
      <c r="FB426" s="324"/>
      <c r="FC426" s="324"/>
      <c r="FD426" s="324"/>
      <c r="FE426" s="324"/>
      <c r="FF426" s="324"/>
      <c r="FG426" s="324"/>
      <c r="FH426" s="324"/>
      <c r="FI426" s="324"/>
      <c r="FJ426" s="324"/>
      <c r="FK426" s="324"/>
      <c r="FL426" s="324"/>
      <c r="FM426" s="324"/>
      <c r="FN426" s="324"/>
      <c r="FO426" s="324"/>
      <c r="FP426" s="324"/>
      <c r="FQ426" s="324"/>
      <c r="FR426" s="324"/>
      <c r="FS426" s="324"/>
      <c r="FT426" s="324"/>
      <c r="FU426" s="324"/>
      <c r="FV426" s="324"/>
      <c r="FW426" s="324"/>
      <c r="FX426" s="324"/>
      <c r="FY426" s="324"/>
      <c r="FZ426" s="324"/>
      <c r="GA426" s="324"/>
      <c r="GB426" s="324"/>
      <c r="GC426" s="324"/>
      <c r="GD426" s="324"/>
      <c r="GE426" s="324"/>
      <c r="GF426" s="324"/>
      <c r="GG426" s="324"/>
      <c r="GH426" s="324"/>
      <c r="GI426" s="324"/>
      <c r="GJ426" s="330"/>
      <c r="GK426" s="321"/>
      <c r="GL426" s="324"/>
      <c r="GM426" s="324"/>
      <c r="GN426" s="290" cm="1">
        <f t="array" ref="GN426">IF(OR(BK426:GM426='Annex.1　DeclarationDesired'!$F$27),ROW(),"")</f>
        <v>426</v>
      </c>
    </row>
    <row r="427" spans="1:196" s="290" customFormat="1" ht="20.85" customHeight="1">
      <c r="A427" s="333" t="s">
        <v>2675</v>
      </c>
      <c r="B427" s="334" t="s">
        <v>2667</v>
      </c>
      <c r="C427" s="334" t="s">
        <v>1531</v>
      </c>
      <c r="D427" s="334" t="s">
        <v>2676</v>
      </c>
      <c r="E427" s="334" t="s">
        <v>2677</v>
      </c>
      <c r="F427" s="334" t="s">
        <v>2678</v>
      </c>
      <c r="G427" s="335" t="s">
        <v>2671</v>
      </c>
      <c r="H427" s="337" t="s">
        <v>421</v>
      </c>
      <c r="I427" s="337" t="s">
        <v>2679</v>
      </c>
      <c r="J427" s="337" t="s">
        <v>421</v>
      </c>
      <c r="K427" s="337" t="s">
        <v>2679</v>
      </c>
      <c r="L427" s="338"/>
      <c r="M427" s="339" t="s">
        <v>489</v>
      </c>
      <c r="N427" s="327" t="s">
        <v>489</v>
      </c>
      <c r="O427" s="338"/>
      <c r="P427" s="339"/>
      <c r="Q427" s="287"/>
      <c r="R427" s="287"/>
      <c r="S427" s="287"/>
      <c r="T427" s="287"/>
      <c r="U427" s="287"/>
      <c r="V427" s="287"/>
      <c r="W427" s="287"/>
      <c r="X427" s="287"/>
      <c r="Y427" s="287"/>
      <c r="Z427" s="287"/>
      <c r="AA427" s="287"/>
      <c r="AB427" s="287"/>
      <c r="AC427" s="287"/>
      <c r="AD427" s="287"/>
      <c r="AE427" s="287"/>
      <c r="AF427" s="287"/>
      <c r="AG427" s="287"/>
      <c r="AH427" s="287"/>
      <c r="AI427" s="287"/>
      <c r="AJ427" s="287"/>
      <c r="AK427" s="287"/>
      <c r="AL427" s="287"/>
      <c r="AM427" s="287"/>
      <c r="AN427" s="287"/>
      <c r="AO427" s="287"/>
      <c r="AP427" s="287"/>
      <c r="AQ427" s="287"/>
      <c r="AR427" s="287"/>
      <c r="AS427" s="287"/>
      <c r="AT427" s="287"/>
      <c r="AU427" s="287"/>
      <c r="AV427" s="287"/>
      <c r="AW427" s="287"/>
      <c r="AX427" s="287"/>
      <c r="AY427" s="287"/>
      <c r="AZ427" s="287"/>
      <c r="BA427" s="287"/>
      <c r="BB427" s="287"/>
      <c r="BC427" s="287"/>
      <c r="BD427" s="287"/>
      <c r="BE427" s="287"/>
      <c r="BF427" s="287"/>
      <c r="BG427" s="287"/>
      <c r="BH427" s="287"/>
      <c r="BI427" s="287"/>
      <c r="BJ427" s="327" t="s">
        <v>2680</v>
      </c>
      <c r="BK427" s="286">
        <v>21050</v>
      </c>
      <c r="BL427" s="288">
        <v>21060</v>
      </c>
      <c r="BM427" s="287"/>
      <c r="BN427" s="287"/>
      <c r="BO427" s="287"/>
      <c r="BP427" s="287"/>
      <c r="BQ427" s="287"/>
      <c r="BR427" s="287"/>
      <c r="BS427" s="287"/>
      <c r="BT427" s="287"/>
      <c r="BU427" s="287"/>
      <c r="BV427" s="287"/>
      <c r="BW427" s="287"/>
      <c r="BX427" s="287"/>
      <c r="BY427" s="287"/>
      <c r="BZ427" s="287"/>
      <c r="CA427" s="287"/>
      <c r="CB427" s="287"/>
      <c r="CC427" s="287"/>
      <c r="CD427" s="287"/>
      <c r="CE427" s="287"/>
      <c r="CF427" s="287"/>
      <c r="CG427" s="287"/>
      <c r="CH427" s="287"/>
      <c r="CI427" s="287"/>
      <c r="CJ427" s="287"/>
      <c r="CK427" s="287"/>
      <c r="CL427" s="287"/>
      <c r="CM427" s="287"/>
      <c r="CN427" s="287"/>
      <c r="CO427" s="287"/>
      <c r="CP427" s="287"/>
      <c r="CQ427" s="287"/>
      <c r="CR427" s="287"/>
      <c r="CS427" s="287"/>
      <c r="CT427" s="287"/>
      <c r="CU427" s="287"/>
      <c r="CV427" s="287"/>
      <c r="CW427" s="287"/>
      <c r="CX427" s="287"/>
      <c r="CY427" s="287"/>
      <c r="CZ427" s="289"/>
      <c r="DA427" s="287"/>
      <c r="DB427" s="287"/>
      <c r="DC427" s="287"/>
      <c r="DD427" s="287"/>
      <c r="DE427" s="287"/>
      <c r="DF427" s="287"/>
      <c r="DG427" s="287"/>
      <c r="DH427" s="287"/>
      <c r="DI427" s="287"/>
      <c r="DJ427" s="287"/>
      <c r="DK427" s="287"/>
      <c r="DL427" s="287"/>
      <c r="DM427" s="287"/>
      <c r="DN427" s="287"/>
      <c r="DO427" s="287"/>
      <c r="DP427" s="287"/>
      <c r="DQ427" s="287"/>
      <c r="DR427" s="287"/>
      <c r="DS427" s="287"/>
      <c r="DT427" s="287"/>
      <c r="DU427" s="287"/>
      <c r="DV427" s="287"/>
      <c r="DW427" s="321"/>
      <c r="DX427" s="322"/>
      <c r="DY427" s="323"/>
      <c r="DZ427" s="323"/>
      <c r="EA427" s="323"/>
      <c r="EB427" s="324"/>
      <c r="EC427" s="324"/>
      <c r="ED427" s="324"/>
      <c r="EE427" s="324"/>
      <c r="EF427" s="324"/>
      <c r="EG427" s="324"/>
      <c r="EH427" s="324"/>
      <c r="EI427" s="324"/>
      <c r="EJ427" s="324"/>
      <c r="EK427" s="324"/>
      <c r="EL427" s="324"/>
      <c r="EM427" s="324"/>
      <c r="EN427" s="324"/>
      <c r="EO427" s="324"/>
      <c r="EP427" s="324"/>
      <c r="EQ427" s="324"/>
      <c r="ER427" s="324"/>
      <c r="ES427" s="324"/>
      <c r="ET427" s="324"/>
      <c r="EU427" s="324"/>
      <c r="EV427" s="324"/>
      <c r="EW427" s="324"/>
      <c r="EX427" s="324"/>
      <c r="EY427" s="324"/>
      <c r="EZ427" s="324"/>
      <c r="FA427" s="324"/>
      <c r="FB427" s="324"/>
      <c r="FC427" s="324"/>
      <c r="FD427" s="324"/>
      <c r="FE427" s="324"/>
      <c r="FF427" s="324"/>
      <c r="FG427" s="324"/>
      <c r="FH427" s="324"/>
      <c r="FI427" s="324"/>
      <c r="FJ427" s="324"/>
      <c r="FK427" s="324"/>
      <c r="FL427" s="324"/>
      <c r="FM427" s="324"/>
      <c r="FN427" s="324"/>
      <c r="FO427" s="324"/>
      <c r="FP427" s="324"/>
      <c r="FQ427" s="324"/>
      <c r="FR427" s="324"/>
      <c r="FS427" s="324"/>
      <c r="FT427" s="324"/>
      <c r="FU427" s="324"/>
      <c r="FV427" s="324"/>
      <c r="FW427" s="324"/>
      <c r="FX427" s="324"/>
      <c r="FY427" s="324"/>
      <c r="FZ427" s="324"/>
      <c r="GA427" s="324"/>
      <c r="GB427" s="324"/>
      <c r="GC427" s="324"/>
      <c r="GD427" s="324"/>
      <c r="GE427" s="324"/>
      <c r="GF427" s="324"/>
      <c r="GG427" s="324"/>
      <c r="GH427" s="324"/>
      <c r="GI427" s="324"/>
      <c r="GJ427" s="330"/>
      <c r="GK427" s="321"/>
      <c r="GL427" s="324"/>
      <c r="GM427" s="324"/>
      <c r="GN427" s="290" cm="1">
        <f t="array" ref="GN427">IF(OR(BK427:GM427='Annex.1　DeclarationDesired'!$F$27),ROW(),"")</f>
        <v>427</v>
      </c>
    </row>
    <row r="428" spans="1:196" s="290" customFormat="1" ht="20.85" customHeight="1">
      <c r="A428" s="333" t="s">
        <v>2681</v>
      </c>
      <c r="B428" s="334" t="s">
        <v>2682</v>
      </c>
      <c r="C428" s="334" t="s">
        <v>1531</v>
      </c>
      <c r="D428" s="334" t="s">
        <v>2683</v>
      </c>
      <c r="E428" s="334" t="s">
        <v>2684</v>
      </c>
      <c r="F428" s="334" t="s">
        <v>2685</v>
      </c>
      <c r="G428" s="335" t="s">
        <v>2671</v>
      </c>
      <c r="H428" s="337" t="s">
        <v>421</v>
      </c>
      <c r="I428" s="337" t="s">
        <v>2686</v>
      </c>
      <c r="J428" s="337" t="s">
        <v>421</v>
      </c>
      <c r="K428" s="337" t="s">
        <v>2686</v>
      </c>
      <c r="L428" s="338"/>
      <c r="M428" s="339" t="s">
        <v>404</v>
      </c>
      <c r="N428" s="327" t="s">
        <v>404</v>
      </c>
      <c r="O428" s="338"/>
      <c r="P428" s="339"/>
      <c r="Q428" s="287"/>
      <c r="R428" s="287"/>
      <c r="S428" s="287"/>
      <c r="T428" s="287"/>
      <c r="U428" s="287"/>
      <c r="V428" s="287"/>
      <c r="W428" s="287"/>
      <c r="X428" s="287"/>
      <c r="Y428" s="287"/>
      <c r="Z428" s="287"/>
      <c r="AA428" s="287"/>
      <c r="AB428" s="287"/>
      <c r="AC428" s="287"/>
      <c r="AD428" s="287"/>
      <c r="AE428" s="287"/>
      <c r="AF428" s="287"/>
      <c r="AG428" s="287"/>
      <c r="AH428" s="287"/>
      <c r="AI428" s="287"/>
      <c r="AJ428" s="287"/>
      <c r="AK428" s="287"/>
      <c r="AL428" s="287"/>
      <c r="AM428" s="287"/>
      <c r="AN428" s="287"/>
      <c r="AO428" s="287"/>
      <c r="AP428" s="287"/>
      <c r="AQ428" s="287"/>
      <c r="AR428" s="287"/>
      <c r="AS428" s="287"/>
      <c r="AT428" s="287"/>
      <c r="AU428" s="287"/>
      <c r="AV428" s="287"/>
      <c r="AW428" s="287"/>
      <c r="AX428" s="287"/>
      <c r="AY428" s="287"/>
      <c r="AZ428" s="287"/>
      <c r="BA428" s="287"/>
      <c r="BB428" s="287"/>
      <c r="BC428" s="287"/>
      <c r="BD428" s="287"/>
      <c r="BE428" s="287"/>
      <c r="BF428" s="287"/>
      <c r="BG428" s="287"/>
      <c r="BH428" s="287"/>
      <c r="BI428" s="287"/>
      <c r="BJ428" s="327" t="s">
        <v>786</v>
      </c>
      <c r="BK428" s="286">
        <v>22040</v>
      </c>
      <c r="BL428" s="288"/>
      <c r="BM428" s="287"/>
      <c r="BN428" s="287"/>
      <c r="BO428" s="287"/>
      <c r="BP428" s="287"/>
      <c r="BQ428" s="287"/>
      <c r="BR428" s="287"/>
      <c r="BS428" s="287"/>
      <c r="BT428" s="287"/>
      <c r="BU428" s="287"/>
      <c r="BV428" s="287"/>
      <c r="BW428" s="287"/>
      <c r="BX428" s="287"/>
      <c r="BY428" s="287"/>
      <c r="BZ428" s="287"/>
      <c r="CA428" s="287"/>
      <c r="CB428" s="287"/>
      <c r="CC428" s="287"/>
      <c r="CD428" s="287"/>
      <c r="CE428" s="287"/>
      <c r="CF428" s="287"/>
      <c r="CG428" s="287"/>
      <c r="CH428" s="287"/>
      <c r="CI428" s="287"/>
      <c r="CJ428" s="287"/>
      <c r="CK428" s="287"/>
      <c r="CL428" s="287"/>
      <c r="CM428" s="287"/>
      <c r="CN428" s="287"/>
      <c r="CO428" s="287"/>
      <c r="CP428" s="287"/>
      <c r="CQ428" s="287"/>
      <c r="CR428" s="287"/>
      <c r="CS428" s="287"/>
      <c r="CT428" s="287"/>
      <c r="CU428" s="287"/>
      <c r="CV428" s="287"/>
      <c r="CW428" s="287"/>
      <c r="CX428" s="287"/>
      <c r="CY428" s="287"/>
      <c r="CZ428" s="289"/>
      <c r="DA428" s="287"/>
      <c r="DB428" s="287"/>
      <c r="DC428" s="287"/>
      <c r="DD428" s="287"/>
      <c r="DE428" s="287"/>
      <c r="DF428" s="287"/>
      <c r="DG428" s="287"/>
      <c r="DH428" s="287"/>
      <c r="DI428" s="287"/>
      <c r="DJ428" s="287"/>
      <c r="DK428" s="287"/>
      <c r="DL428" s="287"/>
      <c r="DM428" s="287"/>
      <c r="DN428" s="287"/>
      <c r="DO428" s="287"/>
      <c r="DP428" s="287"/>
      <c r="DQ428" s="287"/>
      <c r="DR428" s="287"/>
      <c r="DS428" s="287"/>
      <c r="DT428" s="287"/>
      <c r="DU428" s="287"/>
      <c r="DV428" s="287"/>
      <c r="DW428" s="321"/>
      <c r="DX428" s="322"/>
      <c r="DY428" s="323"/>
      <c r="DZ428" s="323"/>
      <c r="EA428" s="323"/>
      <c r="EB428" s="324"/>
      <c r="EC428" s="324"/>
      <c r="ED428" s="324"/>
      <c r="EE428" s="324"/>
      <c r="EF428" s="324"/>
      <c r="EG428" s="324"/>
      <c r="EH428" s="324"/>
      <c r="EI428" s="324"/>
      <c r="EJ428" s="324"/>
      <c r="EK428" s="324"/>
      <c r="EL428" s="324"/>
      <c r="EM428" s="324"/>
      <c r="EN428" s="324"/>
      <c r="EO428" s="324"/>
      <c r="EP428" s="324"/>
      <c r="EQ428" s="324"/>
      <c r="ER428" s="324"/>
      <c r="ES428" s="324"/>
      <c r="ET428" s="324"/>
      <c r="EU428" s="324"/>
      <c r="EV428" s="324"/>
      <c r="EW428" s="324"/>
      <c r="EX428" s="324"/>
      <c r="EY428" s="324"/>
      <c r="EZ428" s="324"/>
      <c r="FA428" s="324"/>
      <c r="FB428" s="324"/>
      <c r="FC428" s="324"/>
      <c r="FD428" s="324"/>
      <c r="FE428" s="324"/>
      <c r="FF428" s="324"/>
      <c r="FG428" s="324"/>
      <c r="FH428" s="324"/>
      <c r="FI428" s="324"/>
      <c r="FJ428" s="324"/>
      <c r="FK428" s="324"/>
      <c r="FL428" s="324"/>
      <c r="FM428" s="324"/>
      <c r="FN428" s="324"/>
      <c r="FO428" s="324"/>
      <c r="FP428" s="324"/>
      <c r="FQ428" s="324"/>
      <c r="FR428" s="324"/>
      <c r="FS428" s="324"/>
      <c r="FT428" s="324"/>
      <c r="FU428" s="324"/>
      <c r="FV428" s="324"/>
      <c r="FW428" s="324"/>
      <c r="FX428" s="324"/>
      <c r="FY428" s="324"/>
      <c r="FZ428" s="324"/>
      <c r="GA428" s="324"/>
      <c r="GB428" s="324"/>
      <c r="GC428" s="324"/>
      <c r="GD428" s="324"/>
      <c r="GE428" s="324"/>
      <c r="GF428" s="324"/>
      <c r="GG428" s="324"/>
      <c r="GH428" s="324"/>
      <c r="GI428" s="324"/>
      <c r="GJ428" s="330"/>
      <c r="GK428" s="321"/>
      <c r="GL428" s="324"/>
      <c r="GM428" s="324"/>
      <c r="GN428" s="290" cm="1">
        <f t="array" ref="GN428">IF(OR(BK428:GM428='Annex.1　DeclarationDesired'!$F$27),ROW(),"")</f>
        <v>428</v>
      </c>
    </row>
    <row r="429" spans="1:196" s="290" customFormat="1" ht="20.85" customHeight="1">
      <c r="A429" s="333" t="s">
        <v>2687</v>
      </c>
      <c r="B429" s="334" t="s">
        <v>2682</v>
      </c>
      <c r="C429" s="334" t="s">
        <v>1531</v>
      </c>
      <c r="D429" s="334" t="s">
        <v>2688</v>
      </c>
      <c r="E429" s="334" t="s">
        <v>2689</v>
      </c>
      <c r="F429" s="334" t="s">
        <v>2690</v>
      </c>
      <c r="G429" s="335" t="s">
        <v>2691</v>
      </c>
      <c r="H429" s="337" t="s">
        <v>421</v>
      </c>
      <c r="I429" s="337" t="s">
        <v>2692</v>
      </c>
      <c r="J429" s="337" t="s">
        <v>421</v>
      </c>
      <c r="K429" s="337" t="s">
        <v>2692</v>
      </c>
      <c r="L429" s="338"/>
      <c r="M429" s="339" t="s">
        <v>2693</v>
      </c>
      <c r="N429" s="327" t="s">
        <v>345</v>
      </c>
      <c r="O429" s="338" t="s">
        <v>405</v>
      </c>
      <c r="P429" s="339" t="s">
        <v>884</v>
      </c>
      <c r="Q429" s="287" t="s">
        <v>406</v>
      </c>
      <c r="R429" s="287"/>
      <c r="S429" s="287"/>
      <c r="T429" s="287"/>
      <c r="U429" s="287"/>
      <c r="V429" s="287"/>
      <c r="W429" s="287"/>
      <c r="X429" s="287"/>
      <c r="Y429" s="287"/>
      <c r="Z429" s="287"/>
      <c r="AA429" s="287"/>
      <c r="AB429" s="287"/>
      <c r="AC429" s="287"/>
      <c r="AD429" s="287"/>
      <c r="AE429" s="287"/>
      <c r="AF429" s="287"/>
      <c r="AG429" s="287"/>
      <c r="AH429" s="287"/>
      <c r="AI429" s="287"/>
      <c r="AJ429" s="287"/>
      <c r="AK429" s="287"/>
      <c r="AL429" s="287"/>
      <c r="AM429" s="287"/>
      <c r="AN429" s="287"/>
      <c r="AO429" s="287"/>
      <c r="AP429" s="287"/>
      <c r="AQ429" s="287"/>
      <c r="AR429" s="287"/>
      <c r="AS429" s="287"/>
      <c r="AT429" s="287"/>
      <c r="AU429" s="287"/>
      <c r="AV429" s="287"/>
      <c r="AW429" s="287"/>
      <c r="AX429" s="287"/>
      <c r="AY429" s="287"/>
      <c r="AZ429" s="287"/>
      <c r="BA429" s="287"/>
      <c r="BB429" s="287"/>
      <c r="BC429" s="287"/>
      <c r="BD429" s="287"/>
      <c r="BE429" s="287"/>
      <c r="BF429" s="287"/>
      <c r="BG429" s="287"/>
      <c r="BH429" s="287"/>
      <c r="BI429" s="287"/>
      <c r="BJ429" s="327" t="s">
        <v>2694</v>
      </c>
      <c r="BK429" s="286">
        <v>32020</v>
      </c>
      <c r="BL429" s="288">
        <v>34020</v>
      </c>
      <c r="BM429" s="287">
        <v>34030</v>
      </c>
      <c r="BN429" s="287">
        <v>36020</v>
      </c>
      <c r="BO429" s="287">
        <v>37010</v>
      </c>
      <c r="BP429" s="287" t="s">
        <v>261</v>
      </c>
      <c r="BQ429" s="287"/>
      <c r="BR429" s="287"/>
      <c r="BS429" s="287"/>
      <c r="BT429" s="287"/>
      <c r="BU429" s="287"/>
      <c r="BV429" s="287"/>
      <c r="BW429" s="287"/>
      <c r="BX429" s="287"/>
      <c r="BY429" s="287"/>
      <c r="BZ429" s="287"/>
      <c r="CA429" s="287"/>
      <c r="CB429" s="287"/>
      <c r="CC429" s="287"/>
      <c r="CD429" s="287"/>
      <c r="CE429" s="287"/>
      <c r="CF429" s="287"/>
      <c r="CG429" s="287"/>
      <c r="CH429" s="287"/>
      <c r="CI429" s="287"/>
      <c r="CJ429" s="287"/>
      <c r="CK429" s="287"/>
      <c r="CL429" s="287"/>
      <c r="CM429" s="287"/>
      <c r="CN429" s="287"/>
      <c r="CO429" s="287"/>
      <c r="CP429" s="287"/>
      <c r="CQ429" s="287"/>
      <c r="CR429" s="287"/>
      <c r="CS429" s="287"/>
      <c r="CT429" s="287"/>
      <c r="CU429" s="287"/>
      <c r="CV429" s="287"/>
      <c r="CW429" s="287"/>
      <c r="CX429" s="287"/>
      <c r="CY429" s="287"/>
      <c r="CZ429" s="289"/>
      <c r="DA429" s="287"/>
      <c r="DB429" s="287"/>
      <c r="DC429" s="287"/>
      <c r="DD429" s="287"/>
      <c r="DE429" s="287"/>
      <c r="DF429" s="287"/>
      <c r="DG429" s="287"/>
      <c r="DH429" s="287"/>
      <c r="DI429" s="287"/>
      <c r="DJ429" s="287"/>
      <c r="DK429" s="287"/>
      <c r="DL429" s="287"/>
      <c r="DM429" s="287"/>
      <c r="DN429" s="287"/>
      <c r="DO429" s="287"/>
      <c r="DP429" s="287"/>
      <c r="DQ429" s="287"/>
      <c r="DR429" s="287"/>
      <c r="DS429" s="287"/>
      <c r="DT429" s="287"/>
      <c r="DU429" s="287"/>
      <c r="DV429" s="287"/>
      <c r="DW429" s="321"/>
      <c r="DX429" s="322"/>
      <c r="DY429" s="323"/>
      <c r="DZ429" s="323"/>
      <c r="EA429" s="323"/>
      <c r="EB429" s="324"/>
      <c r="EC429" s="324"/>
      <c r="ED429" s="324"/>
      <c r="EE429" s="324"/>
      <c r="EF429" s="324"/>
      <c r="EG429" s="324"/>
      <c r="EH429" s="324"/>
      <c r="EI429" s="324"/>
      <c r="EJ429" s="324"/>
      <c r="EK429" s="324"/>
      <c r="EL429" s="324"/>
      <c r="EM429" s="324"/>
      <c r="EN429" s="324"/>
      <c r="EO429" s="324"/>
      <c r="EP429" s="324"/>
      <c r="EQ429" s="324"/>
      <c r="ER429" s="324"/>
      <c r="ES429" s="324"/>
      <c r="ET429" s="324"/>
      <c r="EU429" s="324"/>
      <c r="EV429" s="324"/>
      <c r="EW429" s="324"/>
      <c r="EX429" s="324"/>
      <c r="EY429" s="324"/>
      <c r="EZ429" s="324"/>
      <c r="FA429" s="324"/>
      <c r="FB429" s="324"/>
      <c r="FC429" s="324"/>
      <c r="FD429" s="324"/>
      <c r="FE429" s="324"/>
      <c r="FF429" s="324"/>
      <c r="FG429" s="324"/>
      <c r="FH429" s="324"/>
      <c r="FI429" s="324"/>
      <c r="FJ429" s="324"/>
      <c r="FK429" s="324"/>
      <c r="FL429" s="324"/>
      <c r="FM429" s="324"/>
      <c r="FN429" s="324"/>
      <c r="FO429" s="324"/>
      <c r="FP429" s="324"/>
      <c r="FQ429" s="324"/>
      <c r="FR429" s="324"/>
      <c r="FS429" s="324"/>
      <c r="FT429" s="324"/>
      <c r="FU429" s="324"/>
      <c r="FV429" s="324"/>
      <c r="FW429" s="324"/>
      <c r="FX429" s="324"/>
      <c r="FY429" s="324"/>
      <c r="FZ429" s="324"/>
      <c r="GA429" s="324"/>
      <c r="GB429" s="324"/>
      <c r="GC429" s="324"/>
      <c r="GD429" s="324"/>
      <c r="GE429" s="324"/>
      <c r="GF429" s="324"/>
      <c r="GG429" s="324"/>
      <c r="GH429" s="324"/>
      <c r="GI429" s="324"/>
      <c r="GJ429" s="330"/>
      <c r="GK429" s="321"/>
      <c r="GL429" s="324"/>
      <c r="GM429" s="324"/>
      <c r="GN429" s="290" cm="1">
        <f t="array" ref="GN429">IF(OR(BK429:GM429='Annex.1　DeclarationDesired'!$F$27),ROW(),"")</f>
        <v>429</v>
      </c>
    </row>
    <row r="430" spans="1:196" s="290" customFormat="1" ht="20.85" customHeight="1">
      <c r="A430" s="333" t="s">
        <v>2695</v>
      </c>
      <c r="B430" s="334" t="s">
        <v>2667</v>
      </c>
      <c r="C430" s="334" t="s">
        <v>1531</v>
      </c>
      <c r="D430" s="334" t="s">
        <v>2676</v>
      </c>
      <c r="E430" s="334" t="s">
        <v>2696</v>
      </c>
      <c r="F430" s="334" t="s">
        <v>2697</v>
      </c>
      <c r="G430" s="335" t="s">
        <v>2671</v>
      </c>
      <c r="H430" s="337" t="s">
        <v>421</v>
      </c>
      <c r="I430" s="337" t="s">
        <v>2698</v>
      </c>
      <c r="J430" s="337" t="s">
        <v>421</v>
      </c>
      <c r="K430" s="337" t="s">
        <v>2698</v>
      </c>
      <c r="L430" s="338"/>
      <c r="M430" s="339" t="s">
        <v>2699</v>
      </c>
      <c r="N430" s="327" t="s">
        <v>438</v>
      </c>
      <c r="O430" s="338" t="s">
        <v>489</v>
      </c>
      <c r="P430" s="339"/>
      <c r="Q430" s="287"/>
      <c r="R430" s="287"/>
      <c r="S430" s="287"/>
      <c r="T430" s="287"/>
      <c r="U430" s="287"/>
      <c r="V430" s="287"/>
      <c r="W430" s="287"/>
      <c r="X430" s="287"/>
      <c r="Y430" s="287"/>
      <c r="Z430" s="287"/>
      <c r="AA430" s="287"/>
      <c r="AB430" s="287"/>
      <c r="AC430" s="287"/>
      <c r="AD430" s="287"/>
      <c r="AE430" s="287"/>
      <c r="AF430" s="287"/>
      <c r="AG430" s="287"/>
      <c r="AH430" s="287"/>
      <c r="AI430" s="287"/>
      <c r="AJ430" s="287"/>
      <c r="AK430" s="287"/>
      <c r="AL430" s="287"/>
      <c r="AM430" s="287"/>
      <c r="AN430" s="287"/>
      <c r="AO430" s="287"/>
      <c r="AP430" s="287"/>
      <c r="AQ430" s="287"/>
      <c r="AR430" s="287"/>
      <c r="AS430" s="287"/>
      <c r="AT430" s="287"/>
      <c r="AU430" s="287"/>
      <c r="AV430" s="287"/>
      <c r="AW430" s="287"/>
      <c r="AX430" s="287"/>
      <c r="AY430" s="287"/>
      <c r="AZ430" s="287"/>
      <c r="BA430" s="287"/>
      <c r="BB430" s="287"/>
      <c r="BC430" s="287"/>
      <c r="BD430" s="287"/>
      <c r="BE430" s="287"/>
      <c r="BF430" s="287"/>
      <c r="BG430" s="287"/>
      <c r="BH430" s="287"/>
      <c r="BI430" s="287"/>
      <c r="BJ430" s="327" t="s">
        <v>2700</v>
      </c>
      <c r="BK430" s="286">
        <v>13020</v>
      </c>
      <c r="BL430" s="288">
        <v>21050</v>
      </c>
      <c r="BM430" s="287"/>
      <c r="BN430" s="287"/>
      <c r="BO430" s="287"/>
      <c r="BP430" s="287"/>
      <c r="BQ430" s="287"/>
      <c r="BR430" s="287"/>
      <c r="BS430" s="287"/>
      <c r="BT430" s="287"/>
      <c r="BU430" s="287"/>
      <c r="BV430" s="287"/>
      <c r="BW430" s="287"/>
      <c r="BX430" s="287"/>
      <c r="BY430" s="287"/>
      <c r="BZ430" s="287"/>
      <c r="CA430" s="287"/>
      <c r="CB430" s="287"/>
      <c r="CC430" s="287"/>
      <c r="CD430" s="287"/>
      <c r="CE430" s="287"/>
      <c r="CF430" s="287"/>
      <c r="CG430" s="287"/>
      <c r="CH430" s="287"/>
      <c r="CI430" s="287"/>
      <c r="CJ430" s="287"/>
      <c r="CK430" s="287"/>
      <c r="CL430" s="287"/>
      <c r="CM430" s="287"/>
      <c r="CN430" s="287"/>
      <c r="CO430" s="287"/>
      <c r="CP430" s="287"/>
      <c r="CQ430" s="287"/>
      <c r="CR430" s="287"/>
      <c r="CS430" s="287"/>
      <c r="CT430" s="287"/>
      <c r="CU430" s="287"/>
      <c r="CV430" s="287"/>
      <c r="CW430" s="287"/>
      <c r="CX430" s="287"/>
      <c r="CY430" s="287"/>
      <c r="CZ430" s="289"/>
      <c r="DA430" s="287"/>
      <c r="DB430" s="287"/>
      <c r="DC430" s="287"/>
      <c r="DD430" s="287"/>
      <c r="DE430" s="287"/>
      <c r="DF430" s="287"/>
      <c r="DG430" s="287"/>
      <c r="DH430" s="287"/>
      <c r="DI430" s="287"/>
      <c r="DJ430" s="287"/>
      <c r="DK430" s="287"/>
      <c r="DL430" s="287"/>
      <c r="DM430" s="287"/>
      <c r="DN430" s="287"/>
      <c r="DO430" s="287"/>
      <c r="DP430" s="287"/>
      <c r="DQ430" s="287"/>
      <c r="DR430" s="287"/>
      <c r="DS430" s="287"/>
      <c r="DT430" s="287"/>
      <c r="DU430" s="287"/>
      <c r="DV430" s="287"/>
      <c r="DW430" s="321"/>
      <c r="DX430" s="322"/>
      <c r="DY430" s="323"/>
      <c r="DZ430" s="323"/>
      <c r="EA430" s="323"/>
      <c r="EB430" s="324"/>
      <c r="EC430" s="324"/>
      <c r="ED430" s="324"/>
      <c r="EE430" s="324"/>
      <c r="EF430" s="324"/>
      <c r="EG430" s="324"/>
      <c r="EH430" s="324"/>
      <c r="EI430" s="324"/>
      <c r="EJ430" s="324"/>
      <c r="EK430" s="324"/>
      <c r="EL430" s="324"/>
      <c r="EM430" s="324"/>
      <c r="EN430" s="324"/>
      <c r="EO430" s="324"/>
      <c r="EP430" s="324"/>
      <c r="EQ430" s="324"/>
      <c r="ER430" s="324"/>
      <c r="ES430" s="324"/>
      <c r="ET430" s="324"/>
      <c r="EU430" s="324"/>
      <c r="EV430" s="324"/>
      <c r="EW430" s="324"/>
      <c r="EX430" s="324"/>
      <c r="EY430" s="324"/>
      <c r="EZ430" s="324"/>
      <c r="FA430" s="324"/>
      <c r="FB430" s="324"/>
      <c r="FC430" s="324"/>
      <c r="FD430" s="324"/>
      <c r="FE430" s="324"/>
      <c r="FF430" s="324"/>
      <c r="FG430" s="324"/>
      <c r="FH430" s="324"/>
      <c r="FI430" s="324"/>
      <c r="FJ430" s="324"/>
      <c r="FK430" s="324"/>
      <c r="FL430" s="324"/>
      <c r="FM430" s="324"/>
      <c r="FN430" s="324"/>
      <c r="FO430" s="324"/>
      <c r="FP430" s="324"/>
      <c r="FQ430" s="324"/>
      <c r="FR430" s="324"/>
      <c r="FS430" s="324"/>
      <c r="FT430" s="324"/>
      <c r="FU430" s="324"/>
      <c r="FV430" s="324"/>
      <c r="FW430" s="324"/>
      <c r="FX430" s="324"/>
      <c r="FY430" s="324"/>
      <c r="FZ430" s="324"/>
      <c r="GA430" s="324"/>
      <c r="GB430" s="324"/>
      <c r="GC430" s="324"/>
      <c r="GD430" s="324"/>
      <c r="GE430" s="324"/>
      <c r="GF430" s="324"/>
      <c r="GG430" s="324"/>
      <c r="GH430" s="324"/>
      <c r="GI430" s="324"/>
      <c r="GJ430" s="330"/>
      <c r="GK430" s="321"/>
      <c r="GL430" s="324"/>
      <c r="GM430" s="324"/>
      <c r="GN430" s="290" cm="1">
        <f t="array" ref="GN430">IF(OR(BK430:GM430='Annex.1　DeclarationDesired'!$F$27),ROW(),"")</f>
        <v>430</v>
      </c>
    </row>
    <row r="431" spans="1:196" s="290" customFormat="1" ht="20.85" customHeight="1">
      <c r="A431" s="333" t="s">
        <v>2701</v>
      </c>
      <c r="B431" s="334" t="s">
        <v>2667</v>
      </c>
      <c r="C431" s="334" t="s">
        <v>395</v>
      </c>
      <c r="D431" s="334" t="s">
        <v>2702</v>
      </c>
      <c r="E431" s="334" t="s">
        <v>1800</v>
      </c>
      <c r="F431" s="334" t="s">
        <v>1801</v>
      </c>
      <c r="G431" s="335" t="s">
        <v>2703</v>
      </c>
      <c r="H431" s="337" t="s">
        <v>421</v>
      </c>
      <c r="I431" s="337" t="s">
        <v>1803</v>
      </c>
      <c r="J431" s="337" t="s">
        <v>400</v>
      </c>
      <c r="K431" s="337"/>
      <c r="L431" s="338"/>
      <c r="M431" s="339" t="s">
        <v>1804</v>
      </c>
      <c r="N431" s="327" t="s">
        <v>407</v>
      </c>
      <c r="O431" s="338" t="s">
        <v>747</v>
      </c>
      <c r="P431" s="339" t="s">
        <v>428</v>
      </c>
      <c r="Q431" s="287" t="s">
        <v>261</v>
      </c>
      <c r="R431" s="287"/>
      <c r="S431" s="287"/>
      <c r="T431" s="287"/>
      <c r="U431" s="287"/>
      <c r="V431" s="287"/>
      <c r="W431" s="287"/>
      <c r="X431" s="287"/>
      <c r="Y431" s="287"/>
      <c r="Z431" s="287"/>
      <c r="AA431" s="287"/>
      <c r="AB431" s="287"/>
      <c r="AC431" s="287"/>
      <c r="AD431" s="287"/>
      <c r="AE431" s="287"/>
      <c r="AF431" s="287"/>
      <c r="AG431" s="287"/>
      <c r="AH431" s="287"/>
      <c r="AI431" s="287"/>
      <c r="AJ431" s="287"/>
      <c r="AK431" s="287"/>
      <c r="AL431" s="287"/>
      <c r="AM431" s="287"/>
      <c r="AN431" s="287"/>
      <c r="AO431" s="287"/>
      <c r="AP431" s="287"/>
      <c r="AQ431" s="287"/>
      <c r="AR431" s="287"/>
      <c r="AS431" s="287"/>
      <c r="AT431" s="287"/>
      <c r="AU431" s="287"/>
      <c r="AV431" s="287"/>
      <c r="AW431" s="287"/>
      <c r="AX431" s="287"/>
      <c r="AY431" s="287"/>
      <c r="AZ431" s="287"/>
      <c r="BA431" s="287"/>
      <c r="BB431" s="287"/>
      <c r="BC431" s="287"/>
      <c r="BD431" s="287"/>
      <c r="BE431" s="287"/>
      <c r="BF431" s="287"/>
      <c r="BG431" s="287"/>
      <c r="BH431" s="287"/>
      <c r="BI431" s="287"/>
      <c r="BJ431" s="327" t="s">
        <v>2704</v>
      </c>
      <c r="BK431" s="286">
        <v>38060</v>
      </c>
      <c r="BL431" s="288">
        <v>59040</v>
      </c>
      <c r="BM431" s="287">
        <v>44050</v>
      </c>
      <c r="BN431" s="287"/>
      <c r="BO431" s="287"/>
      <c r="BP431" s="287"/>
      <c r="BQ431" s="287"/>
      <c r="BR431" s="287"/>
      <c r="BS431" s="287"/>
      <c r="BT431" s="287"/>
      <c r="BU431" s="287"/>
      <c r="BV431" s="287"/>
      <c r="BW431" s="287"/>
      <c r="BX431" s="287"/>
      <c r="BY431" s="287"/>
      <c r="BZ431" s="287"/>
      <c r="CA431" s="287"/>
      <c r="CB431" s="287"/>
      <c r="CC431" s="287"/>
      <c r="CD431" s="287"/>
      <c r="CE431" s="287"/>
      <c r="CF431" s="287"/>
      <c r="CG431" s="287"/>
      <c r="CH431" s="287"/>
      <c r="CI431" s="287"/>
      <c r="CJ431" s="287"/>
      <c r="CK431" s="287"/>
      <c r="CL431" s="287"/>
      <c r="CM431" s="287"/>
      <c r="CN431" s="287"/>
      <c r="CO431" s="287"/>
      <c r="CP431" s="287"/>
      <c r="CQ431" s="287"/>
      <c r="CR431" s="287"/>
      <c r="CS431" s="287"/>
      <c r="CT431" s="287"/>
      <c r="CU431" s="287"/>
      <c r="CV431" s="287"/>
      <c r="CW431" s="287"/>
      <c r="CX431" s="287"/>
      <c r="CY431" s="287"/>
      <c r="CZ431" s="289"/>
      <c r="DA431" s="287"/>
      <c r="DB431" s="287"/>
      <c r="DC431" s="287"/>
      <c r="DD431" s="287"/>
      <c r="DE431" s="287"/>
      <c r="DF431" s="287"/>
      <c r="DG431" s="287"/>
      <c r="DH431" s="287"/>
      <c r="DI431" s="287"/>
      <c r="DJ431" s="287"/>
      <c r="DK431" s="287"/>
      <c r="DL431" s="287"/>
      <c r="DM431" s="287"/>
      <c r="DN431" s="287"/>
      <c r="DO431" s="287"/>
      <c r="DP431" s="287"/>
      <c r="DQ431" s="287"/>
      <c r="DR431" s="287"/>
      <c r="DS431" s="287"/>
      <c r="DT431" s="287"/>
      <c r="DU431" s="287"/>
      <c r="DV431" s="287"/>
      <c r="DW431" s="321"/>
      <c r="DX431" s="322"/>
      <c r="DY431" s="323"/>
      <c r="DZ431" s="323"/>
      <c r="EA431" s="323"/>
      <c r="EB431" s="324"/>
      <c r="EC431" s="324"/>
      <c r="ED431" s="324"/>
      <c r="EE431" s="324"/>
      <c r="EF431" s="324"/>
      <c r="EG431" s="324"/>
      <c r="EH431" s="324"/>
      <c r="EI431" s="324"/>
      <c r="EJ431" s="324"/>
      <c r="EK431" s="324"/>
      <c r="EL431" s="324"/>
      <c r="EM431" s="324"/>
      <c r="EN431" s="324"/>
      <c r="EO431" s="324"/>
      <c r="EP431" s="324"/>
      <c r="EQ431" s="324"/>
      <c r="ER431" s="324"/>
      <c r="ES431" s="324"/>
      <c r="ET431" s="324"/>
      <c r="EU431" s="324"/>
      <c r="EV431" s="324"/>
      <c r="EW431" s="324"/>
      <c r="EX431" s="324"/>
      <c r="EY431" s="324"/>
      <c r="EZ431" s="324"/>
      <c r="FA431" s="324"/>
      <c r="FB431" s="324"/>
      <c r="FC431" s="324"/>
      <c r="FD431" s="324"/>
      <c r="FE431" s="324"/>
      <c r="FF431" s="324"/>
      <c r="FG431" s="324"/>
      <c r="FH431" s="324"/>
      <c r="FI431" s="324"/>
      <c r="FJ431" s="324"/>
      <c r="FK431" s="324"/>
      <c r="FL431" s="324"/>
      <c r="FM431" s="324"/>
      <c r="FN431" s="324"/>
      <c r="FO431" s="324"/>
      <c r="FP431" s="324"/>
      <c r="FQ431" s="324"/>
      <c r="FR431" s="324"/>
      <c r="FS431" s="324"/>
      <c r="FT431" s="324"/>
      <c r="FU431" s="324"/>
      <c r="FV431" s="324"/>
      <c r="FW431" s="324"/>
      <c r="FX431" s="324"/>
      <c r="FY431" s="324"/>
      <c r="FZ431" s="324"/>
      <c r="GA431" s="324"/>
      <c r="GB431" s="324"/>
      <c r="GC431" s="324"/>
      <c r="GD431" s="324"/>
      <c r="GE431" s="324"/>
      <c r="GF431" s="324"/>
      <c r="GG431" s="324"/>
      <c r="GH431" s="324"/>
      <c r="GI431" s="324"/>
      <c r="GJ431" s="330"/>
      <c r="GK431" s="321"/>
      <c r="GL431" s="324"/>
      <c r="GM431" s="324"/>
      <c r="GN431" s="290" cm="1">
        <f t="array" ref="GN431">IF(OR(BK431:GM431='Annex.1　DeclarationDesired'!$F$27),ROW(),"")</f>
        <v>431</v>
      </c>
    </row>
    <row r="432" spans="1:196" s="290" customFormat="1" ht="20.85" customHeight="1">
      <c r="A432" s="333" t="s">
        <v>2705</v>
      </c>
      <c r="B432" s="334" t="s">
        <v>2667</v>
      </c>
      <c r="C432" s="334" t="s">
        <v>395</v>
      </c>
      <c r="D432" s="334" t="s">
        <v>2702</v>
      </c>
      <c r="E432" s="334" t="s">
        <v>2706</v>
      </c>
      <c r="F432" s="334" t="s">
        <v>1808</v>
      </c>
      <c r="G432" s="335" t="s">
        <v>2703</v>
      </c>
      <c r="H432" s="337" t="s">
        <v>421</v>
      </c>
      <c r="I432" s="337" t="s">
        <v>2707</v>
      </c>
      <c r="J432" s="337" t="s">
        <v>400</v>
      </c>
      <c r="K432" s="337"/>
      <c r="L432" s="338"/>
      <c r="M432" s="339" t="s">
        <v>1810</v>
      </c>
      <c r="N432" s="327" t="s">
        <v>407</v>
      </c>
      <c r="O432" s="338" t="s">
        <v>424</v>
      </c>
      <c r="P432" s="339" t="s">
        <v>425</v>
      </c>
      <c r="Q432" s="287"/>
      <c r="R432" s="287"/>
      <c r="S432" s="287"/>
      <c r="T432" s="287"/>
      <c r="U432" s="287"/>
      <c r="V432" s="287"/>
      <c r="W432" s="287"/>
      <c r="X432" s="287"/>
      <c r="Y432" s="287"/>
      <c r="Z432" s="287"/>
      <c r="AA432" s="287"/>
      <c r="AB432" s="287"/>
      <c r="AC432" s="287"/>
      <c r="AD432" s="287"/>
      <c r="AE432" s="287"/>
      <c r="AF432" s="287"/>
      <c r="AG432" s="287"/>
      <c r="AH432" s="287"/>
      <c r="AI432" s="287"/>
      <c r="AJ432" s="287"/>
      <c r="AK432" s="287"/>
      <c r="AL432" s="287"/>
      <c r="AM432" s="287"/>
      <c r="AN432" s="287"/>
      <c r="AO432" s="287"/>
      <c r="AP432" s="287"/>
      <c r="AQ432" s="287"/>
      <c r="AR432" s="287"/>
      <c r="AS432" s="287"/>
      <c r="AT432" s="287"/>
      <c r="AU432" s="287"/>
      <c r="AV432" s="287"/>
      <c r="AW432" s="287"/>
      <c r="AX432" s="287"/>
      <c r="AY432" s="287"/>
      <c r="AZ432" s="287"/>
      <c r="BA432" s="287"/>
      <c r="BB432" s="287"/>
      <c r="BC432" s="287"/>
      <c r="BD432" s="287"/>
      <c r="BE432" s="287"/>
      <c r="BF432" s="287"/>
      <c r="BG432" s="287"/>
      <c r="BH432" s="287"/>
      <c r="BI432" s="287"/>
      <c r="BJ432" s="327" t="s">
        <v>1811</v>
      </c>
      <c r="BK432" s="286">
        <v>38030</v>
      </c>
      <c r="BL432" s="288">
        <v>38060</v>
      </c>
      <c r="BM432" s="287">
        <v>39010</v>
      </c>
      <c r="BN432" s="287">
        <v>39030</v>
      </c>
      <c r="BO432" s="287">
        <v>39060</v>
      </c>
      <c r="BP432" s="287">
        <v>40040</v>
      </c>
      <c r="BQ432" s="287"/>
      <c r="BR432" s="287"/>
      <c r="BS432" s="287"/>
      <c r="BT432" s="287"/>
      <c r="BU432" s="287"/>
      <c r="BV432" s="287"/>
      <c r="BW432" s="287"/>
      <c r="BX432" s="287"/>
      <c r="BY432" s="287"/>
      <c r="BZ432" s="287"/>
      <c r="CA432" s="287"/>
      <c r="CB432" s="287"/>
      <c r="CC432" s="287"/>
      <c r="CD432" s="287"/>
      <c r="CE432" s="287"/>
      <c r="CF432" s="287"/>
      <c r="CG432" s="287"/>
      <c r="CH432" s="287"/>
      <c r="CI432" s="287"/>
      <c r="CJ432" s="287"/>
      <c r="CK432" s="287"/>
      <c r="CL432" s="287"/>
      <c r="CM432" s="287"/>
      <c r="CN432" s="287"/>
      <c r="CO432" s="287"/>
      <c r="CP432" s="287"/>
      <c r="CQ432" s="287"/>
      <c r="CR432" s="287"/>
      <c r="CS432" s="287"/>
      <c r="CT432" s="287"/>
      <c r="CU432" s="287"/>
      <c r="CV432" s="287"/>
      <c r="CW432" s="287"/>
      <c r="CX432" s="287"/>
      <c r="CY432" s="287"/>
      <c r="CZ432" s="289"/>
      <c r="DA432" s="287"/>
      <c r="DB432" s="287"/>
      <c r="DC432" s="287"/>
      <c r="DD432" s="287"/>
      <c r="DE432" s="287"/>
      <c r="DF432" s="287"/>
      <c r="DG432" s="287"/>
      <c r="DH432" s="287"/>
      <c r="DI432" s="287"/>
      <c r="DJ432" s="287"/>
      <c r="DK432" s="287"/>
      <c r="DL432" s="287"/>
      <c r="DM432" s="287"/>
      <c r="DN432" s="287"/>
      <c r="DO432" s="287"/>
      <c r="DP432" s="287"/>
      <c r="DQ432" s="287"/>
      <c r="DR432" s="287"/>
      <c r="DS432" s="287"/>
      <c r="DT432" s="287"/>
      <c r="DU432" s="287"/>
      <c r="DV432" s="287"/>
      <c r="DW432" s="321"/>
      <c r="DX432" s="322"/>
      <c r="DY432" s="323"/>
      <c r="DZ432" s="323"/>
      <c r="EA432" s="323"/>
      <c r="EB432" s="324"/>
      <c r="EC432" s="324"/>
      <c r="ED432" s="324"/>
      <c r="EE432" s="324"/>
      <c r="EF432" s="324"/>
      <c r="EG432" s="324"/>
      <c r="EH432" s="324"/>
      <c r="EI432" s="324"/>
      <c r="EJ432" s="324"/>
      <c r="EK432" s="324"/>
      <c r="EL432" s="324"/>
      <c r="EM432" s="324"/>
      <c r="EN432" s="324"/>
      <c r="EO432" s="324"/>
      <c r="EP432" s="324"/>
      <c r="EQ432" s="324"/>
      <c r="ER432" s="324"/>
      <c r="ES432" s="324"/>
      <c r="ET432" s="324"/>
      <c r="EU432" s="324"/>
      <c r="EV432" s="324"/>
      <c r="EW432" s="324"/>
      <c r="EX432" s="324"/>
      <c r="EY432" s="324"/>
      <c r="EZ432" s="324"/>
      <c r="FA432" s="324"/>
      <c r="FB432" s="324"/>
      <c r="FC432" s="324"/>
      <c r="FD432" s="324"/>
      <c r="FE432" s="324"/>
      <c r="FF432" s="324"/>
      <c r="FG432" s="324"/>
      <c r="FH432" s="324"/>
      <c r="FI432" s="324"/>
      <c r="FJ432" s="324"/>
      <c r="FK432" s="324"/>
      <c r="FL432" s="324"/>
      <c r="FM432" s="324"/>
      <c r="FN432" s="324"/>
      <c r="FO432" s="324"/>
      <c r="FP432" s="324"/>
      <c r="FQ432" s="324"/>
      <c r="FR432" s="324"/>
      <c r="FS432" s="324"/>
      <c r="FT432" s="324"/>
      <c r="FU432" s="324"/>
      <c r="FV432" s="324"/>
      <c r="FW432" s="324"/>
      <c r="FX432" s="324"/>
      <c r="FY432" s="324"/>
      <c r="FZ432" s="324"/>
      <c r="GA432" s="324"/>
      <c r="GB432" s="324"/>
      <c r="GC432" s="324"/>
      <c r="GD432" s="324"/>
      <c r="GE432" s="324"/>
      <c r="GF432" s="324"/>
      <c r="GG432" s="324"/>
      <c r="GH432" s="324"/>
      <c r="GI432" s="324"/>
      <c r="GJ432" s="330"/>
      <c r="GK432" s="321"/>
      <c r="GL432" s="324"/>
      <c r="GM432" s="324"/>
      <c r="GN432" s="290" cm="1">
        <f t="array" ref="GN432">IF(OR(BK432:GM432='Annex.1　DeclarationDesired'!$F$27),ROW(),"")</f>
        <v>432</v>
      </c>
    </row>
    <row r="433" spans="1:196" s="290" customFormat="1" ht="20.85" customHeight="1">
      <c r="A433" s="333" t="s">
        <v>2708</v>
      </c>
      <c r="B433" s="334" t="s">
        <v>2667</v>
      </c>
      <c r="C433" s="334" t="s">
        <v>395</v>
      </c>
      <c r="D433" s="334" t="s">
        <v>2709</v>
      </c>
      <c r="E433" s="334" t="s">
        <v>2710</v>
      </c>
      <c r="F433" s="334" t="s">
        <v>2711</v>
      </c>
      <c r="G433" s="335" t="s">
        <v>2703</v>
      </c>
      <c r="H433" s="337" t="s">
        <v>421</v>
      </c>
      <c r="I433" s="337" t="s">
        <v>2712</v>
      </c>
      <c r="J433" s="337" t="s">
        <v>400</v>
      </c>
      <c r="K433" s="337"/>
      <c r="L433" s="338"/>
      <c r="M433" s="339" t="s">
        <v>2713</v>
      </c>
      <c r="N433" s="327" t="s">
        <v>453</v>
      </c>
      <c r="O433" s="338" t="s">
        <v>345</v>
      </c>
      <c r="P433" s="339" t="s">
        <v>405</v>
      </c>
      <c r="Q433" s="287" t="s">
        <v>406</v>
      </c>
      <c r="R433" s="287" t="s">
        <v>2714</v>
      </c>
      <c r="S433" s="287" t="s">
        <v>411</v>
      </c>
      <c r="T433" s="287"/>
      <c r="U433" s="287"/>
      <c r="V433" s="287"/>
      <c r="W433" s="287"/>
      <c r="X433" s="287"/>
      <c r="Y433" s="287"/>
      <c r="Z433" s="287"/>
      <c r="AA433" s="287"/>
      <c r="AB433" s="287"/>
      <c r="AC433" s="287"/>
      <c r="AD433" s="287"/>
      <c r="AE433" s="287"/>
      <c r="AF433" s="287"/>
      <c r="AG433" s="287"/>
      <c r="AH433" s="287"/>
      <c r="AI433" s="287"/>
      <c r="AJ433" s="287"/>
      <c r="AK433" s="287"/>
      <c r="AL433" s="287"/>
      <c r="AM433" s="287"/>
      <c r="AN433" s="287"/>
      <c r="AO433" s="287"/>
      <c r="AP433" s="287"/>
      <c r="AQ433" s="287"/>
      <c r="AR433" s="287"/>
      <c r="AS433" s="287"/>
      <c r="AT433" s="287"/>
      <c r="AU433" s="287"/>
      <c r="AV433" s="287"/>
      <c r="AW433" s="287"/>
      <c r="AX433" s="287"/>
      <c r="AY433" s="287"/>
      <c r="AZ433" s="287"/>
      <c r="BA433" s="287"/>
      <c r="BB433" s="287"/>
      <c r="BC433" s="287"/>
      <c r="BD433" s="287"/>
      <c r="BE433" s="287"/>
      <c r="BF433" s="287"/>
      <c r="BG433" s="287"/>
      <c r="BH433" s="287"/>
      <c r="BI433" s="287"/>
      <c r="BJ433" s="327" t="s">
        <v>2715</v>
      </c>
      <c r="BK433" s="286">
        <v>27040</v>
      </c>
      <c r="BL433" s="288">
        <v>32010</v>
      </c>
      <c r="BM433" s="287">
        <v>34010</v>
      </c>
      <c r="BN433" s="287">
        <v>37010</v>
      </c>
      <c r="BO433" s="287">
        <v>37030</v>
      </c>
      <c r="BP433" s="287">
        <v>38030</v>
      </c>
      <c r="BQ433" s="287">
        <v>43020</v>
      </c>
      <c r="BR433" s="287">
        <v>43040</v>
      </c>
      <c r="BS433" s="287"/>
      <c r="BT433" s="287"/>
      <c r="BU433" s="287"/>
      <c r="BV433" s="287"/>
      <c r="BW433" s="287"/>
      <c r="BX433" s="287"/>
      <c r="BY433" s="287"/>
      <c r="BZ433" s="287"/>
      <c r="CA433" s="287"/>
      <c r="CB433" s="287"/>
      <c r="CC433" s="287"/>
      <c r="CD433" s="287"/>
      <c r="CE433" s="287"/>
      <c r="CF433" s="287"/>
      <c r="CG433" s="287"/>
      <c r="CH433" s="287"/>
      <c r="CI433" s="287"/>
      <c r="CJ433" s="287"/>
      <c r="CK433" s="287"/>
      <c r="CL433" s="287"/>
      <c r="CM433" s="287"/>
      <c r="CN433" s="287"/>
      <c r="CO433" s="287"/>
      <c r="CP433" s="287"/>
      <c r="CQ433" s="287"/>
      <c r="CR433" s="287"/>
      <c r="CS433" s="287"/>
      <c r="CT433" s="287"/>
      <c r="CU433" s="287"/>
      <c r="CV433" s="287"/>
      <c r="CW433" s="287"/>
      <c r="CX433" s="287"/>
      <c r="CY433" s="287"/>
      <c r="CZ433" s="289"/>
      <c r="DA433" s="287"/>
      <c r="DB433" s="287"/>
      <c r="DC433" s="287"/>
      <c r="DD433" s="287"/>
      <c r="DE433" s="287"/>
      <c r="DF433" s="287"/>
      <c r="DG433" s="287"/>
      <c r="DH433" s="287"/>
      <c r="DI433" s="287"/>
      <c r="DJ433" s="287"/>
      <c r="DK433" s="287"/>
      <c r="DL433" s="287"/>
      <c r="DM433" s="287"/>
      <c r="DN433" s="287"/>
      <c r="DO433" s="287"/>
      <c r="DP433" s="287"/>
      <c r="DQ433" s="287"/>
      <c r="DR433" s="287"/>
      <c r="DS433" s="287"/>
      <c r="DT433" s="287"/>
      <c r="DU433" s="287"/>
      <c r="DV433" s="287"/>
      <c r="DW433" s="321"/>
      <c r="DX433" s="322"/>
      <c r="DY433" s="323"/>
      <c r="DZ433" s="323"/>
      <c r="EA433" s="323"/>
      <c r="EB433" s="324"/>
      <c r="EC433" s="324"/>
      <c r="ED433" s="324"/>
      <c r="EE433" s="324"/>
      <c r="EF433" s="324"/>
      <c r="EG433" s="324"/>
      <c r="EH433" s="324"/>
      <c r="EI433" s="324"/>
      <c r="EJ433" s="324"/>
      <c r="EK433" s="324"/>
      <c r="EL433" s="324"/>
      <c r="EM433" s="324"/>
      <c r="EN433" s="324"/>
      <c r="EO433" s="324"/>
      <c r="EP433" s="324"/>
      <c r="EQ433" s="324"/>
      <c r="ER433" s="324"/>
      <c r="ES433" s="324"/>
      <c r="ET433" s="324"/>
      <c r="EU433" s="324"/>
      <c r="EV433" s="324"/>
      <c r="EW433" s="324"/>
      <c r="EX433" s="324"/>
      <c r="EY433" s="324"/>
      <c r="EZ433" s="324"/>
      <c r="FA433" s="324"/>
      <c r="FB433" s="324"/>
      <c r="FC433" s="324"/>
      <c r="FD433" s="324"/>
      <c r="FE433" s="324"/>
      <c r="FF433" s="324"/>
      <c r="FG433" s="324"/>
      <c r="FH433" s="324"/>
      <c r="FI433" s="324"/>
      <c r="FJ433" s="324"/>
      <c r="FK433" s="324"/>
      <c r="FL433" s="324"/>
      <c r="FM433" s="324"/>
      <c r="FN433" s="324"/>
      <c r="FO433" s="324"/>
      <c r="FP433" s="324"/>
      <c r="FQ433" s="324"/>
      <c r="FR433" s="324"/>
      <c r="FS433" s="324"/>
      <c r="FT433" s="324"/>
      <c r="FU433" s="324"/>
      <c r="FV433" s="324"/>
      <c r="FW433" s="324"/>
      <c r="FX433" s="324"/>
      <c r="FY433" s="324"/>
      <c r="FZ433" s="324"/>
      <c r="GA433" s="324"/>
      <c r="GB433" s="324"/>
      <c r="GC433" s="324"/>
      <c r="GD433" s="324"/>
      <c r="GE433" s="324"/>
      <c r="GF433" s="324"/>
      <c r="GG433" s="324"/>
      <c r="GH433" s="324"/>
      <c r="GI433" s="324"/>
      <c r="GJ433" s="330"/>
      <c r="GK433" s="321"/>
      <c r="GL433" s="324"/>
      <c r="GM433" s="324"/>
      <c r="GN433" s="290" cm="1">
        <f t="array" ref="GN433">IF(OR(BK433:GM433='Annex.1　DeclarationDesired'!$F$27),ROW(),"")</f>
        <v>433</v>
      </c>
    </row>
    <row r="434" spans="1:196" s="290" customFormat="1" ht="20.85" customHeight="1">
      <c r="A434" s="333" t="s">
        <v>2716</v>
      </c>
      <c r="B434" s="334" t="s">
        <v>2667</v>
      </c>
      <c r="C434" s="334" t="s">
        <v>395</v>
      </c>
      <c r="D434" s="334" t="s">
        <v>2717</v>
      </c>
      <c r="E434" s="334" t="s">
        <v>2718</v>
      </c>
      <c r="F434" s="334" t="s">
        <v>2719</v>
      </c>
      <c r="G434" s="335" t="s">
        <v>2703</v>
      </c>
      <c r="H434" s="337" t="s">
        <v>421</v>
      </c>
      <c r="I434" s="337" t="s">
        <v>2720</v>
      </c>
      <c r="J434" s="337" t="s">
        <v>400</v>
      </c>
      <c r="K434" s="337"/>
      <c r="L434" s="338"/>
      <c r="M434" s="339" t="s">
        <v>2721</v>
      </c>
      <c r="N434" s="327" t="s">
        <v>404</v>
      </c>
      <c r="O434" s="338" t="s">
        <v>410</v>
      </c>
      <c r="P434" s="339"/>
      <c r="Q434" s="287"/>
      <c r="R434" s="287"/>
      <c r="S434" s="287"/>
      <c r="T434" s="287"/>
      <c r="U434" s="287"/>
      <c r="V434" s="287"/>
      <c r="W434" s="287"/>
      <c r="X434" s="287"/>
      <c r="Y434" s="287"/>
      <c r="Z434" s="287"/>
      <c r="AA434" s="287"/>
      <c r="AB434" s="287"/>
      <c r="AC434" s="287"/>
      <c r="AD434" s="287"/>
      <c r="AE434" s="287"/>
      <c r="AF434" s="287"/>
      <c r="AG434" s="287"/>
      <c r="AH434" s="287"/>
      <c r="AI434" s="287"/>
      <c r="AJ434" s="287"/>
      <c r="AK434" s="287"/>
      <c r="AL434" s="287"/>
      <c r="AM434" s="287"/>
      <c r="AN434" s="287"/>
      <c r="AO434" s="287"/>
      <c r="AP434" s="287"/>
      <c r="AQ434" s="287"/>
      <c r="AR434" s="287"/>
      <c r="AS434" s="287"/>
      <c r="AT434" s="287"/>
      <c r="AU434" s="287"/>
      <c r="AV434" s="287"/>
      <c r="AW434" s="287"/>
      <c r="AX434" s="287"/>
      <c r="AY434" s="287"/>
      <c r="AZ434" s="287"/>
      <c r="BA434" s="287"/>
      <c r="BB434" s="287"/>
      <c r="BC434" s="287"/>
      <c r="BD434" s="287"/>
      <c r="BE434" s="287"/>
      <c r="BF434" s="287"/>
      <c r="BG434" s="287"/>
      <c r="BH434" s="287"/>
      <c r="BI434" s="287"/>
      <c r="BJ434" s="327" t="s">
        <v>2722</v>
      </c>
      <c r="BK434" s="286">
        <v>22060</v>
      </c>
      <c r="BL434" s="288">
        <v>41030</v>
      </c>
      <c r="BM434" s="287">
        <v>41050</v>
      </c>
      <c r="BN434" s="287"/>
      <c r="BO434" s="287"/>
      <c r="BP434" s="287"/>
      <c r="BQ434" s="287"/>
      <c r="BR434" s="287"/>
      <c r="BS434" s="287"/>
      <c r="BT434" s="287"/>
      <c r="BU434" s="287"/>
      <c r="BV434" s="287"/>
      <c r="BW434" s="287"/>
      <c r="BX434" s="287"/>
      <c r="BY434" s="287"/>
      <c r="BZ434" s="287"/>
      <c r="CA434" s="287"/>
      <c r="CB434" s="287"/>
      <c r="CC434" s="287"/>
      <c r="CD434" s="287"/>
      <c r="CE434" s="287"/>
      <c r="CF434" s="287"/>
      <c r="CG434" s="287"/>
      <c r="CH434" s="287"/>
      <c r="CI434" s="287"/>
      <c r="CJ434" s="287"/>
      <c r="CK434" s="287"/>
      <c r="CL434" s="287"/>
      <c r="CM434" s="287"/>
      <c r="CN434" s="287"/>
      <c r="CO434" s="287"/>
      <c r="CP434" s="287"/>
      <c r="CQ434" s="287"/>
      <c r="CR434" s="287"/>
      <c r="CS434" s="287"/>
      <c r="CT434" s="287"/>
      <c r="CU434" s="287"/>
      <c r="CV434" s="287"/>
      <c r="CW434" s="287"/>
      <c r="CX434" s="287"/>
      <c r="CY434" s="287"/>
      <c r="CZ434" s="289"/>
      <c r="DA434" s="287"/>
      <c r="DB434" s="287"/>
      <c r="DC434" s="287"/>
      <c r="DD434" s="287"/>
      <c r="DE434" s="287"/>
      <c r="DF434" s="287"/>
      <c r="DG434" s="287"/>
      <c r="DH434" s="287"/>
      <c r="DI434" s="287"/>
      <c r="DJ434" s="287"/>
      <c r="DK434" s="287"/>
      <c r="DL434" s="287"/>
      <c r="DM434" s="287"/>
      <c r="DN434" s="287"/>
      <c r="DO434" s="287"/>
      <c r="DP434" s="287"/>
      <c r="DQ434" s="287"/>
      <c r="DR434" s="287"/>
      <c r="DS434" s="287"/>
      <c r="DT434" s="287"/>
      <c r="DU434" s="287"/>
      <c r="DV434" s="287"/>
      <c r="DW434" s="321"/>
      <c r="DX434" s="322"/>
      <c r="DY434" s="323"/>
      <c r="DZ434" s="323"/>
      <c r="EA434" s="323"/>
      <c r="EB434" s="324"/>
      <c r="EC434" s="324"/>
      <c r="ED434" s="324"/>
      <c r="EE434" s="324"/>
      <c r="EF434" s="324"/>
      <c r="EG434" s="324"/>
      <c r="EH434" s="324"/>
      <c r="EI434" s="324"/>
      <c r="EJ434" s="324"/>
      <c r="EK434" s="324"/>
      <c r="EL434" s="324"/>
      <c r="EM434" s="324"/>
      <c r="EN434" s="324"/>
      <c r="EO434" s="324"/>
      <c r="EP434" s="324"/>
      <c r="EQ434" s="324"/>
      <c r="ER434" s="324"/>
      <c r="ES434" s="324"/>
      <c r="ET434" s="324"/>
      <c r="EU434" s="324"/>
      <c r="EV434" s="324"/>
      <c r="EW434" s="324"/>
      <c r="EX434" s="324"/>
      <c r="EY434" s="324"/>
      <c r="EZ434" s="324"/>
      <c r="FA434" s="324"/>
      <c r="FB434" s="324"/>
      <c r="FC434" s="324"/>
      <c r="FD434" s="324"/>
      <c r="FE434" s="324"/>
      <c r="FF434" s="324"/>
      <c r="FG434" s="324"/>
      <c r="FH434" s="324"/>
      <c r="FI434" s="324"/>
      <c r="FJ434" s="324"/>
      <c r="FK434" s="324"/>
      <c r="FL434" s="324"/>
      <c r="FM434" s="324"/>
      <c r="FN434" s="324"/>
      <c r="FO434" s="324"/>
      <c r="FP434" s="324"/>
      <c r="FQ434" s="324"/>
      <c r="FR434" s="324"/>
      <c r="FS434" s="324"/>
      <c r="FT434" s="324"/>
      <c r="FU434" s="324"/>
      <c r="FV434" s="324"/>
      <c r="FW434" s="324"/>
      <c r="FX434" s="324"/>
      <c r="FY434" s="324"/>
      <c r="FZ434" s="324"/>
      <c r="GA434" s="324"/>
      <c r="GB434" s="324"/>
      <c r="GC434" s="324"/>
      <c r="GD434" s="324"/>
      <c r="GE434" s="324"/>
      <c r="GF434" s="324"/>
      <c r="GG434" s="324"/>
      <c r="GH434" s="324"/>
      <c r="GI434" s="324"/>
      <c r="GJ434" s="330"/>
      <c r="GK434" s="321"/>
      <c r="GL434" s="324"/>
      <c r="GM434" s="324"/>
      <c r="GN434" s="290" cm="1">
        <f t="array" ref="GN434">IF(OR(BK434:GM434='Annex.1　DeclarationDesired'!$F$27),ROW(),"")</f>
        <v>434</v>
      </c>
    </row>
    <row r="435" spans="1:196" s="290" customFormat="1" ht="20.85" customHeight="1">
      <c r="A435" s="333" t="s">
        <v>2723</v>
      </c>
      <c r="B435" s="334" t="s">
        <v>2667</v>
      </c>
      <c r="C435" s="334" t="s">
        <v>395</v>
      </c>
      <c r="D435" s="334" t="s">
        <v>2724</v>
      </c>
      <c r="E435" s="334" t="s">
        <v>1833</v>
      </c>
      <c r="F435" s="334" t="s">
        <v>1834</v>
      </c>
      <c r="G435" s="335" t="s">
        <v>2703</v>
      </c>
      <c r="H435" s="337" t="s">
        <v>421</v>
      </c>
      <c r="I435" s="337" t="s">
        <v>1835</v>
      </c>
      <c r="J435" s="337" t="s">
        <v>400</v>
      </c>
      <c r="K435" s="337"/>
      <c r="L435" s="338"/>
      <c r="M435" s="339" t="s">
        <v>424</v>
      </c>
      <c r="N435" s="327" t="s">
        <v>424</v>
      </c>
      <c r="O435" s="338"/>
      <c r="P435" s="339"/>
      <c r="Q435" s="287"/>
      <c r="R435" s="287"/>
      <c r="S435" s="287"/>
      <c r="T435" s="287"/>
      <c r="U435" s="287"/>
      <c r="V435" s="287"/>
      <c r="W435" s="287"/>
      <c r="X435" s="287"/>
      <c r="Y435" s="287"/>
      <c r="Z435" s="287"/>
      <c r="AA435" s="287"/>
      <c r="AB435" s="287"/>
      <c r="AC435" s="287"/>
      <c r="AD435" s="287"/>
      <c r="AE435" s="287"/>
      <c r="AF435" s="287"/>
      <c r="AG435" s="287"/>
      <c r="AH435" s="287"/>
      <c r="AI435" s="287"/>
      <c r="AJ435" s="287"/>
      <c r="AK435" s="287"/>
      <c r="AL435" s="287"/>
      <c r="AM435" s="287"/>
      <c r="AN435" s="287"/>
      <c r="AO435" s="287"/>
      <c r="AP435" s="287"/>
      <c r="AQ435" s="287"/>
      <c r="AR435" s="287"/>
      <c r="AS435" s="287"/>
      <c r="AT435" s="287"/>
      <c r="AU435" s="287"/>
      <c r="AV435" s="287"/>
      <c r="AW435" s="287"/>
      <c r="AX435" s="287"/>
      <c r="AY435" s="287"/>
      <c r="AZ435" s="287"/>
      <c r="BA435" s="287"/>
      <c r="BB435" s="287"/>
      <c r="BC435" s="287"/>
      <c r="BD435" s="287"/>
      <c r="BE435" s="287"/>
      <c r="BF435" s="287"/>
      <c r="BG435" s="287"/>
      <c r="BH435" s="287"/>
      <c r="BI435" s="287"/>
      <c r="BJ435" s="327" t="s">
        <v>1836</v>
      </c>
      <c r="BK435" s="286">
        <v>39040</v>
      </c>
      <c r="BL435" s="288">
        <v>39050</v>
      </c>
      <c r="BM435" s="287"/>
      <c r="BN435" s="287"/>
      <c r="BO435" s="287"/>
      <c r="BP435" s="287"/>
      <c r="BQ435" s="287"/>
      <c r="BR435" s="287"/>
      <c r="BS435" s="287"/>
      <c r="BT435" s="287"/>
      <c r="BU435" s="287"/>
      <c r="BV435" s="287"/>
      <c r="BW435" s="287"/>
      <c r="BX435" s="287"/>
      <c r="BY435" s="287"/>
      <c r="BZ435" s="287"/>
      <c r="CA435" s="287"/>
      <c r="CB435" s="287"/>
      <c r="CC435" s="287"/>
      <c r="CD435" s="287"/>
      <c r="CE435" s="287"/>
      <c r="CF435" s="287"/>
      <c r="CG435" s="287"/>
      <c r="CH435" s="287"/>
      <c r="CI435" s="287"/>
      <c r="CJ435" s="287"/>
      <c r="CK435" s="287"/>
      <c r="CL435" s="287"/>
      <c r="CM435" s="287"/>
      <c r="CN435" s="287"/>
      <c r="CO435" s="287"/>
      <c r="CP435" s="287"/>
      <c r="CQ435" s="287"/>
      <c r="CR435" s="287"/>
      <c r="CS435" s="287"/>
      <c r="CT435" s="287"/>
      <c r="CU435" s="287"/>
      <c r="CV435" s="287"/>
      <c r="CW435" s="287"/>
      <c r="CX435" s="287"/>
      <c r="CY435" s="287"/>
      <c r="CZ435" s="289"/>
      <c r="DA435" s="287"/>
      <c r="DB435" s="287"/>
      <c r="DC435" s="287"/>
      <c r="DD435" s="287"/>
      <c r="DE435" s="287"/>
      <c r="DF435" s="287"/>
      <c r="DG435" s="287"/>
      <c r="DH435" s="287"/>
      <c r="DI435" s="287"/>
      <c r="DJ435" s="287"/>
      <c r="DK435" s="287"/>
      <c r="DL435" s="287"/>
      <c r="DM435" s="287"/>
      <c r="DN435" s="287"/>
      <c r="DO435" s="287"/>
      <c r="DP435" s="287"/>
      <c r="DQ435" s="287"/>
      <c r="DR435" s="287"/>
      <c r="DS435" s="287"/>
      <c r="DT435" s="287"/>
      <c r="DU435" s="287"/>
      <c r="DV435" s="287"/>
      <c r="DW435" s="321"/>
      <c r="DX435" s="322"/>
      <c r="DY435" s="323"/>
      <c r="DZ435" s="323"/>
      <c r="EA435" s="323"/>
      <c r="EB435" s="324"/>
      <c r="EC435" s="324"/>
      <c r="ED435" s="324"/>
      <c r="EE435" s="324"/>
      <c r="EF435" s="324"/>
      <c r="EG435" s="324"/>
      <c r="EH435" s="324"/>
      <c r="EI435" s="324"/>
      <c r="EJ435" s="324"/>
      <c r="EK435" s="324"/>
      <c r="EL435" s="324"/>
      <c r="EM435" s="324"/>
      <c r="EN435" s="324"/>
      <c r="EO435" s="324"/>
      <c r="EP435" s="324"/>
      <c r="EQ435" s="324"/>
      <c r="ER435" s="324"/>
      <c r="ES435" s="324"/>
      <c r="ET435" s="324"/>
      <c r="EU435" s="324"/>
      <c r="EV435" s="324"/>
      <c r="EW435" s="324"/>
      <c r="EX435" s="324"/>
      <c r="EY435" s="324"/>
      <c r="EZ435" s="324"/>
      <c r="FA435" s="324"/>
      <c r="FB435" s="324"/>
      <c r="FC435" s="324"/>
      <c r="FD435" s="324"/>
      <c r="FE435" s="324"/>
      <c r="FF435" s="324"/>
      <c r="FG435" s="324"/>
      <c r="FH435" s="324"/>
      <c r="FI435" s="324"/>
      <c r="FJ435" s="324"/>
      <c r="FK435" s="324"/>
      <c r="FL435" s="324"/>
      <c r="FM435" s="324"/>
      <c r="FN435" s="324"/>
      <c r="FO435" s="324"/>
      <c r="FP435" s="324"/>
      <c r="FQ435" s="324"/>
      <c r="FR435" s="324"/>
      <c r="FS435" s="324"/>
      <c r="FT435" s="324"/>
      <c r="FU435" s="324"/>
      <c r="FV435" s="324"/>
      <c r="FW435" s="324"/>
      <c r="FX435" s="324"/>
      <c r="FY435" s="324"/>
      <c r="FZ435" s="324"/>
      <c r="GA435" s="324"/>
      <c r="GB435" s="324"/>
      <c r="GC435" s="324"/>
      <c r="GD435" s="324"/>
      <c r="GE435" s="324"/>
      <c r="GF435" s="324"/>
      <c r="GG435" s="324"/>
      <c r="GH435" s="324"/>
      <c r="GI435" s="324"/>
      <c r="GJ435" s="330"/>
      <c r="GK435" s="321"/>
      <c r="GL435" s="324"/>
      <c r="GM435" s="324"/>
      <c r="GN435" s="290" cm="1">
        <f t="array" ref="GN435">IF(OR(BK435:GM435='Annex.1　DeclarationDesired'!$F$27),ROW(),"")</f>
        <v>435</v>
      </c>
    </row>
    <row r="436" spans="1:196" s="290" customFormat="1" ht="20.85" customHeight="1">
      <c r="A436" s="333" t="s">
        <v>2725</v>
      </c>
      <c r="B436" s="334" t="s">
        <v>2667</v>
      </c>
      <c r="C436" s="334" t="s">
        <v>395</v>
      </c>
      <c r="D436" s="334" t="s">
        <v>2724</v>
      </c>
      <c r="E436" s="334" t="s">
        <v>1818</v>
      </c>
      <c r="F436" s="334" t="s">
        <v>1819</v>
      </c>
      <c r="G436" s="335" t="s">
        <v>2703</v>
      </c>
      <c r="H436" s="337" t="s">
        <v>421</v>
      </c>
      <c r="I436" s="337" t="s">
        <v>1820</v>
      </c>
      <c r="J436" s="337" t="s">
        <v>400</v>
      </c>
      <c r="K436" s="337"/>
      <c r="L436" s="338"/>
      <c r="M436" s="339" t="s">
        <v>424</v>
      </c>
      <c r="N436" s="327" t="s">
        <v>424</v>
      </c>
      <c r="O436" s="338"/>
      <c r="P436" s="339"/>
      <c r="Q436" s="287"/>
      <c r="R436" s="287"/>
      <c r="S436" s="287"/>
      <c r="T436" s="287"/>
      <c r="U436" s="287"/>
      <c r="V436" s="287"/>
      <c r="W436" s="287"/>
      <c r="X436" s="287"/>
      <c r="Y436" s="287"/>
      <c r="Z436" s="287"/>
      <c r="AA436" s="287"/>
      <c r="AB436" s="287"/>
      <c r="AC436" s="287"/>
      <c r="AD436" s="287"/>
      <c r="AE436" s="287"/>
      <c r="AF436" s="287"/>
      <c r="AG436" s="287"/>
      <c r="AH436" s="287"/>
      <c r="AI436" s="287"/>
      <c r="AJ436" s="287"/>
      <c r="AK436" s="287"/>
      <c r="AL436" s="287"/>
      <c r="AM436" s="287"/>
      <c r="AN436" s="287"/>
      <c r="AO436" s="287"/>
      <c r="AP436" s="287"/>
      <c r="AQ436" s="287"/>
      <c r="AR436" s="287"/>
      <c r="AS436" s="287"/>
      <c r="AT436" s="287"/>
      <c r="AU436" s="287"/>
      <c r="AV436" s="287"/>
      <c r="AW436" s="287"/>
      <c r="AX436" s="287"/>
      <c r="AY436" s="287"/>
      <c r="AZ436" s="287"/>
      <c r="BA436" s="287"/>
      <c r="BB436" s="287"/>
      <c r="BC436" s="287"/>
      <c r="BD436" s="287"/>
      <c r="BE436" s="287"/>
      <c r="BF436" s="287"/>
      <c r="BG436" s="287"/>
      <c r="BH436" s="287"/>
      <c r="BI436" s="287"/>
      <c r="BJ436" s="327" t="s">
        <v>1768</v>
      </c>
      <c r="BK436" s="286">
        <v>39010</v>
      </c>
      <c r="BL436" s="288">
        <v>39040</v>
      </c>
      <c r="BM436" s="287"/>
      <c r="BN436" s="287"/>
      <c r="BO436" s="287"/>
      <c r="BP436" s="287"/>
      <c r="BQ436" s="287"/>
      <c r="BR436" s="287"/>
      <c r="BS436" s="287"/>
      <c r="BT436" s="287"/>
      <c r="BU436" s="287"/>
      <c r="BV436" s="287"/>
      <c r="BW436" s="287"/>
      <c r="BX436" s="287"/>
      <c r="BY436" s="287"/>
      <c r="BZ436" s="287"/>
      <c r="CA436" s="287"/>
      <c r="CB436" s="287"/>
      <c r="CC436" s="287"/>
      <c r="CD436" s="287"/>
      <c r="CE436" s="287"/>
      <c r="CF436" s="287"/>
      <c r="CG436" s="287"/>
      <c r="CH436" s="287"/>
      <c r="CI436" s="287"/>
      <c r="CJ436" s="287"/>
      <c r="CK436" s="287"/>
      <c r="CL436" s="287"/>
      <c r="CM436" s="287"/>
      <c r="CN436" s="287"/>
      <c r="CO436" s="287"/>
      <c r="CP436" s="287"/>
      <c r="CQ436" s="287"/>
      <c r="CR436" s="287"/>
      <c r="CS436" s="287"/>
      <c r="CT436" s="287"/>
      <c r="CU436" s="287"/>
      <c r="CV436" s="287"/>
      <c r="CW436" s="287"/>
      <c r="CX436" s="287"/>
      <c r="CY436" s="287"/>
      <c r="CZ436" s="289"/>
      <c r="DA436" s="287"/>
      <c r="DB436" s="287"/>
      <c r="DC436" s="287"/>
      <c r="DD436" s="287"/>
      <c r="DE436" s="287"/>
      <c r="DF436" s="287"/>
      <c r="DG436" s="287"/>
      <c r="DH436" s="287"/>
      <c r="DI436" s="287"/>
      <c r="DJ436" s="287"/>
      <c r="DK436" s="287"/>
      <c r="DL436" s="287"/>
      <c r="DM436" s="287"/>
      <c r="DN436" s="287"/>
      <c r="DO436" s="287"/>
      <c r="DP436" s="287"/>
      <c r="DQ436" s="287"/>
      <c r="DR436" s="287"/>
      <c r="DS436" s="287"/>
      <c r="DT436" s="287"/>
      <c r="DU436" s="287"/>
      <c r="DV436" s="287"/>
      <c r="DW436" s="321"/>
      <c r="DX436" s="322"/>
      <c r="DY436" s="323"/>
      <c r="DZ436" s="323"/>
      <c r="EA436" s="323"/>
      <c r="EB436" s="324"/>
      <c r="EC436" s="324"/>
      <c r="ED436" s="324"/>
      <c r="EE436" s="324"/>
      <c r="EF436" s="324"/>
      <c r="EG436" s="324"/>
      <c r="EH436" s="324"/>
      <c r="EI436" s="324"/>
      <c r="EJ436" s="324"/>
      <c r="EK436" s="324"/>
      <c r="EL436" s="324"/>
      <c r="EM436" s="324"/>
      <c r="EN436" s="324"/>
      <c r="EO436" s="324"/>
      <c r="EP436" s="324"/>
      <c r="EQ436" s="324"/>
      <c r="ER436" s="324"/>
      <c r="ES436" s="324"/>
      <c r="ET436" s="324"/>
      <c r="EU436" s="324"/>
      <c r="EV436" s="324"/>
      <c r="EW436" s="324"/>
      <c r="EX436" s="324"/>
      <c r="EY436" s="324"/>
      <c r="EZ436" s="324"/>
      <c r="FA436" s="324"/>
      <c r="FB436" s="324"/>
      <c r="FC436" s="324"/>
      <c r="FD436" s="324"/>
      <c r="FE436" s="324"/>
      <c r="FF436" s="324"/>
      <c r="FG436" s="324"/>
      <c r="FH436" s="324"/>
      <c r="FI436" s="324"/>
      <c r="FJ436" s="324"/>
      <c r="FK436" s="324"/>
      <c r="FL436" s="324"/>
      <c r="FM436" s="324"/>
      <c r="FN436" s="324"/>
      <c r="FO436" s="324"/>
      <c r="FP436" s="324"/>
      <c r="FQ436" s="324"/>
      <c r="FR436" s="324"/>
      <c r="FS436" s="324"/>
      <c r="FT436" s="324"/>
      <c r="FU436" s="324"/>
      <c r="FV436" s="324"/>
      <c r="FW436" s="324"/>
      <c r="FX436" s="324"/>
      <c r="FY436" s="324"/>
      <c r="FZ436" s="324"/>
      <c r="GA436" s="324"/>
      <c r="GB436" s="324"/>
      <c r="GC436" s="324"/>
      <c r="GD436" s="324"/>
      <c r="GE436" s="324"/>
      <c r="GF436" s="324"/>
      <c r="GG436" s="324"/>
      <c r="GH436" s="324"/>
      <c r="GI436" s="324"/>
      <c r="GJ436" s="330"/>
      <c r="GK436" s="321"/>
      <c r="GL436" s="324"/>
      <c r="GM436" s="324"/>
      <c r="GN436" s="290" cm="1">
        <f t="array" ref="GN436">IF(OR(BK436:GM436='Annex.1　DeclarationDesired'!$F$27),ROW(),"")</f>
        <v>436</v>
      </c>
    </row>
    <row r="437" spans="1:196" s="290" customFormat="1" ht="20.85" customHeight="1">
      <c r="A437" s="333" t="s">
        <v>2726</v>
      </c>
      <c r="B437" s="334" t="s">
        <v>2667</v>
      </c>
      <c r="C437" s="334" t="s">
        <v>395</v>
      </c>
      <c r="D437" s="334" t="s">
        <v>2724</v>
      </c>
      <c r="E437" s="334" t="s">
        <v>2727</v>
      </c>
      <c r="F437" s="334" t="s">
        <v>1828</v>
      </c>
      <c r="G437" s="335" t="s">
        <v>2703</v>
      </c>
      <c r="H437" s="337" t="s">
        <v>421</v>
      </c>
      <c r="I437" s="337" t="s">
        <v>1829</v>
      </c>
      <c r="J437" s="337" t="s">
        <v>400</v>
      </c>
      <c r="K437" s="337"/>
      <c r="L437" s="338"/>
      <c r="M437" s="339" t="s">
        <v>2565</v>
      </c>
      <c r="N437" s="327" t="s">
        <v>407</v>
      </c>
      <c r="O437" s="338" t="s">
        <v>424</v>
      </c>
      <c r="P437" s="339"/>
      <c r="Q437" s="287"/>
      <c r="R437" s="287"/>
      <c r="S437" s="287"/>
      <c r="T437" s="287"/>
      <c r="U437" s="287"/>
      <c r="V437" s="287"/>
      <c r="W437" s="287"/>
      <c r="X437" s="287"/>
      <c r="Y437" s="287"/>
      <c r="Z437" s="287"/>
      <c r="AA437" s="287"/>
      <c r="AB437" s="287"/>
      <c r="AC437" s="287"/>
      <c r="AD437" s="287"/>
      <c r="AE437" s="287"/>
      <c r="AF437" s="287"/>
      <c r="AG437" s="287"/>
      <c r="AH437" s="287"/>
      <c r="AI437" s="287"/>
      <c r="AJ437" s="287"/>
      <c r="AK437" s="287"/>
      <c r="AL437" s="287"/>
      <c r="AM437" s="287"/>
      <c r="AN437" s="287"/>
      <c r="AO437" s="287"/>
      <c r="AP437" s="287"/>
      <c r="AQ437" s="287"/>
      <c r="AR437" s="287"/>
      <c r="AS437" s="287"/>
      <c r="AT437" s="287"/>
      <c r="AU437" s="287"/>
      <c r="AV437" s="287"/>
      <c r="AW437" s="287"/>
      <c r="AX437" s="287"/>
      <c r="AY437" s="287"/>
      <c r="AZ437" s="287"/>
      <c r="BA437" s="287"/>
      <c r="BB437" s="287"/>
      <c r="BC437" s="287"/>
      <c r="BD437" s="287"/>
      <c r="BE437" s="287"/>
      <c r="BF437" s="287"/>
      <c r="BG437" s="287"/>
      <c r="BH437" s="287"/>
      <c r="BI437" s="287"/>
      <c r="BJ437" s="327" t="s">
        <v>2728</v>
      </c>
      <c r="BK437" s="286">
        <v>38010</v>
      </c>
      <c r="BL437" s="288">
        <v>38050</v>
      </c>
      <c r="BM437" s="287">
        <v>39010</v>
      </c>
      <c r="BN437" s="287">
        <v>39030</v>
      </c>
      <c r="BO437" s="287">
        <v>39060</v>
      </c>
      <c r="BP437" s="287"/>
      <c r="BQ437" s="287"/>
      <c r="BR437" s="287"/>
      <c r="BS437" s="287"/>
      <c r="BT437" s="287"/>
      <c r="BU437" s="287"/>
      <c r="BV437" s="287"/>
      <c r="BW437" s="287"/>
      <c r="BX437" s="287"/>
      <c r="BY437" s="287"/>
      <c r="BZ437" s="287"/>
      <c r="CA437" s="287"/>
      <c r="CB437" s="287"/>
      <c r="CC437" s="287"/>
      <c r="CD437" s="287"/>
      <c r="CE437" s="287"/>
      <c r="CF437" s="287"/>
      <c r="CG437" s="287"/>
      <c r="CH437" s="287"/>
      <c r="CI437" s="287"/>
      <c r="CJ437" s="287"/>
      <c r="CK437" s="287"/>
      <c r="CL437" s="287"/>
      <c r="CM437" s="287"/>
      <c r="CN437" s="287"/>
      <c r="CO437" s="287"/>
      <c r="CP437" s="287"/>
      <c r="CQ437" s="287"/>
      <c r="CR437" s="287"/>
      <c r="CS437" s="287"/>
      <c r="CT437" s="287"/>
      <c r="CU437" s="287"/>
      <c r="CV437" s="287"/>
      <c r="CW437" s="287"/>
      <c r="CX437" s="287"/>
      <c r="CY437" s="287"/>
      <c r="CZ437" s="289"/>
      <c r="DA437" s="287"/>
      <c r="DB437" s="287"/>
      <c r="DC437" s="287"/>
      <c r="DD437" s="287"/>
      <c r="DE437" s="287"/>
      <c r="DF437" s="287"/>
      <c r="DG437" s="287"/>
      <c r="DH437" s="287"/>
      <c r="DI437" s="287"/>
      <c r="DJ437" s="287"/>
      <c r="DK437" s="287"/>
      <c r="DL437" s="287"/>
      <c r="DM437" s="287"/>
      <c r="DN437" s="287"/>
      <c r="DO437" s="287"/>
      <c r="DP437" s="287"/>
      <c r="DQ437" s="287"/>
      <c r="DR437" s="287"/>
      <c r="DS437" s="287"/>
      <c r="DT437" s="287"/>
      <c r="DU437" s="287"/>
      <c r="DV437" s="287"/>
      <c r="DW437" s="321"/>
      <c r="DX437" s="322"/>
      <c r="DY437" s="323"/>
      <c r="DZ437" s="323"/>
      <c r="EA437" s="323"/>
      <c r="EB437" s="324"/>
      <c r="EC437" s="324"/>
      <c r="ED437" s="324"/>
      <c r="EE437" s="324"/>
      <c r="EF437" s="324"/>
      <c r="EG437" s="324"/>
      <c r="EH437" s="324"/>
      <c r="EI437" s="324"/>
      <c r="EJ437" s="324"/>
      <c r="EK437" s="324"/>
      <c r="EL437" s="324"/>
      <c r="EM437" s="324"/>
      <c r="EN437" s="324"/>
      <c r="EO437" s="324"/>
      <c r="EP437" s="324"/>
      <c r="EQ437" s="324"/>
      <c r="ER437" s="324"/>
      <c r="ES437" s="324"/>
      <c r="ET437" s="324"/>
      <c r="EU437" s="324"/>
      <c r="EV437" s="324"/>
      <c r="EW437" s="324"/>
      <c r="EX437" s="324"/>
      <c r="EY437" s="324"/>
      <c r="EZ437" s="324"/>
      <c r="FA437" s="324"/>
      <c r="FB437" s="324"/>
      <c r="FC437" s="324"/>
      <c r="FD437" s="324"/>
      <c r="FE437" s="324"/>
      <c r="FF437" s="324"/>
      <c r="FG437" s="324"/>
      <c r="FH437" s="324"/>
      <c r="FI437" s="324"/>
      <c r="FJ437" s="324"/>
      <c r="FK437" s="324"/>
      <c r="FL437" s="324"/>
      <c r="FM437" s="324"/>
      <c r="FN437" s="324"/>
      <c r="FO437" s="324"/>
      <c r="FP437" s="324"/>
      <c r="FQ437" s="324"/>
      <c r="FR437" s="324"/>
      <c r="FS437" s="324"/>
      <c r="FT437" s="324"/>
      <c r="FU437" s="324"/>
      <c r="FV437" s="324"/>
      <c r="FW437" s="324"/>
      <c r="FX437" s="324"/>
      <c r="FY437" s="324"/>
      <c r="FZ437" s="324"/>
      <c r="GA437" s="324"/>
      <c r="GB437" s="324"/>
      <c r="GC437" s="324"/>
      <c r="GD437" s="324"/>
      <c r="GE437" s="324"/>
      <c r="GF437" s="324"/>
      <c r="GG437" s="324"/>
      <c r="GH437" s="324"/>
      <c r="GI437" s="324"/>
      <c r="GJ437" s="330"/>
      <c r="GK437" s="321"/>
      <c r="GL437" s="324"/>
      <c r="GM437" s="324"/>
      <c r="GN437" s="290" cm="1">
        <f t="array" ref="GN437">IF(OR(BK437:GM437='Annex.1　DeclarationDesired'!$F$27),ROW(),"")</f>
        <v>437</v>
      </c>
    </row>
    <row r="438" spans="1:196" s="290" customFormat="1" ht="20.85" customHeight="1">
      <c r="A438" s="333" t="s">
        <v>2729</v>
      </c>
      <c r="B438" s="334" t="s">
        <v>2667</v>
      </c>
      <c r="C438" s="334" t="s">
        <v>395</v>
      </c>
      <c r="D438" s="334" t="s">
        <v>2730</v>
      </c>
      <c r="E438" s="334" t="s">
        <v>1813</v>
      </c>
      <c r="F438" s="334" t="s">
        <v>1814</v>
      </c>
      <c r="G438" s="335" t="s">
        <v>2703</v>
      </c>
      <c r="H438" s="337" t="s">
        <v>421</v>
      </c>
      <c r="I438" s="337" t="s">
        <v>1815</v>
      </c>
      <c r="J438" s="337" t="s">
        <v>400</v>
      </c>
      <c r="K438" s="337"/>
      <c r="L438" s="338"/>
      <c r="M438" s="339" t="s">
        <v>426</v>
      </c>
      <c r="N438" s="327" t="s">
        <v>426</v>
      </c>
      <c r="O438" s="338"/>
      <c r="P438" s="339"/>
      <c r="Q438" s="287"/>
      <c r="R438" s="287"/>
      <c r="S438" s="287"/>
      <c r="T438" s="287"/>
      <c r="U438" s="287"/>
      <c r="V438" s="287"/>
      <c r="W438" s="287"/>
      <c r="X438" s="287"/>
      <c r="Y438" s="287"/>
      <c r="Z438" s="287"/>
      <c r="AA438" s="287"/>
      <c r="AB438" s="287"/>
      <c r="AC438" s="287"/>
      <c r="AD438" s="287"/>
      <c r="AE438" s="287"/>
      <c r="AF438" s="287"/>
      <c r="AG438" s="287"/>
      <c r="AH438" s="287"/>
      <c r="AI438" s="287"/>
      <c r="AJ438" s="287"/>
      <c r="AK438" s="287"/>
      <c r="AL438" s="287"/>
      <c r="AM438" s="287"/>
      <c r="AN438" s="287"/>
      <c r="AO438" s="287"/>
      <c r="AP438" s="287"/>
      <c r="AQ438" s="287"/>
      <c r="AR438" s="287"/>
      <c r="AS438" s="287"/>
      <c r="AT438" s="287"/>
      <c r="AU438" s="287"/>
      <c r="AV438" s="287"/>
      <c r="AW438" s="287"/>
      <c r="AX438" s="287"/>
      <c r="AY438" s="287"/>
      <c r="AZ438" s="287"/>
      <c r="BA438" s="287"/>
      <c r="BB438" s="287"/>
      <c r="BC438" s="287"/>
      <c r="BD438" s="287"/>
      <c r="BE438" s="287"/>
      <c r="BF438" s="287"/>
      <c r="BG438" s="287"/>
      <c r="BH438" s="287"/>
      <c r="BI438" s="287"/>
      <c r="BJ438" s="327" t="s">
        <v>1816</v>
      </c>
      <c r="BK438" s="286">
        <v>42010</v>
      </c>
      <c r="BL438" s="288">
        <v>42030</v>
      </c>
      <c r="BM438" s="287">
        <v>42040</v>
      </c>
      <c r="BN438" s="287"/>
      <c r="BO438" s="287"/>
      <c r="BP438" s="287"/>
      <c r="BQ438" s="287"/>
      <c r="BR438" s="287"/>
      <c r="BS438" s="287"/>
      <c r="BT438" s="287"/>
      <c r="BU438" s="287"/>
      <c r="BV438" s="287"/>
      <c r="BW438" s="287"/>
      <c r="BX438" s="287"/>
      <c r="BY438" s="287"/>
      <c r="BZ438" s="287"/>
      <c r="CA438" s="287"/>
      <c r="CB438" s="287"/>
      <c r="CC438" s="287"/>
      <c r="CD438" s="287"/>
      <c r="CE438" s="287"/>
      <c r="CF438" s="287"/>
      <c r="CG438" s="287"/>
      <c r="CH438" s="287"/>
      <c r="CI438" s="287"/>
      <c r="CJ438" s="287"/>
      <c r="CK438" s="287"/>
      <c r="CL438" s="287"/>
      <c r="CM438" s="287"/>
      <c r="CN438" s="287"/>
      <c r="CO438" s="287"/>
      <c r="CP438" s="287"/>
      <c r="CQ438" s="287"/>
      <c r="CR438" s="287"/>
      <c r="CS438" s="287"/>
      <c r="CT438" s="287"/>
      <c r="CU438" s="287"/>
      <c r="CV438" s="287"/>
      <c r="CW438" s="287"/>
      <c r="CX438" s="287"/>
      <c r="CY438" s="287"/>
      <c r="CZ438" s="289"/>
      <c r="DA438" s="287"/>
      <c r="DB438" s="287"/>
      <c r="DC438" s="287"/>
      <c r="DD438" s="287"/>
      <c r="DE438" s="287"/>
      <c r="DF438" s="287"/>
      <c r="DG438" s="287"/>
      <c r="DH438" s="287"/>
      <c r="DI438" s="287"/>
      <c r="DJ438" s="287"/>
      <c r="DK438" s="287"/>
      <c r="DL438" s="287"/>
      <c r="DM438" s="287"/>
      <c r="DN438" s="287"/>
      <c r="DO438" s="287"/>
      <c r="DP438" s="287"/>
      <c r="DQ438" s="287"/>
      <c r="DR438" s="287"/>
      <c r="DS438" s="287"/>
      <c r="DT438" s="287"/>
      <c r="DU438" s="287"/>
      <c r="DV438" s="287"/>
      <c r="DW438" s="321"/>
      <c r="DX438" s="322"/>
      <c r="DY438" s="323"/>
      <c r="DZ438" s="323"/>
      <c r="EA438" s="323"/>
      <c r="EB438" s="324"/>
      <c r="EC438" s="324"/>
      <c r="ED438" s="324"/>
      <c r="EE438" s="324"/>
      <c r="EF438" s="324"/>
      <c r="EG438" s="324"/>
      <c r="EH438" s="324"/>
      <c r="EI438" s="324"/>
      <c r="EJ438" s="324"/>
      <c r="EK438" s="324"/>
      <c r="EL438" s="324"/>
      <c r="EM438" s="324"/>
      <c r="EN438" s="324"/>
      <c r="EO438" s="324"/>
      <c r="EP438" s="324"/>
      <c r="EQ438" s="324"/>
      <c r="ER438" s="324"/>
      <c r="ES438" s="324"/>
      <c r="ET438" s="324"/>
      <c r="EU438" s="324"/>
      <c r="EV438" s="324"/>
      <c r="EW438" s="324"/>
      <c r="EX438" s="324"/>
      <c r="EY438" s="324"/>
      <c r="EZ438" s="324"/>
      <c r="FA438" s="324"/>
      <c r="FB438" s="324"/>
      <c r="FC438" s="324"/>
      <c r="FD438" s="324"/>
      <c r="FE438" s="324"/>
      <c r="FF438" s="324"/>
      <c r="FG438" s="324"/>
      <c r="FH438" s="324"/>
      <c r="FI438" s="324"/>
      <c r="FJ438" s="324"/>
      <c r="FK438" s="324"/>
      <c r="FL438" s="324"/>
      <c r="FM438" s="324"/>
      <c r="FN438" s="324"/>
      <c r="FO438" s="324"/>
      <c r="FP438" s="324"/>
      <c r="FQ438" s="324"/>
      <c r="FR438" s="324"/>
      <c r="FS438" s="324"/>
      <c r="FT438" s="324"/>
      <c r="FU438" s="324"/>
      <c r="FV438" s="324"/>
      <c r="FW438" s="324"/>
      <c r="FX438" s="324"/>
      <c r="FY438" s="324"/>
      <c r="FZ438" s="324"/>
      <c r="GA438" s="324"/>
      <c r="GB438" s="324"/>
      <c r="GC438" s="324"/>
      <c r="GD438" s="324"/>
      <c r="GE438" s="324"/>
      <c r="GF438" s="324"/>
      <c r="GG438" s="324"/>
      <c r="GH438" s="324"/>
      <c r="GI438" s="324"/>
      <c r="GJ438" s="330"/>
      <c r="GK438" s="321"/>
      <c r="GL438" s="324"/>
      <c r="GM438" s="324"/>
      <c r="GN438" s="290" cm="1">
        <f t="array" ref="GN438">IF(OR(BK438:GM438='Annex.1　DeclarationDesired'!$F$27),ROW(),"")</f>
        <v>438</v>
      </c>
    </row>
    <row r="439" spans="1:196" s="290" customFormat="1" ht="20.85" customHeight="1">
      <c r="A439" s="333" t="s">
        <v>2731</v>
      </c>
      <c r="B439" s="334" t="s">
        <v>2667</v>
      </c>
      <c r="C439" s="334" t="s">
        <v>395</v>
      </c>
      <c r="D439" s="334" t="s">
        <v>2724</v>
      </c>
      <c r="E439" s="334" t="s">
        <v>2732</v>
      </c>
      <c r="F439" s="334" t="s">
        <v>2733</v>
      </c>
      <c r="G439" s="335" t="s">
        <v>2703</v>
      </c>
      <c r="H439" s="337" t="s">
        <v>421</v>
      </c>
      <c r="I439" s="337" t="s">
        <v>2734</v>
      </c>
      <c r="J439" s="337" t="s">
        <v>400</v>
      </c>
      <c r="K439" s="337"/>
      <c r="L439" s="338"/>
      <c r="M439" s="339" t="s">
        <v>2735</v>
      </c>
      <c r="N439" s="327" t="s">
        <v>424</v>
      </c>
      <c r="O439" s="338" t="s">
        <v>566</v>
      </c>
      <c r="P439" s="339"/>
      <c r="Q439" s="287"/>
      <c r="R439" s="287"/>
      <c r="S439" s="287"/>
      <c r="T439" s="287"/>
      <c r="U439" s="287"/>
      <c r="V439" s="287"/>
      <c r="W439" s="287"/>
      <c r="X439" s="287"/>
      <c r="Y439" s="287"/>
      <c r="Z439" s="287"/>
      <c r="AA439" s="287"/>
      <c r="AB439" s="287"/>
      <c r="AC439" s="287"/>
      <c r="AD439" s="287"/>
      <c r="AE439" s="287"/>
      <c r="AF439" s="287"/>
      <c r="AG439" s="287"/>
      <c r="AH439" s="287"/>
      <c r="AI439" s="287"/>
      <c r="AJ439" s="287"/>
      <c r="AK439" s="287"/>
      <c r="AL439" s="287"/>
      <c r="AM439" s="287"/>
      <c r="AN439" s="287"/>
      <c r="AO439" s="287"/>
      <c r="AP439" s="287"/>
      <c r="AQ439" s="287"/>
      <c r="AR439" s="287"/>
      <c r="AS439" s="287"/>
      <c r="AT439" s="287"/>
      <c r="AU439" s="287"/>
      <c r="AV439" s="287"/>
      <c r="AW439" s="287"/>
      <c r="AX439" s="287"/>
      <c r="AY439" s="287"/>
      <c r="AZ439" s="287"/>
      <c r="BA439" s="287"/>
      <c r="BB439" s="287"/>
      <c r="BC439" s="287"/>
      <c r="BD439" s="287"/>
      <c r="BE439" s="287"/>
      <c r="BF439" s="287"/>
      <c r="BG439" s="287"/>
      <c r="BH439" s="287"/>
      <c r="BI439" s="287"/>
      <c r="BJ439" s="327" t="s">
        <v>2736</v>
      </c>
      <c r="BK439" s="286">
        <v>39040</v>
      </c>
      <c r="BL439" s="288">
        <v>39050</v>
      </c>
      <c r="BM439" s="287">
        <v>39060</v>
      </c>
      <c r="BN439" s="287">
        <v>45030</v>
      </c>
      <c r="BO439" s="287">
        <v>45040</v>
      </c>
      <c r="BP439" s="287"/>
      <c r="BQ439" s="287"/>
      <c r="BR439" s="287"/>
      <c r="BS439" s="287"/>
      <c r="BT439" s="287"/>
      <c r="BU439" s="287"/>
      <c r="BV439" s="287"/>
      <c r="BW439" s="287"/>
      <c r="BX439" s="287"/>
      <c r="BY439" s="287"/>
      <c r="BZ439" s="287"/>
      <c r="CA439" s="287"/>
      <c r="CB439" s="287"/>
      <c r="CC439" s="287"/>
      <c r="CD439" s="287"/>
      <c r="CE439" s="287"/>
      <c r="CF439" s="287"/>
      <c r="CG439" s="287"/>
      <c r="CH439" s="287"/>
      <c r="CI439" s="287"/>
      <c r="CJ439" s="287"/>
      <c r="CK439" s="287"/>
      <c r="CL439" s="287"/>
      <c r="CM439" s="287"/>
      <c r="CN439" s="287"/>
      <c r="CO439" s="287"/>
      <c r="CP439" s="287"/>
      <c r="CQ439" s="287"/>
      <c r="CR439" s="287"/>
      <c r="CS439" s="287"/>
      <c r="CT439" s="287"/>
      <c r="CU439" s="287"/>
      <c r="CV439" s="287"/>
      <c r="CW439" s="287"/>
      <c r="CX439" s="287"/>
      <c r="CY439" s="287"/>
      <c r="CZ439" s="289"/>
      <c r="DA439" s="287"/>
      <c r="DB439" s="287"/>
      <c r="DC439" s="287"/>
      <c r="DD439" s="287"/>
      <c r="DE439" s="287"/>
      <c r="DF439" s="287"/>
      <c r="DG439" s="287"/>
      <c r="DH439" s="287"/>
      <c r="DI439" s="287"/>
      <c r="DJ439" s="287"/>
      <c r="DK439" s="287"/>
      <c r="DL439" s="287"/>
      <c r="DM439" s="287"/>
      <c r="DN439" s="287"/>
      <c r="DO439" s="287"/>
      <c r="DP439" s="287"/>
      <c r="DQ439" s="287"/>
      <c r="DR439" s="287"/>
      <c r="DS439" s="287"/>
      <c r="DT439" s="287"/>
      <c r="DU439" s="287"/>
      <c r="DV439" s="287"/>
      <c r="DW439" s="321"/>
      <c r="DX439" s="322"/>
      <c r="DY439" s="323"/>
      <c r="DZ439" s="323"/>
      <c r="EA439" s="323"/>
      <c r="EB439" s="324"/>
      <c r="EC439" s="324"/>
      <c r="ED439" s="324"/>
      <c r="EE439" s="324"/>
      <c r="EF439" s="324"/>
      <c r="EG439" s="324"/>
      <c r="EH439" s="324"/>
      <c r="EI439" s="324"/>
      <c r="EJ439" s="324"/>
      <c r="EK439" s="324"/>
      <c r="EL439" s="324"/>
      <c r="EM439" s="324"/>
      <c r="EN439" s="324"/>
      <c r="EO439" s="324"/>
      <c r="EP439" s="324"/>
      <c r="EQ439" s="324"/>
      <c r="ER439" s="324"/>
      <c r="ES439" s="324"/>
      <c r="ET439" s="324"/>
      <c r="EU439" s="324"/>
      <c r="EV439" s="324"/>
      <c r="EW439" s="324"/>
      <c r="EX439" s="324"/>
      <c r="EY439" s="324"/>
      <c r="EZ439" s="324"/>
      <c r="FA439" s="324"/>
      <c r="FB439" s="324"/>
      <c r="FC439" s="324"/>
      <c r="FD439" s="324"/>
      <c r="FE439" s="324"/>
      <c r="FF439" s="324"/>
      <c r="FG439" s="324"/>
      <c r="FH439" s="324"/>
      <c r="FI439" s="324"/>
      <c r="FJ439" s="324"/>
      <c r="FK439" s="324"/>
      <c r="FL439" s="324"/>
      <c r="FM439" s="324"/>
      <c r="FN439" s="324"/>
      <c r="FO439" s="324"/>
      <c r="FP439" s="324"/>
      <c r="FQ439" s="324"/>
      <c r="FR439" s="324"/>
      <c r="FS439" s="324"/>
      <c r="FT439" s="324"/>
      <c r="FU439" s="324"/>
      <c r="FV439" s="324"/>
      <c r="FW439" s="324"/>
      <c r="FX439" s="324"/>
      <c r="FY439" s="324"/>
      <c r="FZ439" s="324"/>
      <c r="GA439" s="324"/>
      <c r="GB439" s="324"/>
      <c r="GC439" s="324"/>
      <c r="GD439" s="324"/>
      <c r="GE439" s="324"/>
      <c r="GF439" s="324"/>
      <c r="GG439" s="324"/>
      <c r="GH439" s="324"/>
      <c r="GI439" s="324"/>
      <c r="GJ439" s="330"/>
      <c r="GK439" s="321"/>
      <c r="GL439" s="324"/>
      <c r="GM439" s="324"/>
      <c r="GN439" s="290" cm="1">
        <f t="array" ref="GN439">IF(OR(BK439:GM439='Annex.1　DeclarationDesired'!$F$27),ROW(),"")</f>
        <v>439</v>
      </c>
    </row>
    <row r="440" spans="1:196" s="290" customFormat="1" ht="20.85" customHeight="1">
      <c r="A440" s="333" t="s">
        <v>2737</v>
      </c>
      <c r="B440" s="334" t="s">
        <v>2667</v>
      </c>
      <c r="C440" s="334" t="s">
        <v>395</v>
      </c>
      <c r="D440" s="334" t="s">
        <v>2724</v>
      </c>
      <c r="E440" s="334" t="s">
        <v>1822</v>
      </c>
      <c r="F440" s="334" t="s">
        <v>1823</v>
      </c>
      <c r="G440" s="335" t="s">
        <v>2703</v>
      </c>
      <c r="H440" s="337" t="s">
        <v>421</v>
      </c>
      <c r="I440" s="337" t="s">
        <v>1824</v>
      </c>
      <c r="J440" s="337" t="s">
        <v>400</v>
      </c>
      <c r="K440" s="337"/>
      <c r="L440" s="338"/>
      <c r="M440" s="339" t="s">
        <v>1718</v>
      </c>
      <c r="N440" s="327" t="s">
        <v>407</v>
      </c>
      <c r="O440" s="338" t="s">
        <v>408</v>
      </c>
      <c r="P440" s="339"/>
      <c r="Q440" s="287"/>
      <c r="R440" s="287"/>
      <c r="S440" s="287"/>
      <c r="T440" s="287"/>
      <c r="U440" s="287"/>
      <c r="V440" s="287"/>
      <c r="W440" s="287"/>
      <c r="X440" s="287"/>
      <c r="Y440" s="287"/>
      <c r="Z440" s="287"/>
      <c r="AA440" s="287"/>
      <c r="AB440" s="287"/>
      <c r="AC440" s="287"/>
      <c r="AD440" s="287"/>
      <c r="AE440" s="287"/>
      <c r="AF440" s="287"/>
      <c r="AG440" s="287"/>
      <c r="AH440" s="287"/>
      <c r="AI440" s="287"/>
      <c r="AJ440" s="287"/>
      <c r="AK440" s="287"/>
      <c r="AL440" s="287"/>
      <c r="AM440" s="287"/>
      <c r="AN440" s="287"/>
      <c r="AO440" s="287"/>
      <c r="AP440" s="287"/>
      <c r="AQ440" s="287"/>
      <c r="AR440" s="287"/>
      <c r="AS440" s="287"/>
      <c r="AT440" s="287"/>
      <c r="AU440" s="287"/>
      <c r="AV440" s="287"/>
      <c r="AW440" s="287"/>
      <c r="AX440" s="287"/>
      <c r="AY440" s="287"/>
      <c r="AZ440" s="287"/>
      <c r="BA440" s="287"/>
      <c r="BB440" s="287"/>
      <c r="BC440" s="287"/>
      <c r="BD440" s="287"/>
      <c r="BE440" s="287"/>
      <c r="BF440" s="287"/>
      <c r="BG440" s="287"/>
      <c r="BH440" s="287"/>
      <c r="BI440" s="287"/>
      <c r="BJ440" s="327" t="s">
        <v>1825</v>
      </c>
      <c r="BK440" s="286">
        <v>38010</v>
      </c>
      <c r="BL440" s="288">
        <v>39020</v>
      </c>
      <c r="BM440" s="287">
        <v>39010</v>
      </c>
      <c r="BN440" s="287">
        <v>39030</v>
      </c>
      <c r="BO440" s="287"/>
      <c r="BP440" s="287"/>
      <c r="BQ440" s="287"/>
      <c r="BR440" s="287"/>
      <c r="BS440" s="287"/>
      <c r="BT440" s="287"/>
      <c r="BU440" s="287"/>
      <c r="BV440" s="287"/>
      <c r="BW440" s="287"/>
      <c r="BX440" s="287"/>
      <c r="BY440" s="287"/>
      <c r="BZ440" s="287"/>
      <c r="CA440" s="287"/>
      <c r="CB440" s="287"/>
      <c r="CC440" s="287"/>
      <c r="CD440" s="287"/>
      <c r="CE440" s="287"/>
      <c r="CF440" s="287"/>
      <c r="CG440" s="287"/>
      <c r="CH440" s="287"/>
      <c r="CI440" s="287"/>
      <c r="CJ440" s="287"/>
      <c r="CK440" s="287"/>
      <c r="CL440" s="287"/>
      <c r="CM440" s="287"/>
      <c r="CN440" s="287"/>
      <c r="CO440" s="287"/>
      <c r="CP440" s="287"/>
      <c r="CQ440" s="287"/>
      <c r="CR440" s="287"/>
      <c r="CS440" s="287"/>
      <c r="CT440" s="287"/>
      <c r="CU440" s="287"/>
      <c r="CV440" s="287"/>
      <c r="CW440" s="287"/>
      <c r="CX440" s="287"/>
      <c r="CY440" s="287"/>
      <c r="CZ440" s="289"/>
      <c r="DA440" s="287"/>
      <c r="DB440" s="287"/>
      <c r="DC440" s="287"/>
      <c r="DD440" s="287"/>
      <c r="DE440" s="287"/>
      <c r="DF440" s="287"/>
      <c r="DG440" s="287"/>
      <c r="DH440" s="287"/>
      <c r="DI440" s="287"/>
      <c r="DJ440" s="287"/>
      <c r="DK440" s="287"/>
      <c r="DL440" s="287"/>
      <c r="DM440" s="287"/>
      <c r="DN440" s="287"/>
      <c r="DO440" s="287"/>
      <c r="DP440" s="287"/>
      <c r="DQ440" s="287"/>
      <c r="DR440" s="287"/>
      <c r="DS440" s="287"/>
      <c r="DT440" s="287"/>
      <c r="DU440" s="287"/>
      <c r="DV440" s="287"/>
      <c r="DW440" s="321"/>
      <c r="DX440" s="322"/>
      <c r="DY440" s="323"/>
      <c r="DZ440" s="323"/>
      <c r="EA440" s="323"/>
      <c r="EB440" s="324"/>
      <c r="EC440" s="324"/>
      <c r="ED440" s="324"/>
      <c r="EE440" s="324"/>
      <c r="EF440" s="324"/>
      <c r="EG440" s="324"/>
      <c r="EH440" s="324"/>
      <c r="EI440" s="324"/>
      <c r="EJ440" s="324"/>
      <c r="EK440" s="324"/>
      <c r="EL440" s="324"/>
      <c r="EM440" s="324"/>
      <c r="EN440" s="324"/>
      <c r="EO440" s="324"/>
      <c r="EP440" s="324"/>
      <c r="EQ440" s="324"/>
      <c r="ER440" s="324"/>
      <c r="ES440" s="324"/>
      <c r="ET440" s="324"/>
      <c r="EU440" s="324"/>
      <c r="EV440" s="324"/>
      <c r="EW440" s="324"/>
      <c r="EX440" s="324"/>
      <c r="EY440" s="324"/>
      <c r="EZ440" s="324"/>
      <c r="FA440" s="324"/>
      <c r="FB440" s="324"/>
      <c r="FC440" s="324"/>
      <c r="FD440" s="324"/>
      <c r="FE440" s="324"/>
      <c r="FF440" s="324"/>
      <c r="FG440" s="324"/>
      <c r="FH440" s="324"/>
      <c r="FI440" s="324"/>
      <c r="FJ440" s="324"/>
      <c r="FK440" s="324"/>
      <c r="FL440" s="324"/>
      <c r="FM440" s="324"/>
      <c r="FN440" s="324"/>
      <c r="FO440" s="324"/>
      <c r="FP440" s="324"/>
      <c r="FQ440" s="324"/>
      <c r="FR440" s="324"/>
      <c r="FS440" s="324"/>
      <c r="FT440" s="324"/>
      <c r="FU440" s="324"/>
      <c r="FV440" s="324"/>
      <c r="FW440" s="324"/>
      <c r="FX440" s="324"/>
      <c r="FY440" s="324"/>
      <c r="FZ440" s="324"/>
      <c r="GA440" s="324"/>
      <c r="GB440" s="324"/>
      <c r="GC440" s="324"/>
      <c r="GD440" s="324"/>
      <c r="GE440" s="324"/>
      <c r="GF440" s="324"/>
      <c r="GG440" s="324"/>
      <c r="GH440" s="324"/>
      <c r="GI440" s="324"/>
      <c r="GJ440" s="330"/>
      <c r="GK440" s="321"/>
      <c r="GL440" s="324"/>
      <c r="GM440" s="324"/>
      <c r="GN440" s="290" cm="1">
        <f t="array" ref="GN440">IF(OR(BK440:GM440='Annex.1　DeclarationDesired'!$F$27),ROW(),"")</f>
        <v>440</v>
      </c>
    </row>
    <row r="441" spans="1:196" s="290" customFormat="1" ht="20.85" customHeight="1">
      <c r="A441" s="333" t="s">
        <v>2738</v>
      </c>
      <c r="B441" s="334" t="s">
        <v>2667</v>
      </c>
      <c r="C441" s="334" t="s">
        <v>395</v>
      </c>
      <c r="D441" s="334"/>
      <c r="E441" s="334"/>
      <c r="F441" s="334"/>
      <c r="G441" s="335" t="s">
        <v>2703</v>
      </c>
      <c r="H441" s="337" t="s">
        <v>399</v>
      </c>
      <c r="I441" s="337" t="s">
        <v>2739</v>
      </c>
      <c r="J441" s="337" t="s">
        <v>400</v>
      </c>
      <c r="K441" s="337"/>
      <c r="L441" s="338"/>
      <c r="M441" s="339" t="s">
        <v>2740</v>
      </c>
      <c r="N441" s="327" t="s">
        <v>288</v>
      </c>
      <c r="O441" s="338" t="s">
        <v>772</v>
      </c>
      <c r="P441" s="339" t="s">
        <v>346</v>
      </c>
      <c r="Q441" s="287" t="s">
        <v>573</v>
      </c>
      <c r="R441" s="287" t="s">
        <v>407</v>
      </c>
      <c r="S441" s="287" t="s">
        <v>424</v>
      </c>
      <c r="T441" s="287" t="s">
        <v>425</v>
      </c>
      <c r="U441" s="287" t="s">
        <v>410</v>
      </c>
      <c r="V441" s="287" t="s">
        <v>426</v>
      </c>
      <c r="W441" s="287" t="s">
        <v>413</v>
      </c>
      <c r="X441" s="287" t="s">
        <v>593</v>
      </c>
      <c r="Y441" s="287" t="s">
        <v>747</v>
      </c>
      <c r="Z441" s="287"/>
      <c r="AA441" s="287"/>
      <c r="AB441" s="287"/>
      <c r="AC441" s="287"/>
      <c r="AD441" s="287"/>
      <c r="AE441" s="287"/>
      <c r="AF441" s="287"/>
      <c r="AG441" s="287"/>
      <c r="AH441" s="287"/>
      <c r="AI441" s="287"/>
      <c r="AJ441" s="287"/>
      <c r="AK441" s="287"/>
      <c r="AL441" s="287"/>
      <c r="AM441" s="287"/>
      <c r="AN441" s="287"/>
      <c r="AO441" s="287"/>
      <c r="AP441" s="287"/>
      <c r="AQ441" s="287"/>
      <c r="AR441" s="287"/>
      <c r="AS441" s="287"/>
      <c r="AT441" s="287"/>
      <c r="AU441" s="287"/>
      <c r="AV441" s="287"/>
      <c r="AW441" s="287"/>
      <c r="AX441" s="287"/>
      <c r="AY441" s="287"/>
      <c r="AZ441" s="287"/>
      <c r="BA441" s="287"/>
      <c r="BB441" s="287"/>
      <c r="BC441" s="287"/>
      <c r="BD441" s="287"/>
      <c r="BE441" s="287"/>
      <c r="BF441" s="287"/>
      <c r="BG441" s="287"/>
      <c r="BH441" s="287"/>
      <c r="BI441" s="287"/>
      <c r="BJ441" s="327"/>
      <c r="BK441" s="286"/>
      <c r="BL441" s="288"/>
      <c r="BM441" s="287"/>
      <c r="BN441" s="287"/>
      <c r="BO441" s="287"/>
      <c r="BP441" s="287"/>
      <c r="BQ441" s="287"/>
      <c r="BR441" s="287"/>
      <c r="BS441" s="287"/>
      <c r="BT441" s="287"/>
      <c r="BU441" s="287"/>
      <c r="BV441" s="287"/>
      <c r="BW441" s="287"/>
      <c r="BX441" s="287"/>
      <c r="BY441" s="287"/>
      <c r="BZ441" s="287"/>
      <c r="CA441" s="287"/>
      <c r="CB441" s="287"/>
      <c r="CC441" s="287"/>
      <c r="CD441" s="287"/>
      <c r="CE441" s="287"/>
      <c r="CF441" s="287"/>
      <c r="CG441" s="287"/>
      <c r="CH441" s="287"/>
      <c r="CI441" s="287"/>
      <c r="CJ441" s="287"/>
      <c r="CK441" s="287"/>
      <c r="CL441" s="287"/>
      <c r="CM441" s="287"/>
      <c r="CN441" s="287"/>
      <c r="CO441" s="287"/>
      <c r="CP441" s="287"/>
      <c r="CQ441" s="287"/>
      <c r="CR441" s="287"/>
      <c r="CS441" s="287"/>
      <c r="CT441" s="287"/>
      <c r="CU441" s="287"/>
      <c r="CV441" s="287"/>
      <c r="CW441" s="287"/>
      <c r="CX441" s="287"/>
      <c r="CY441" s="287"/>
      <c r="CZ441" s="289"/>
      <c r="DA441" s="287"/>
      <c r="DB441" s="287"/>
      <c r="DC441" s="287"/>
      <c r="DD441" s="287"/>
      <c r="DE441" s="287"/>
      <c r="DF441" s="287"/>
      <c r="DG441" s="287"/>
      <c r="DH441" s="287"/>
      <c r="DI441" s="287"/>
      <c r="DJ441" s="287"/>
      <c r="DK441" s="287"/>
      <c r="DL441" s="287"/>
      <c r="DM441" s="287"/>
      <c r="DN441" s="287"/>
      <c r="DO441" s="287"/>
      <c r="DP441" s="287"/>
      <c r="DQ441" s="287"/>
      <c r="DR441" s="287"/>
      <c r="DS441" s="287"/>
      <c r="DT441" s="287"/>
      <c r="DU441" s="287"/>
      <c r="DV441" s="287"/>
      <c r="DW441" s="321"/>
      <c r="DX441" s="322"/>
      <c r="DY441" s="323"/>
      <c r="DZ441" s="323"/>
      <c r="EA441" s="323"/>
      <c r="EB441" s="324"/>
      <c r="EC441" s="324"/>
      <c r="ED441" s="324"/>
      <c r="EE441" s="324"/>
      <c r="EF441" s="324"/>
      <c r="EG441" s="324"/>
      <c r="EH441" s="324"/>
      <c r="EI441" s="324"/>
      <c r="EJ441" s="324"/>
      <c r="EK441" s="324"/>
      <c r="EL441" s="324"/>
      <c r="EM441" s="324"/>
      <c r="EN441" s="324"/>
      <c r="EO441" s="324"/>
      <c r="EP441" s="324"/>
      <c r="EQ441" s="324"/>
      <c r="ER441" s="324"/>
      <c r="ES441" s="324"/>
      <c r="ET441" s="324"/>
      <c r="EU441" s="324"/>
      <c r="EV441" s="324"/>
      <c r="EW441" s="324"/>
      <c r="EX441" s="324"/>
      <c r="EY441" s="324"/>
      <c r="EZ441" s="324"/>
      <c r="FA441" s="324"/>
      <c r="FB441" s="324"/>
      <c r="FC441" s="324"/>
      <c r="FD441" s="324"/>
      <c r="FE441" s="324"/>
      <c r="FF441" s="324"/>
      <c r="FG441" s="324"/>
      <c r="FH441" s="324"/>
      <c r="FI441" s="324"/>
      <c r="FJ441" s="324"/>
      <c r="FK441" s="324"/>
      <c r="FL441" s="324"/>
      <c r="FM441" s="324"/>
      <c r="FN441" s="324"/>
      <c r="FO441" s="324"/>
      <c r="FP441" s="324"/>
      <c r="FQ441" s="324"/>
      <c r="FR441" s="324"/>
      <c r="FS441" s="324"/>
      <c r="FT441" s="324"/>
      <c r="FU441" s="324"/>
      <c r="FV441" s="324"/>
      <c r="FW441" s="324"/>
      <c r="FX441" s="324"/>
      <c r="FY441" s="324"/>
      <c r="FZ441" s="324"/>
      <c r="GA441" s="324"/>
      <c r="GB441" s="324"/>
      <c r="GC441" s="324"/>
      <c r="GD441" s="324"/>
      <c r="GE441" s="324"/>
      <c r="GF441" s="324"/>
      <c r="GG441" s="324"/>
      <c r="GH441" s="324"/>
      <c r="GI441" s="324"/>
      <c r="GJ441" s="330"/>
      <c r="GK441" s="321"/>
      <c r="GL441" s="324"/>
      <c r="GM441" s="324"/>
      <c r="GN441" s="290" cm="1">
        <f t="array" ref="GN441">IF(OR(BK441:GM441='Annex.1　DeclarationDesired'!$F$27),ROW(),"")</f>
        <v>441</v>
      </c>
    </row>
    <row r="442" spans="1:196" s="290" customFormat="1" ht="20.85" customHeight="1">
      <c r="A442" s="333" t="s">
        <v>2741</v>
      </c>
      <c r="B442" s="334" t="s">
        <v>2742</v>
      </c>
      <c r="C442" s="334" t="s">
        <v>1305</v>
      </c>
      <c r="D442" s="334"/>
      <c r="E442" s="334"/>
      <c r="F442" s="334"/>
      <c r="G442" s="335" t="s">
        <v>2743</v>
      </c>
      <c r="H442" s="337" t="s">
        <v>421</v>
      </c>
      <c r="I442" s="337" t="s">
        <v>2744</v>
      </c>
      <c r="J442" s="337" t="s">
        <v>400</v>
      </c>
      <c r="K442" s="337"/>
      <c r="L442" s="338"/>
      <c r="M442" s="339" t="s">
        <v>2745</v>
      </c>
      <c r="N442" s="327" t="s">
        <v>461</v>
      </c>
      <c r="O442" s="338" t="s">
        <v>889</v>
      </c>
      <c r="P442" s="339" t="s">
        <v>489</v>
      </c>
      <c r="Q442" s="287" t="s">
        <v>404</v>
      </c>
      <c r="R442" s="287" t="s">
        <v>517</v>
      </c>
      <c r="S442" s="287" t="s">
        <v>620</v>
      </c>
      <c r="T442" s="287" t="s">
        <v>518</v>
      </c>
      <c r="U442" s="287" t="s">
        <v>452</v>
      </c>
      <c r="V442" s="287" t="s">
        <v>453</v>
      </c>
      <c r="W442" s="287" t="s">
        <v>475</v>
      </c>
      <c r="X442" s="287"/>
      <c r="Y442" s="287"/>
      <c r="Z442" s="287"/>
      <c r="AA442" s="287"/>
      <c r="AB442" s="287"/>
      <c r="AC442" s="287"/>
      <c r="AD442" s="287"/>
      <c r="AE442" s="287"/>
      <c r="AF442" s="287"/>
      <c r="AG442" s="287"/>
      <c r="AH442" s="287"/>
      <c r="AI442" s="287"/>
      <c r="AJ442" s="287"/>
      <c r="AK442" s="287"/>
      <c r="AL442" s="287"/>
      <c r="AM442" s="287"/>
      <c r="AN442" s="287"/>
      <c r="AO442" s="287"/>
      <c r="AP442" s="287"/>
      <c r="AQ442" s="287"/>
      <c r="AR442" s="287"/>
      <c r="AS442" s="287"/>
      <c r="AT442" s="287"/>
      <c r="AU442" s="287"/>
      <c r="AV442" s="287"/>
      <c r="AW442" s="287"/>
      <c r="AX442" s="287"/>
      <c r="AY442" s="287"/>
      <c r="AZ442" s="287"/>
      <c r="BA442" s="287"/>
      <c r="BB442" s="287"/>
      <c r="BC442" s="287"/>
      <c r="BD442" s="287"/>
      <c r="BE442" s="287"/>
      <c r="BF442" s="287"/>
      <c r="BG442" s="287"/>
      <c r="BH442" s="287"/>
      <c r="BI442" s="287"/>
      <c r="BJ442" s="327"/>
      <c r="BK442" s="286"/>
      <c r="BL442" s="288"/>
      <c r="BM442" s="287"/>
      <c r="BN442" s="287"/>
      <c r="BO442" s="287"/>
      <c r="BP442" s="287"/>
      <c r="BQ442" s="287"/>
      <c r="BR442" s="287"/>
      <c r="BS442" s="287"/>
      <c r="BT442" s="287"/>
      <c r="BU442" s="287"/>
      <c r="BV442" s="287"/>
      <c r="BW442" s="287"/>
      <c r="BX442" s="287"/>
      <c r="BY442" s="287"/>
      <c r="BZ442" s="287"/>
      <c r="CA442" s="287"/>
      <c r="CB442" s="287"/>
      <c r="CC442" s="287"/>
      <c r="CD442" s="287"/>
      <c r="CE442" s="287"/>
      <c r="CF442" s="287"/>
      <c r="CG442" s="287"/>
      <c r="CH442" s="287"/>
      <c r="CI442" s="287"/>
      <c r="CJ442" s="287"/>
      <c r="CK442" s="287"/>
      <c r="CL442" s="287"/>
      <c r="CM442" s="287"/>
      <c r="CN442" s="287"/>
      <c r="CO442" s="287"/>
      <c r="CP442" s="287"/>
      <c r="CQ442" s="287"/>
      <c r="CR442" s="287"/>
      <c r="CS442" s="287"/>
      <c r="CT442" s="287"/>
      <c r="CU442" s="287"/>
      <c r="CV442" s="287"/>
      <c r="CW442" s="287"/>
      <c r="CX442" s="287"/>
      <c r="CY442" s="287"/>
      <c r="CZ442" s="289"/>
      <c r="DA442" s="287"/>
      <c r="DB442" s="287"/>
      <c r="DC442" s="287"/>
      <c r="DD442" s="287"/>
      <c r="DE442" s="287"/>
      <c r="DF442" s="287"/>
      <c r="DG442" s="287"/>
      <c r="DH442" s="287"/>
      <c r="DI442" s="287"/>
      <c r="DJ442" s="287"/>
      <c r="DK442" s="287"/>
      <c r="DL442" s="287"/>
      <c r="DM442" s="287"/>
      <c r="DN442" s="287"/>
      <c r="DO442" s="287"/>
      <c r="DP442" s="287"/>
      <c r="DQ442" s="287"/>
      <c r="DR442" s="287"/>
      <c r="DS442" s="287"/>
      <c r="DT442" s="287"/>
      <c r="DU442" s="287"/>
      <c r="DV442" s="287"/>
      <c r="DW442" s="321"/>
      <c r="DX442" s="322"/>
      <c r="DY442" s="323"/>
      <c r="DZ442" s="323"/>
      <c r="EA442" s="323"/>
      <c r="EB442" s="324"/>
      <c r="EC442" s="324"/>
      <c r="ED442" s="324"/>
      <c r="EE442" s="324"/>
      <c r="EF442" s="324"/>
      <c r="EG442" s="324"/>
      <c r="EH442" s="324"/>
      <c r="EI442" s="324"/>
      <c r="EJ442" s="324"/>
      <c r="EK442" s="324"/>
      <c r="EL442" s="324"/>
      <c r="EM442" s="324"/>
      <c r="EN442" s="324"/>
      <c r="EO442" s="324"/>
      <c r="EP442" s="324"/>
      <c r="EQ442" s="324"/>
      <c r="ER442" s="324"/>
      <c r="ES442" s="324"/>
      <c r="ET442" s="324"/>
      <c r="EU442" s="324"/>
      <c r="EV442" s="324"/>
      <c r="EW442" s="324"/>
      <c r="EX442" s="324"/>
      <c r="EY442" s="324"/>
      <c r="EZ442" s="324"/>
      <c r="FA442" s="324"/>
      <c r="FB442" s="324"/>
      <c r="FC442" s="324"/>
      <c r="FD442" s="324"/>
      <c r="FE442" s="324"/>
      <c r="FF442" s="324"/>
      <c r="FG442" s="324"/>
      <c r="FH442" s="324"/>
      <c r="FI442" s="324"/>
      <c r="FJ442" s="324"/>
      <c r="FK442" s="324"/>
      <c r="FL442" s="324"/>
      <c r="FM442" s="324"/>
      <c r="FN442" s="324"/>
      <c r="FO442" s="324"/>
      <c r="FP442" s="324"/>
      <c r="FQ442" s="324"/>
      <c r="FR442" s="324"/>
      <c r="FS442" s="324"/>
      <c r="FT442" s="324"/>
      <c r="FU442" s="324"/>
      <c r="FV442" s="324"/>
      <c r="FW442" s="324"/>
      <c r="FX442" s="324"/>
      <c r="FY442" s="324"/>
      <c r="FZ442" s="324"/>
      <c r="GA442" s="324"/>
      <c r="GB442" s="324"/>
      <c r="GC442" s="324"/>
      <c r="GD442" s="324"/>
      <c r="GE442" s="324"/>
      <c r="GF442" s="324"/>
      <c r="GG442" s="324"/>
      <c r="GH442" s="324"/>
      <c r="GI442" s="324"/>
      <c r="GJ442" s="330"/>
      <c r="GK442" s="321"/>
      <c r="GL442" s="324"/>
      <c r="GM442" s="324"/>
      <c r="GN442" s="290" cm="1">
        <f t="array" ref="GN442">IF(OR(BK442:GM442='Annex.1　DeclarationDesired'!$F$27),ROW(),"")</f>
        <v>442</v>
      </c>
    </row>
    <row r="443" spans="1:196" s="290" customFormat="1" ht="20.85" customHeight="1">
      <c r="A443" s="333" t="s">
        <v>2746</v>
      </c>
      <c r="B443" s="334" t="s">
        <v>2742</v>
      </c>
      <c r="C443" s="334" t="s">
        <v>1305</v>
      </c>
      <c r="D443" s="334"/>
      <c r="E443" s="334"/>
      <c r="F443" s="334"/>
      <c r="G443" s="335" t="s">
        <v>2743</v>
      </c>
      <c r="H443" s="337" t="s">
        <v>420</v>
      </c>
      <c r="I443" s="337"/>
      <c r="J443" s="337" t="s">
        <v>421</v>
      </c>
      <c r="K443" s="337" t="s">
        <v>2744</v>
      </c>
      <c r="L443" s="338"/>
      <c r="M443" s="339" t="s">
        <v>2745</v>
      </c>
      <c r="N443" s="327" t="s">
        <v>461</v>
      </c>
      <c r="O443" s="338" t="s">
        <v>889</v>
      </c>
      <c r="P443" s="339" t="s">
        <v>489</v>
      </c>
      <c r="Q443" s="287" t="s">
        <v>404</v>
      </c>
      <c r="R443" s="287" t="s">
        <v>517</v>
      </c>
      <c r="S443" s="287" t="s">
        <v>620</v>
      </c>
      <c r="T443" s="287" t="s">
        <v>518</v>
      </c>
      <c r="U443" s="287" t="s">
        <v>452</v>
      </c>
      <c r="V443" s="287" t="s">
        <v>453</v>
      </c>
      <c r="W443" s="287" t="s">
        <v>475</v>
      </c>
      <c r="X443" s="287"/>
      <c r="Y443" s="287"/>
      <c r="Z443" s="287"/>
      <c r="AA443" s="287"/>
      <c r="AB443" s="287"/>
      <c r="AC443" s="287"/>
      <c r="AD443" s="287"/>
      <c r="AE443" s="287"/>
      <c r="AF443" s="287"/>
      <c r="AG443" s="287"/>
      <c r="AH443" s="287"/>
      <c r="AI443" s="287"/>
      <c r="AJ443" s="287"/>
      <c r="AK443" s="287"/>
      <c r="AL443" s="287"/>
      <c r="AM443" s="287"/>
      <c r="AN443" s="287"/>
      <c r="AO443" s="287"/>
      <c r="AP443" s="287"/>
      <c r="AQ443" s="287"/>
      <c r="AR443" s="287"/>
      <c r="AS443" s="287"/>
      <c r="AT443" s="287"/>
      <c r="AU443" s="287"/>
      <c r="AV443" s="287"/>
      <c r="AW443" s="287"/>
      <c r="AX443" s="287"/>
      <c r="AY443" s="287"/>
      <c r="AZ443" s="287"/>
      <c r="BA443" s="287"/>
      <c r="BB443" s="287"/>
      <c r="BC443" s="287"/>
      <c r="BD443" s="287"/>
      <c r="BE443" s="287"/>
      <c r="BF443" s="287"/>
      <c r="BG443" s="287"/>
      <c r="BH443" s="287"/>
      <c r="BI443" s="287"/>
      <c r="BJ443" s="327"/>
      <c r="BK443" s="286"/>
      <c r="BL443" s="288"/>
      <c r="BM443" s="287"/>
      <c r="BN443" s="287"/>
      <c r="BO443" s="287"/>
      <c r="BP443" s="287"/>
      <c r="BQ443" s="291"/>
      <c r="BR443" s="287"/>
      <c r="BS443" s="287"/>
      <c r="BT443" s="287"/>
      <c r="BU443" s="287"/>
      <c r="BV443" s="287"/>
      <c r="BW443" s="287"/>
      <c r="BX443" s="287"/>
      <c r="BY443" s="287"/>
      <c r="BZ443" s="287"/>
      <c r="CA443" s="287"/>
      <c r="CB443" s="287"/>
      <c r="CC443" s="287"/>
      <c r="CD443" s="287"/>
      <c r="CE443" s="287"/>
      <c r="CF443" s="287"/>
      <c r="CG443" s="287"/>
      <c r="CH443" s="287"/>
      <c r="CI443" s="287"/>
      <c r="CJ443" s="287"/>
      <c r="CK443" s="287"/>
      <c r="CL443" s="287"/>
      <c r="CM443" s="287"/>
      <c r="CN443" s="287"/>
      <c r="CO443" s="287"/>
      <c r="CP443" s="287"/>
      <c r="CQ443" s="287"/>
      <c r="CR443" s="287"/>
      <c r="CS443" s="287"/>
      <c r="CT443" s="287"/>
      <c r="CU443" s="287"/>
      <c r="CV443" s="287"/>
      <c r="CW443" s="287"/>
      <c r="CX443" s="287"/>
      <c r="CY443" s="287"/>
      <c r="CZ443" s="289"/>
      <c r="DA443" s="287"/>
      <c r="DB443" s="287"/>
      <c r="DC443" s="287"/>
      <c r="DD443" s="287"/>
      <c r="DE443" s="287"/>
      <c r="DF443" s="287"/>
      <c r="DG443" s="287"/>
      <c r="DH443" s="287"/>
      <c r="DI443" s="287"/>
      <c r="DJ443" s="287"/>
      <c r="DK443" s="287"/>
      <c r="DL443" s="287"/>
      <c r="DM443" s="287"/>
      <c r="DN443" s="287"/>
      <c r="DO443" s="287"/>
      <c r="DP443" s="287"/>
      <c r="DQ443" s="287"/>
      <c r="DR443" s="287"/>
      <c r="DS443" s="287"/>
      <c r="DT443" s="287"/>
      <c r="DU443" s="287"/>
      <c r="DV443" s="287"/>
      <c r="DW443" s="321"/>
      <c r="DX443" s="322"/>
      <c r="DY443" s="323"/>
      <c r="DZ443" s="323"/>
      <c r="EA443" s="323"/>
      <c r="EB443" s="324"/>
      <c r="EC443" s="324"/>
      <c r="ED443" s="324"/>
      <c r="EE443" s="324"/>
      <c r="EF443" s="324"/>
      <c r="EG443" s="324"/>
      <c r="EH443" s="324"/>
      <c r="EI443" s="324"/>
      <c r="EJ443" s="324"/>
      <c r="EK443" s="324"/>
      <c r="EL443" s="324"/>
      <c r="EM443" s="324"/>
      <c r="EN443" s="324"/>
      <c r="EO443" s="324"/>
      <c r="EP443" s="324"/>
      <c r="EQ443" s="324"/>
      <c r="ER443" s="324"/>
      <c r="ES443" s="324"/>
      <c r="ET443" s="324"/>
      <c r="EU443" s="324"/>
      <c r="EV443" s="324"/>
      <c r="EW443" s="324"/>
      <c r="EX443" s="324"/>
      <c r="EY443" s="324"/>
      <c r="EZ443" s="324"/>
      <c r="FA443" s="324"/>
      <c r="FB443" s="324"/>
      <c r="FC443" s="324"/>
      <c r="FD443" s="324"/>
      <c r="FE443" s="324"/>
      <c r="FF443" s="324"/>
      <c r="FG443" s="324"/>
      <c r="FH443" s="324"/>
      <c r="FI443" s="324"/>
      <c r="FJ443" s="324"/>
      <c r="FK443" s="324"/>
      <c r="FL443" s="324"/>
      <c r="FM443" s="324"/>
      <c r="FN443" s="324"/>
      <c r="FO443" s="324"/>
      <c r="FP443" s="324"/>
      <c r="FQ443" s="324"/>
      <c r="FR443" s="324"/>
      <c r="FS443" s="324"/>
      <c r="FT443" s="324"/>
      <c r="FU443" s="324"/>
      <c r="FV443" s="324"/>
      <c r="FW443" s="324"/>
      <c r="FX443" s="324"/>
      <c r="FY443" s="324"/>
      <c r="FZ443" s="324"/>
      <c r="GA443" s="324"/>
      <c r="GB443" s="324"/>
      <c r="GC443" s="324"/>
      <c r="GD443" s="324"/>
      <c r="GE443" s="324"/>
      <c r="GF443" s="324"/>
      <c r="GG443" s="324"/>
      <c r="GH443" s="324"/>
      <c r="GI443" s="324"/>
      <c r="GJ443" s="330"/>
      <c r="GK443" s="321"/>
      <c r="GL443" s="324"/>
      <c r="GM443" s="324"/>
      <c r="GN443" s="290" cm="1">
        <f t="array" ref="GN443">IF(OR(BK443:GM443='Annex.1　DeclarationDesired'!$F$27),ROW(),"")</f>
        <v>443</v>
      </c>
    </row>
    <row r="444" spans="1:196" s="290" customFormat="1" ht="20.85" customHeight="1">
      <c r="A444" s="333" t="s">
        <v>2747</v>
      </c>
      <c r="B444" s="334" t="s">
        <v>2748</v>
      </c>
      <c r="C444" s="334" t="s">
        <v>2749</v>
      </c>
      <c r="D444" s="334" t="s">
        <v>2750</v>
      </c>
      <c r="E444" s="334"/>
      <c r="F444" s="334" t="s">
        <v>2751</v>
      </c>
      <c r="G444" s="335" t="s">
        <v>2752</v>
      </c>
      <c r="H444" s="337" t="s">
        <v>421</v>
      </c>
      <c r="I444" s="337" t="s">
        <v>2753</v>
      </c>
      <c r="J444" s="337" t="s">
        <v>421</v>
      </c>
      <c r="K444" s="337" t="s">
        <v>2754</v>
      </c>
      <c r="L444" s="338"/>
      <c r="M444" s="339" t="s">
        <v>2755</v>
      </c>
      <c r="N444" s="327" t="s">
        <v>404</v>
      </c>
      <c r="O444" s="338" t="s">
        <v>261</v>
      </c>
      <c r="P444" s="339" t="s">
        <v>407</v>
      </c>
      <c r="Q444" s="287" t="s">
        <v>408</v>
      </c>
      <c r="R444" s="287" t="s">
        <v>409</v>
      </c>
      <c r="S444" s="287" t="s">
        <v>261</v>
      </c>
      <c r="T444" s="287" t="s">
        <v>416</v>
      </c>
      <c r="U444" s="287"/>
      <c r="V444" s="287"/>
      <c r="W444" s="287"/>
      <c r="X444" s="287"/>
      <c r="Y444" s="287"/>
      <c r="Z444" s="287"/>
      <c r="AA444" s="287"/>
      <c r="AB444" s="287"/>
      <c r="AC444" s="287"/>
      <c r="AD444" s="287"/>
      <c r="AE444" s="287"/>
      <c r="AF444" s="287"/>
      <c r="AG444" s="287"/>
      <c r="AH444" s="287"/>
      <c r="AI444" s="287"/>
      <c r="AJ444" s="287"/>
      <c r="AK444" s="287"/>
      <c r="AL444" s="287"/>
      <c r="AM444" s="287"/>
      <c r="AN444" s="287"/>
      <c r="AO444" s="287"/>
      <c r="AP444" s="287"/>
      <c r="AQ444" s="287"/>
      <c r="AR444" s="287"/>
      <c r="AS444" s="287"/>
      <c r="AT444" s="287"/>
      <c r="AU444" s="287"/>
      <c r="AV444" s="287"/>
      <c r="AW444" s="287"/>
      <c r="AX444" s="287"/>
      <c r="AY444" s="287"/>
      <c r="AZ444" s="287"/>
      <c r="BA444" s="287"/>
      <c r="BB444" s="287"/>
      <c r="BC444" s="287"/>
      <c r="BD444" s="287"/>
      <c r="BE444" s="287"/>
      <c r="BF444" s="287"/>
      <c r="BG444" s="287"/>
      <c r="BH444" s="287"/>
      <c r="BI444" s="287"/>
      <c r="BJ444" s="327" t="s">
        <v>2756</v>
      </c>
      <c r="BK444" s="286">
        <v>22040</v>
      </c>
      <c r="BL444" s="288">
        <v>22060</v>
      </c>
      <c r="BM444" s="287">
        <v>39040</v>
      </c>
      <c r="BN444" s="287">
        <v>40010</v>
      </c>
      <c r="BO444" s="287">
        <v>40030</v>
      </c>
      <c r="BP444" s="287">
        <v>64020</v>
      </c>
      <c r="BQ444" s="287">
        <v>64030</v>
      </c>
      <c r="BR444" s="287"/>
      <c r="BS444" s="287"/>
      <c r="BT444" s="287"/>
      <c r="BU444" s="287"/>
      <c r="BV444" s="287"/>
      <c r="BW444" s="287"/>
      <c r="BX444" s="287"/>
      <c r="BY444" s="287"/>
      <c r="BZ444" s="287"/>
      <c r="CA444" s="287"/>
      <c r="CB444" s="287"/>
      <c r="CC444" s="287"/>
      <c r="CD444" s="287"/>
      <c r="CE444" s="287"/>
      <c r="CF444" s="287"/>
      <c r="CG444" s="287"/>
      <c r="CH444" s="287"/>
      <c r="CI444" s="287"/>
      <c r="CJ444" s="287"/>
      <c r="CK444" s="287"/>
      <c r="CL444" s="287"/>
      <c r="CM444" s="287"/>
      <c r="CN444" s="287"/>
      <c r="CO444" s="287"/>
      <c r="CP444" s="287"/>
      <c r="CQ444" s="287"/>
      <c r="CR444" s="287"/>
      <c r="CS444" s="287"/>
      <c r="CT444" s="287"/>
      <c r="CU444" s="287"/>
      <c r="CV444" s="287"/>
      <c r="CW444" s="287"/>
      <c r="CX444" s="287"/>
      <c r="CY444" s="287"/>
      <c r="CZ444" s="289"/>
      <c r="DA444" s="287"/>
      <c r="DB444" s="287"/>
      <c r="DC444" s="287"/>
      <c r="DD444" s="287"/>
      <c r="DE444" s="287"/>
      <c r="DF444" s="287"/>
      <c r="DG444" s="287"/>
      <c r="DH444" s="287"/>
      <c r="DI444" s="287"/>
      <c r="DJ444" s="287"/>
      <c r="DK444" s="287"/>
      <c r="DL444" s="287"/>
      <c r="DM444" s="287"/>
      <c r="DN444" s="287"/>
      <c r="DO444" s="287"/>
      <c r="DP444" s="287"/>
      <c r="DQ444" s="287"/>
      <c r="DR444" s="287"/>
      <c r="DS444" s="287"/>
      <c r="DT444" s="287"/>
      <c r="DU444" s="287"/>
      <c r="DV444" s="287"/>
      <c r="DW444" s="321"/>
      <c r="DX444" s="322"/>
      <c r="DY444" s="323"/>
      <c r="DZ444" s="323"/>
      <c r="EA444" s="323"/>
      <c r="EB444" s="324"/>
      <c r="EC444" s="324"/>
      <c r="ED444" s="324"/>
      <c r="EE444" s="324"/>
      <c r="EF444" s="324"/>
      <c r="EG444" s="324"/>
      <c r="EH444" s="324"/>
      <c r="EI444" s="324"/>
      <c r="EJ444" s="324"/>
      <c r="EK444" s="324"/>
      <c r="EL444" s="324"/>
      <c r="EM444" s="324"/>
      <c r="EN444" s="324"/>
      <c r="EO444" s="324"/>
      <c r="EP444" s="324"/>
      <c r="EQ444" s="324"/>
      <c r="ER444" s="324"/>
      <c r="ES444" s="324"/>
      <c r="ET444" s="324"/>
      <c r="EU444" s="324"/>
      <c r="EV444" s="324"/>
      <c r="EW444" s="324"/>
      <c r="EX444" s="324"/>
      <c r="EY444" s="324"/>
      <c r="EZ444" s="324"/>
      <c r="FA444" s="324"/>
      <c r="FB444" s="324"/>
      <c r="FC444" s="324"/>
      <c r="FD444" s="324"/>
      <c r="FE444" s="324"/>
      <c r="FF444" s="324"/>
      <c r="FG444" s="324"/>
      <c r="FH444" s="324"/>
      <c r="FI444" s="324"/>
      <c r="FJ444" s="324"/>
      <c r="FK444" s="324"/>
      <c r="FL444" s="324"/>
      <c r="FM444" s="324"/>
      <c r="FN444" s="324"/>
      <c r="FO444" s="324"/>
      <c r="FP444" s="324"/>
      <c r="FQ444" s="324"/>
      <c r="FR444" s="324"/>
      <c r="FS444" s="324"/>
      <c r="FT444" s="324"/>
      <c r="FU444" s="324"/>
      <c r="FV444" s="324"/>
      <c r="FW444" s="324"/>
      <c r="FX444" s="324"/>
      <c r="FY444" s="324"/>
      <c r="FZ444" s="324"/>
      <c r="GA444" s="324"/>
      <c r="GB444" s="324"/>
      <c r="GC444" s="324"/>
      <c r="GD444" s="324"/>
      <c r="GE444" s="324"/>
      <c r="GF444" s="324"/>
      <c r="GG444" s="324"/>
      <c r="GH444" s="324"/>
      <c r="GI444" s="324"/>
      <c r="GJ444" s="330"/>
      <c r="GK444" s="321"/>
      <c r="GL444" s="324"/>
      <c r="GM444" s="324"/>
      <c r="GN444" s="290" cm="1">
        <f t="array" ref="GN444">IF(OR(BK444:GM444='Annex.1　DeclarationDesired'!$F$27),ROW(),"")</f>
        <v>444</v>
      </c>
    </row>
    <row r="445" spans="1:196" s="290" customFormat="1" ht="20.85" customHeight="1">
      <c r="A445" s="333" t="s">
        <v>2757</v>
      </c>
      <c r="B445" s="334" t="s">
        <v>2748</v>
      </c>
      <c r="C445" s="334" t="s">
        <v>2749</v>
      </c>
      <c r="D445" s="334" t="s">
        <v>2758</v>
      </c>
      <c r="E445" s="334"/>
      <c r="F445" s="334" t="s">
        <v>2759</v>
      </c>
      <c r="G445" s="335" t="s">
        <v>2760</v>
      </c>
      <c r="H445" s="337" t="s">
        <v>421</v>
      </c>
      <c r="I445" s="337" t="s">
        <v>2761</v>
      </c>
      <c r="J445" s="337" t="s">
        <v>421</v>
      </c>
      <c r="K445" s="337" t="s">
        <v>2754</v>
      </c>
      <c r="L445" s="338"/>
      <c r="M445" s="339" t="s">
        <v>2762</v>
      </c>
      <c r="N445" s="327" t="s">
        <v>407</v>
      </c>
      <c r="O445" s="338" t="s">
        <v>408</v>
      </c>
      <c r="P445" s="339" t="s">
        <v>409</v>
      </c>
      <c r="Q445" s="287" t="s">
        <v>427</v>
      </c>
      <c r="R445" s="287" t="s">
        <v>412</v>
      </c>
      <c r="S445" s="287"/>
      <c r="T445" s="287"/>
      <c r="U445" s="287"/>
      <c r="V445" s="287"/>
      <c r="W445" s="287"/>
      <c r="X445" s="287"/>
      <c r="Y445" s="287"/>
      <c r="Z445" s="287"/>
      <c r="AA445" s="287"/>
      <c r="AB445" s="287"/>
      <c r="AC445" s="287"/>
      <c r="AD445" s="287"/>
      <c r="AE445" s="287"/>
      <c r="AF445" s="287"/>
      <c r="AG445" s="287"/>
      <c r="AH445" s="287"/>
      <c r="AI445" s="287"/>
      <c r="AJ445" s="287"/>
      <c r="AK445" s="287"/>
      <c r="AL445" s="287"/>
      <c r="AM445" s="287"/>
      <c r="AN445" s="287"/>
      <c r="AO445" s="287"/>
      <c r="AP445" s="287"/>
      <c r="AQ445" s="287"/>
      <c r="AR445" s="287"/>
      <c r="AS445" s="287"/>
      <c r="AT445" s="287"/>
      <c r="AU445" s="287"/>
      <c r="AV445" s="287"/>
      <c r="AW445" s="287"/>
      <c r="AX445" s="287"/>
      <c r="AY445" s="287"/>
      <c r="AZ445" s="287"/>
      <c r="BA445" s="287"/>
      <c r="BB445" s="287"/>
      <c r="BC445" s="287"/>
      <c r="BD445" s="287"/>
      <c r="BE445" s="287"/>
      <c r="BF445" s="287"/>
      <c r="BG445" s="287"/>
      <c r="BH445" s="287"/>
      <c r="BI445" s="287"/>
      <c r="BJ445" s="327" t="s">
        <v>2763</v>
      </c>
      <c r="BK445" s="286">
        <v>38010</v>
      </c>
      <c r="BL445" s="288">
        <v>39010</v>
      </c>
      <c r="BM445" s="287">
        <v>39020</v>
      </c>
      <c r="BN445" s="287">
        <v>39030</v>
      </c>
      <c r="BO445" s="287">
        <v>39040</v>
      </c>
      <c r="BP445" s="287">
        <v>39060</v>
      </c>
      <c r="BQ445" s="287">
        <v>43010</v>
      </c>
      <c r="BR445" s="287">
        <v>44030</v>
      </c>
      <c r="BS445" s="287"/>
      <c r="BT445" s="287"/>
      <c r="BU445" s="287"/>
      <c r="BV445" s="287"/>
      <c r="BW445" s="287"/>
      <c r="BX445" s="287"/>
      <c r="BY445" s="287"/>
      <c r="BZ445" s="287"/>
      <c r="CA445" s="287"/>
      <c r="CB445" s="287"/>
      <c r="CC445" s="287"/>
      <c r="CD445" s="287"/>
      <c r="CE445" s="287"/>
      <c r="CF445" s="287"/>
      <c r="CG445" s="287"/>
      <c r="CH445" s="287"/>
      <c r="CI445" s="287"/>
      <c r="CJ445" s="287"/>
      <c r="CK445" s="287"/>
      <c r="CL445" s="287"/>
      <c r="CM445" s="287"/>
      <c r="CN445" s="287"/>
      <c r="CO445" s="287"/>
      <c r="CP445" s="287"/>
      <c r="CQ445" s="287"/>
      <c r="CR445" s="287"/>
      <c r="CS445" s="287"/>
      <c r="CT445" s="287"/>
      <c r="CU445" s="287"/>
      <c r="CV445" s="287"/>
      <c r="CW445" s="287"/>
      <c r="CX445" s="287"/>
      <c r="CY445" s="287"/>
      <c r="CZ445" s="289"/>
      <c r="DA445" s="287"/>
      <c r="DB445" s="287"/>
      <c r="DC445" s="287"/>
      <c r="DD445" s="287"/>
      <c r="DE445" s="287"/>
      <c r="DF445" s="287"/>
      <c r="DG445" s="287"/>
      <c r="DH445" s="287"/>
      <c r="DI445" s="287"/>
      <c r="DJ445" s="287"/>
      <c r="DK445" s="287"/>
      <c r="DL445" s="287"/>
      <c r="DM445" s="287"/>
      <c r="DN445" s="287"/>
      <c r="DO445" s="287"/>
      <c r="DP445" s="287"/>
      <c r="DQ445" s="287"/>
      <c r="DR445" s="287"/>
      <c r="DS445" s="287"/>
      <c r="DT445" s="287"/>
      <c r="DU445" s="287"/>
      <c r="DV445" s="287"/>
      <c r="DW445" s="321"/>
      <c r="DX445" s="322"/>
      <c r="DY445" s="323"/>
      <c r="DZ445" s="323"/>
      <c r="EA445" s="323"/>
      <c r="EB445" s="324"/>
      <c r="EC445" s="324"/>
      <c r="ED445" s="324"/>
      <c r="EE445" s="324"/>
      <c r="EF445" s="324"/>
      <c r="EG445" s="324"/>
      <c r="EH445" s="324"/>
      <c r="EI445" s="324"/>
      <c r="EJ445" s="324"/>
      <c r="EK445" s="324"/>
      <c r="EL445" s="324"/>
      <c r="EM445" s="324"/>
      <c r="EN445" s="324"/>
      <c r="EO445" s="324"/>
      <c r="EP445" s="324"/>
      <c r="EQ445" s="324"/>
      <c r="ER445" s="324"/>
      <c r="ES445" s="324"/>
      <c r="ET445" s="324"/>
      <c r="EU445" s="324"/>
      <c r="EV445" s="324"/>
      <c r="EW445" s="324"/>
      <c r="EX445" s="324"/>
      <c r="EY445" s="324"/>
      <c r="EZ445" s="324"/>
      <c r="FA445" s="324"/>
      <c r="FB445" s="324"/>
      <c r="FC445" s="324"/>
      <c r="FD445" s="324"/>
      <c r="FE445" s="324"/>
      <c r="FF445" s="324"/>
      <c r="FG445" s="324"/>
      <c r="FH445" s="324"/>
      <c r="FI445" s="324"/>
      <c r="FJ445" s="324"/>
      <c r="FK445" s="324"/>
      <c r="FL445" s="324"/>
      <c r="FM445" s="324"/>
      <c r="FN445" s="324"/>
      <c r="FO445" s="324"/>
      <c r="FP445" s="324"/>
      <c r="FQ445" s="324"/>
      <c r="FR445" s="324"/>
      <c r="FS445" s="324"/>
      <c r="FT445" s="324"/>
      <c r="FU445" s="324"/>
      <c r="FV445" s="324"/>
      <c r="FW445" s="324"/>
      <c r="FX445" s="324"/>
      <c r="FY445" s="324"/>
      <c r="FZ445" s="324"/>
      <c r="GA445" s="324"/>
      <c r="GB445" s="324"/>
      <c r="GC445" s="324"/>
      <c r="GD445" s="324"/>
      <c r="GE445" s="324"/>
      <c r="GF445" s="324"/>
      <c r="GG445" s="324"/>
      <c r="GH445" s="324"/>
      <c r="GI445" s="324"/>
      <c r="GJ445" s="330"/>
      <c r="GK445" s="321"/>
      <c r="GL445" s="324"/>
      <c r="GM445" s="324"/>
      <c r="GN445" s="290" cm="1">
        <f t="array" ref="GN445">IF(OR(BK445:GM445='Annex.1　DeclarationDesired'!$F$27),ROW(),"")</f>
        <v>445</v>
      </c>
    </row>
    <row r="446" spans="1:196" s="290" customFormat="1" ht="20.85" customHeight="1">
      <c r="A446" s="333" t="s">
        <v>2764</v>
      </c>
      <c r="B446" s="334" t="s">
        <v>2765</v>
      </c>
      <c r="C446" s="334" t="s">
        <v>254</v>
      </c>
      <c r="D446" s="334" t="s">
        <v>2766</v>
      </c>
      <c r="E446" s="334" t="s">
        <v>2767</v>
      </c>
      <c r="F446" s="334" t="s">
        <v>2768</v>
      </c>
      <c r="G446" s="335" t="s">
        <v>2769</v>
      </c>
      <c r="H446" s="337" t="s">
        <v>421</v>
      </c>
      <c r="I446" s="337" t="s">
        <v>2770</v>
      </c>
      <c r="J446" s="337" t="s">
        <v>400</v>
      </c>
      <c r="K446" s="337"/>
      <c r="L446" s="338"/>
      <c r="M446" s="339" t="s">
        <v>424</v>
      </c>
      <c r="N446" s="327" t="s">
        <v>424</v>
      </c>
      <c r="O446" s="338"/>
      <c r="P446" s="339"/>
      <c r="Q446" s="287"/>
      <c r="R446" s="287"/>
      <c r="S446" s="287"/>
      <c r="T446" s="287"/>
      <c r="U446" s="287"/>
      <c r="V446" s="287"/>
      <c r="W446" s="287"/>
      <c r="X446" s="287"/>
      <c r="Y446" s="287"/>
      <c r="Z446" s="287"/>
      <c r="AA446" s="287"/>
      <c r="AB446" s="287"/>
      <c r="AC446" s="287"/>
      <c r="AD446" s="287"/>
      <c r="AE446" s="287"/>
      <c r="AF446" s="287"/>
      <c r="AG446" s="287"/>
      <c r="AH446" s="287"/>
      <c r="AI446" s="287"/>
      <c r="AJ446" s="287"/>
      <c r="AK446" s="287"/>
      <c r="AL446" s="287"/>
      <c r="AM446" s="287"/>
      <c r="AN446" s="287"/>
      <c r="AO446" s="287"/>
      <c r="AP446" s="287"/>
      <c r="AQ446" s="287"/>
      <c r="AR446" s="287"/>
      <c r="AS446" s="287"/>
      <c r="AT446" s="287"/>
      <c r="AU446" s="287"/>
      <c r="AV446" s="287"/>
      <c r="AW446" s="287"/>
      <c r="AX446" s="287"/>
      <c r="AY446" s="287"/>
      <c r="AZ446" s="287"/>
      <c r="BA446" s="287"/>
      <c r="BB446" s="287"/>
      <c r="BC446" s="287"/>
      <c r="BD446" s="287"/>
      <c r="BE446" s="287"/>
      <c r="BF446" s="287"/>
      <c r="BG446" s="287"/>
      <c r="BH446" s="287"/>
      <c r="BI446" s="287"/>
      <c r="BJ446" s="327">
        <v>39030</v>
      </c>
      <c r="BK446" s="286">
        <v>39030</v>
      </c>
      <c r="BL446" s="288"/>
      <c r="BM446" s="287"/>
      <c r="BN446" s="287"/>
      <c r="BO446" s="287"/>
      <c r="BP446" s="287"/>
      <c r="BQ446" s="287"/>
      <c r="BR446" s="287"/>
      <c r="BS446" s="287"/>
      <c r="BT446" s="287"/>
      <c r="BU446" s="287"/>
      <c r="BV446" s="287"/>
      <c r="BW446" s="287"/>
      <c r="BX446" s="287"/>
      <c r="BY446" s="287"/>
      <c r="BZ446" s="287"/>
      <c r="CA446" s="287"/>
      <c r="CB446" s="287"/>
      <c r="CC446" s="287"/>
      <c r="CD446" s="287"/>
      <c r="CE446" s="287"/>
      <c r="CF446" s="287"/>
      <c r="CG446" s="287"/>
      <c r="CH446" s="287"/>
      <c r="CI446" s="287"/>
      <c r="CJ446" s="287"/>
      <c r="CK446" s="287"/>
      <c r="CL446" s="287"/>
      <c r="CM446" s="287"/>
      <c r="CN446" s="287"/>
      <c r="CO446" s="287"/>
      <c r="CP446" s="287"/>
      <c r="CQ446" s="287"/>
      <c r="CR446" s="287"/>
      <c r="CS446" s="287"/>
      <c r="CT446" s="287"/>
      <c r="CU446" s="287"/>
      <c r="CV446" s="287"/>
      <c r="CW446" s="287"/>
      <c r="CX446" s="287"/>
      <c r="CY446" s="287"/>
      <c r="CZ446" s="289"/>
      <c r="DA446" s="287"/>
      <c r="DB446" s="287"/>
      <c r="DC446" s="287"/>
      <c r="DD446" s="287"/>
      <c r="DE446" s="287"/>
      <c r="DF446" s="287"/>
      <c r="DG446" s="287"/>
      <c r="DH446" s="287"/>
      <c r="DI446" s="287"/>
      <c r="DJ446" s="287"/>
      <c r="DK446" s="287"/>
      <c r="DL446" s="287"/>
      <c r="DM446" s="287"/>
      <c r="DN446" s="287"/>
      <c r="DO446" s="287"/>
      <c r="DP446" s="287"/>
      <c r="DQ446" s="287"/>
      <c r="DR446" s="287"/>
      <c r="DS446" s="287"/>
      <c r="DT446" s="287"/>
      <c r="DU446" s="287"/>
      <c r="DV446" s="287"/>
      <c r="DW446" s="321"/>
      <c r="DX446" s="322"/>
      <c r="DY446" s="323"/>
      <c r="DZ446" s="323"/>
      <c r="EA446" s="323"/>
      <c r="EB446" s="324"/>
      <c r="EC446" s="324"/>
      <c r="ED446" s="324"/>
      <c r="EE446" s="324"/>
      <c r="EF446" s="324"/>
      <c r="EG446" s="324"/>
      <c r="EH446" s="324"/>
      <c r="EI446" s="324"/>
      <c r="EJ446" s="324"/>
      <c r="EK446" s="324"/>
      <c r="EL446" s="324"/>
      <c r="EM446" s="324"/>
      <c r="EN446" s="324"/>
      <c r="EO446" s="324"/>
      <c r="EP446" s="324"/>
      <c r="EQ446" s="324"/>
      <c r="ER446" s="324"/>
      <c r="ES446" s="324"/>
      <c r="ET446" s="324"/>
      <c r="EU446" s="324"/>
      <c r="EV446" s="324"/>
      <c r="EW446" s="324"/>
      <c r="EX446" s="324"/>
      <c r="EY446" s="324"/>
      <c r="EZ446" s="324"/>
      <c r="FA446" s="324"/>
      <c r="FB446" s="324"/>
      <c r="FC446" s="324"/>
      <c r="FD446" s="324"/>
      <c r="FE446" s="324"/>
      <c r="FF446" s="324"/>
      <c r="FG446" s="324"/>
      <c r="FH446" s="324"/>
      <c r="FI446" s="324"/>
      <c r="FJ446" s="324"/>
      <c r="FK446" s="324"/>
      <c r="FL446" s="324"/>
      <c r="FM446" s="324"/>
      <c r="FN446" s="324"/>
      <c r="FO446" s="324"/>
      <c r="FP446" s="324"/>
      <c r="FQ446" s="324"/>
      <c r="FR446" s="324"/>
      <c r="FS446" s="324"/>
      <c r="FT446" s="324"/>
      <c r="FU446" s="324"/>
      <c r="FV446" s="324"/>
      <c r="FW446" s="324"/>
      <c r="FX446" s="324"/>
      <c r="FY446" s="324"/>
      <c r="FZ446" s="324"/>
      <c r="GA446" s="324"/>
      <c r="GB446" s="324"/>
      <c r="GC446" s="324"/>
      <c r="GD446" s="324"/>
      <c r="GE446" s="324"/>
      <c r="GF446" s="324"/>
      <c r="GG446" s="324"/>
      <c r="GH446" s="324"/>
      <c r="GI446" s="324"/>
      <c r="GJ446" s="330"/>
      <c r="GK446" s="321"/>
      <c r="GL446" s="324"/>
      <c r="GM446" s="324"/>
      <c r="GN446" s="290" cm="1">
        <f t="array" ref="GN446">IF(OR(BK446:GM446='Annex.1　DeclarationDesired'!$F$27),ROW(),"")</f>
        <v>446</v>
      </c>
    </row>
    <row r="447" spans="1:196" s="290" customFormat="1" ht="20.85" customHeight="1">
      <c r="A447" s="333" t="s">
        <v>2771</v>
      </c>
      <c r="B447" s="334" t="s">
        <v>2765</v>
      </c>
      <c r="C447" s="334" t="s">
        <v>254</v>
      </c>
      <c r="D447" s="334" t="s">
        <v>2766</v>
      </c>
      <c r="E447" s="334" t="s">
        <v>2518</v>
      </c>
      <c r="F447" s="334" t="s">
        <v>2772</v>
      </c>
      <c r="G447" s="335" t="s">
        <v>2769</v>
      </c>
      <c r="H447" s="337" t="s">
        <v>421</v>
      </c>
      <c r="I447" s="337" t="s">
        <v>2773</v>
      </c>
      <c r="J447" s="337" t="s">
        <v>400</v>
      </c>
      <c r="K447" s="337"/>
      <c r="L447" s="338"/>
      <c r="M447" s="339" t="s">
        <v>424</v>
      </c>
      <c r="N447" s="327" t="s">
        <v>424</v>
      </c>
      <c r="O447" s="338"/>
      <c r="P447" s="339"/>
      <c r="Q447" s="287"/>
      <c r="R447" s="287"/>
      <c r="S447" s="287"/>
      <c r="T447" s="287"/>
      <c r="U447" s="287"/>
      <c r="V447" s="287"/>
      <c r="W447" s="287"/>
      <c r="X447" s="287"/>
      <c r="Y447" s="287"/>
      <c r="Z447" s="287"/>
      <c r="AA447" s="287"/>
      <c r="AB447" s="287"/>
      <c r="AC447" s="287"/>
      <c r="AD447" s="287"/>
      <c r="AE447" s="287"/>
      <c r="AF447" s="287"/>
      <c r="AG447" s="287"/>
      <c r="AH447" s="287"/>
      <c r="AI447" s="287"/>
      <c r="AJ447" s="287"/>
      <c r="AK447" s="287"/>
      <c r="AL447" s="287"/>
      <c r="AM447" s="287"/>
      <c r="AN447" s="287"/>
      <c r="AO447" s="287"/>
      <c r="AP447" s="287"/>
      <c r="AQ447" s="287"/>
      <c r="AR447" s="287"/>
      <c r="AS447" s="287"/>
      <c r="AT447" s="287"/>
      <c r="AU447" s="287"/>
      <c r="AV447" s="287"/>
      <c r="AW447" s="287"/>
      <c r="AX447" s="287"/>
      <c r="AY447" s="287"/>
      <c r="AZ447" s="287"/>
      <c r="BA447" s="287"/>
      <c r="BB447" s="287"/>
      <c r="BC447" s="287"/>
      <c r="BD447" s="287"/>
      <c r="BE447" s="287"/>
      <c r="BF447" s="287"/>
      <c r="BG447" s="287"/>
      <c r="BH447" s="287"/>
      <c r="BI447" s="287"/>
      <c r="BJ447" s="327" t="s">
        <v>2531</v>
      </c>
      <c r="BK447" s="286">
        <v>39010</v>
      </c>
      <c r="BL447" s="288"/>
      <c r="BM447" s="287"/>
      <c r="BN447" s="287"/>
      <c r="BO447" s="287"/>
      <c r="BP447" s="287"/>
      <c r="BQ447" s="287"/>
      <c r="BR447" s="287"/>
      <c r="BS447" s="287"/>
      <c r="BT447" s="287"/>
      <c r="BU447" s="287"/>
      <c r="BV447" s="287"/>
      <c r="BW447" s="287"/>
      <c r="BX447" s="287"/>
      <c r="BY447" s="287"/>
      <c r="BZ447" s="287"/>
      <c r="CA447" s="287"/>
      <c r="CB447" s="287"/>
      <c r="CC447" s="287"/>
      <c r="CD447" s="287"/>
      <c r="CE447" s="287"/>
      <c r="CF447" s="287"/>
      <c r="CG447" s="287"/>
      <c r="CH447" s="287"/>
      <c r="CI447" s="287"/>
      <c r="CJ447" s="287"/>
      <c r="CK447" s="287"/>
      <c r="CL447" s="287"/>
      <c r="CM447" s="287"/>
      <c r="CN447" s="287"/>
      <c r="CO447" s="287"/>
      <c r="CP447" s="287"/>
      <c r="CQ447" s="287"/>
      <c r="CR447" s="287"/>
      <c r="CS447" s="287"/>
      <c r="CT447" s="287"/>
      <c r="CU447" s="287"/>
      <c r="CV447" s="287"/>
      <c r="CW447" s="287"/>
      <c r="CX447" s="287"/>
      <c r="CY447" s="287"/>
      <c r="CZ447" s="289"/>
      <c r="DA447" s="287"/>
      <c r="DB447" s="287"/>
      <c r="DC447" s="287"/>
      <c r="DD447" s="287"/>
      <c r="DE447" s="287"/>
      <c r="DF447" s="287"/>
      <c r="DG447" s="287"/>
      <c r="DH447" s="287"/>
      <c r="DI447" s="287"/>
      <c r="DJ447" s="287"/>
      <c r="DK447" s="287"/>
      <c r="DL447" s="287"/>
      <c r="DM447" s="287"/>
      <c r="DN447" s="287"/>
      <c r="DO447" s="287"/>
      <c r="DP447" s="287"/>
      <c r="DQ447" s="287"/>
      <c r="DR447" s="287"/>
      <c r="DS447" s="287"/>
      <c r="DT447" s="287"/>
      <c r="DU447" s="287"/>
      <c r="DV447" s="287"/>
      <c r="DW447" s="321"/>
      <c r="DX447" s="322"/>
      <c r="DY447" s="323"/>
      <c r="DZ447" s="323"/>
      <c r="EA447" s="323"/>
      <c r="EB447" s="324"/>
      <c r="EC447" s="324"/>
      <c r="ED447" s="324"/>
      <c r="EE447" s="324"/>
      <c r="EF447" s="324"/>
      <c r="EG447" s="324"/>
      <c r="EH447" s="324"/>
      <c r="EI447" s="324"/>
      <c r="EJ447" s="324"/>
      <c r="EK447" s="324"/>
      <c r="EL447" s="324"/>
      <c r="EM447" s="324"/>
      <c r="EN447" s="324"/>
      <c r="EO447" s="324"/>
      <c r="EP447" s="324"/>
      <c r="EQ447" s="324"/>
      <c r="ER447" s="324"/>
      <c r="ES447" s="324"/>
      <c r="ET447" s="324"/>
      <c r="EU447" s="324"/>
      <c r="EV447" s="324"/>
      <c r="EW447" s="324"/>
      <c r="EX447" s="324"/>
      <c r="EY447" s="324"/>
      <c r="EZ447" s="324"/>
      <c r="FA447" s="324"/>
      <c r="FB447" s="324"/>
      <c r="FC447" s="324"/>
      <c r="FD447" s="324"/>
      <c r="FE447" s="324"/>
      <c r="FF447" s="324"/>
      <c r="FG447" s="324"/>
      <c r="FH447" s="324"/>
      <c r="FI447" s="324"/>
      <c r="FJ447" s="324"/>
      <c r="FK447" s="324"/>
      <c r="FL447" s="324"/>
      <c r="FM447" s="324"/>
      <c r="FN447" s="324"/>
      <c r="FO447" s="324"/>
      <c r="FP447" s="324"/>
      <c r="FQ447" s="324"/>
      <c r="FR447" s="324"/>
      <c r="FS447" s="324"/>
      <c r="FT447" s="324"/>
      <c r="FU447" s="324"/>
      <c r="FV447" s="324"/>
      <c r="FW447" s="324"/>
      <c r="FX447" s="324"/>
      <c r="FY447" s="324"/>
      <c r="FZ447" s="324"/>
      <c r="GA447" s="324"/>
      <c r="GB447" s="324"/>
      <c r="GC447" s="324"/>
      <c r="GD447" s="324"/>
      <c r="GE447" s="324"/>
      <c r="GF447" s="324"/>
      <c r="GG447" s="324"/>
      <c r="GH447" s="324"/>
      <c r="GI447" s="324"/>
      <c r="GJ447" s="330"/>
      <c r="GK447" s="321"/>
      <c r="GL447" s="324"/>
      <c r="GM447" s="324"/>
      <c r="GN447" s="290" cm="1">
        <f t="array" ref="GN447">IF(OR(BK447:GM447='Annex.1　DeclarationDesired'!$F$27),ROW(),"")</f>
        <v>447</v>
      </c>
    </row>
    <row r="448" spans="1:196" s="290" customFormat="1" ht="20.85" customHeight="1">
      <c r="A448" s="333" t="s">
        <v>2774</v>
      </c>
      <c r="B448" s="334" t="s">
        <v>2765</v>
      </c>
      <c r="C448" s="334" t="s">
        <v>254</v>
      </c>
      <c r="D448" s="334" t="s">
        <v>2766</v>
      </c>
      <c r="E448" s="334" t="s">
        <v>2518</v>
      </c>
      <c r="F448" s="334" t="s">
        <v>2775</v>
      </c>
      <c r="G448" s="335" t="s">
        <v>2769</v>
      </c>
      <c r="H448" s="337" t="s">
        <v>421</v>
      </c>
      <c r="I448" s="337" t="s">
        <v>2776</v>
      </c>
      <c r="J448" s="337" t="s">
        <v>400</v>
      </c>
      <c r="K448" s="337"/>
      <c r="L448" s="338"/>
      <c r="M448" s="339" t="s">
        <v>424</v>
      </c>
      <c r="N448" s="327" t="s">
        <v>424</v>
      </c>
      <c r="O448" s="338"/>
      <c r="P448" s="339"/>
      <c r="Q448" s="287"/>
      <c r="R448" s="287"/>
      <c r="S448" s="287"/>
      <c r="T448" s="287"/>
      <c r="U448" s="287"/>
      <c r="V448" s="287"/>
      <c r="W448" s="287"/>
      <c r="X448" s="287"/>
      <c r="Y448" s="287"/>
      <c r="Z448" s="287"/>
      <c r="AA448" s="287"/>
      <c r="AB448" s="287"/>
      <c r="AC448" s="287"/>
      <c r="AD448" s="287"/>
      <c r="AE448" s="287"/>
      <c r="AF448" s="287"/>
      <c r="AG448" s="287"/>
      <c r="AH448" s="287"/>
      <c r="AI448" s="287"/>
      <c r="AJ448" s="287"/>
      <c r="AK448" s="287"/>
      <c r="AL448" s="287"/>
      <c r="AM448" s="287"/>
      <c r="AN448" s="287"/>
      <c r="AO448" s="287"/>
      <c r="AP448" s="287"/>
      <c r="AQ448" s="287"/>
      <c r="AR448" s="287"/>
      <c r="AS448" s="287"/>
      <c r="AT448" s="287"/>
      <c r="AU448" s="287"/>
      <c r="AV448" s="287"/>
      <c r="AW448" s="287"/>
      <c r="AX448" s="287"/>
      <c r="AY448" s="287"/>
      <c r="AZ448" s="287"/>
      <c r="BA448" s="287"/>
      <c r="BB448" s="287"/>
      <c r="BC448" s="287"/>
      <c r="BD448" s="287"/>
      <c r="BE448" s="287"/>
      <c r="BF448" s="287"/>
      <c r="BG448" s="287"/>
      <c r="BH448" s="287"/>
      <c r="BI448" s="287"/>
      <c r="BJ448" s="327" t="s">
        <v>2531</v>
      </c>
      <c r="BK448" s="286">
        <v>39010</v>
      </c>
      <c r="BL448" s="288"/>
      <c r="BM448" s="287"/>
      <c r="BN448" s="287"/>
      <c r="BO448" s="287"/>
      <c r="BP448" s="287"/>
      <c r="BQ448" s="287"/>
      <c r="BR448" s="287"/>
      <c r="BS448" s="287"/>
      <c r="BT448" s="287"/>
      <c r="BU448" s="287"/>
      <c r="BV448" s="287"/>
      <c r="BW448" s="287"/>
      <c r="BX448" s="287"/>
      <c r="BY448" s="287"/>
      <c r="BZ448" s="287"/>
      <c r="CA448" s="287"/>
      <c r="CB448" s="287"/>
      <c r="CC448" s="287"/>
      <c r="CD448" s="287"/>
      <c r="CE448" s="287"/>
      <c r="CF448" s="287"/>
      <c r="CG448" s="287"/>
      <c r="CH448" s="287"/>
      <c r="CI448" s="287"/>
      <c r="CJ448" s="287"/>
      <c r="CK448" s="287"/>
      <c r="CL448" s="287"/>
      <c r="CM448" s="287"/>
      <c r="CN448" s="287"/>
      <c r="CO448" s="287"/>
      <c r="CP448" s="287"/>
      <c r="CQ448" s="287"/>
      <c r="CR448" s="287"/>
      <c r="CS448" s="287"/>
      <c r="CT448" s="287"/>
      <c r="CU448" s="287"/>
      <c r="CV448" s="287"/>
      <c r="CW448" s="287"/>
      <c r="CX448" s="287"/>
      <c r="CY448" s="287"/>
      <c r="CZ448" s="289"/>
      <c r="DA448" s="287"/>
      <c r="DB448" s="287"/>
      <c r="DC448" s="287"/>
      <c r="DD448" s="287"/>
      <c r="DE448" s="287"/>
      <c r="DF448" s="287"/>
      <c r="DG448" s="287"/>
      <c r="DH448" s="287"/>
      <c r="DI448" s="287"/>
      <c r="DJ448" s="287"/>
      <c r="DK448" s="287"/>
      <c r="DL448" s="287"/>
      <c r="DM448" s="287"/>
      <c r="DN448" s="287"/>
      <c r="DO448" s="287"/>
      <c r="DP448" s="287"/>
      <c r="DQ448" s="287"/>
      <c r="DR448" s="287"/>
      <c r="DS448" s="287"/>
      <c r="DT448" s="287"/>
      <c r="DU448" s="287"/>
      <c r="DV448" s="287"/>
      <c r="DW448" s="321"/>
      <c r="DX448" s="322"/>
      <c r="DY448" s="323"/>
      <c r="DZ448" s="323"/>
      <c r="EA448" s="323"/>
      <c r="EB448" s="324"/>
      <c r="EC448" s="324"/>
      <c r="ED448" s="324"/>
      <c r="EE448" s="324"/>
      <c r="EF448" s="324"/>
      <c r="EG448" s="324"/>
      <c r="EH448" s="324"/>
      <c r="EI448" s="324"/>
      <c r="EJ448" s="324"/>
      <c r="EK448" s="324"/>
      <c r="EL448" s="324"/>
      <c r="EM448" s="324"/>
      <c r="EN448" s="324"/>
      <c r="EO448" s="324"/>
      <c r="EP448" s="324"/>
      <c r="EQ448" s="324"/>
      <c r="ER448" s="324"/>
      <c r="ES448" s="324"/>
      <c r="ET448" s="324"/>
      <c r="EU448" s="324"/>
      <c r="EV448" s="324"/>
      <c r="EW448" s="324"/>
      <c r="EX448" s="324"/>
      <c r="EY448" s="324"/>
      <c r="EZ448" s="324"/>
      <c r="FA448" s="324"/>
      <c r="FB448" s="324"/>
      <c r="FC448" s="324"/>
      <c r="FD448" s="324"/>
      <c r="FE448" s="324"/>
      <c r="FF448" s="324"/>
      <c r="FG448" s="324"/>
      <c r="FH448" s="324"/>
      <c r="FI448" s="324"/>
      <c r="FJ448" s="324"/>
      <c r="FK448" s="324"/>
      <c r="FL448" s="324"/>
      <c r="FM448" s="324"/>
      <c r="FN448" s="324"/>
      <c r="FO448" s="324"/>
      <c r="FP448" s="324"/>
      <c r="FQ448" s="324"/>
      <c r="FR448" s="324"/>
      <c r="FS448" s="324"/>
      <c r="FT448" s="324"/>
      <c r="FU448" s="324"/>
      <c r="FV448" s="324"/>
      <c r="FW448" s="324"/>
      <c r="FX448" s="324"/>
      <c r="FY448" s="324"/>
      <c r="FZ448" s="324"/>
      <c r="GA448" s="324"/>
      <c r="GB448" s="324"/>
      <c r="GC448" s="324"/>
      <c r="GD448" s="324"/>
      <c r="GE448" s="324"/>
      <c r="GF448" s="324"/>
      <c r="GG448" s="324"/>
      <c r="GH448" s="324"/>
      <c r="GI448" s="324"/>
      <c r="GJ448" s="330"/>
      <c r="GK448" s="321"/>
      <c r="GL448" s="324"/>
      <c r="GM448" s="324"/>
      <c r="GN448" s="290" cm="1">
        <f t="array" ref="GN448">IF(OR(BK448:GM448='Annex.1　DeclarationDesired'!$F$27),ROW(),"")</f>
        <v>448</v>
      </c>
    </row>
    <row r="449" spans="1:196" s="290" customFormat="1" ht="20.85" customHeight="1">
      <c r="A449" s="333" t="s">
        <v>2777</v>
      </c>
      <c r="B449" s="334" t="s">
        <v>2765</v>
      </c>
      <c r="C449" s="334" t="s">
        <v>254</v>
      </c>
      <c r="D449" s="334" t="s">
        <v>2766</v>
      </c>
      <c r="E449" s="334" t="s">
        <v>2778</v>
      </c>
      <c r="F449" s="334" t="s">
        <v>2779</v>
      </c>
      <c r="G449" s="335" t="s">
        <v>2769</v>
      </c>
      <c r="H449" s="337" t="s">
        <v>421</v>
      </c>
      <c r="I449" s="337" t="s">
        <v>2780</v>
      </c>
      <c r="J449" s="337" t="s">
        <v>400</v>
      </c>
      <c r="K449" s="337"/>
      <c r="L449" s="338"/>
      <c r="M449" s="339" t="s">
        <v>2781</v>
      </c>
      <c r="N449" s="327" t="s">
        <v>2781</v>
      </c>
      <c r="O449" s="338"/>
      <c r="P449" s="339"/>
      <c r="Q449" s="287"/>
      <c r="R449" s="287"/>
      <c r="S449" s="287"/>
      <c r="T449" s="287"/>
      <c r="U449" s="287"/>
      <c r="V449" s="287"/>
      <c r="W449" s="287"/>
      <c r="X449" s="287"/>
      <c r="Y449" s="287"/>
      <c r="Z449" s="287"/>
      <c r="AA449" s="287"/>
      <c r="AB449" s="287"/>
      <c r="AC449" s="287"/>
      <c r="AD449" s="287"/>
      <c r="AE449" s="287"/>
      <c r="AF449" s="287"/>
      <c r="AG449" s="287"/>
      <c r="AH449" s="287"/>
      <c r="AI449" s="287"/>
      <c r="AJ449" s="287"/>
      <c r="AK449" s="287"/>
      <c r="AL449" s="287"/>
      <c r="AM449" s="287"/>
      <c r="AN449" s="287"/>
      <c r="AO449" s="287"/>
      <c r="AP449" s="287"/>
      <c r="AQ449" s="287"/>
      <c r="AR449" s="287"/>
      <c r="AS449" s="287"/>
      <c r="AT449" s="287"/>
      <c r="AU449" s="287"/>
      <c r="AV449" s="287"/>
      <c r="AW449" s="287"/>
      <c r="AX449" s="287"/>
      <c r="AY449" s="287"/>
      <c r="AZ449" s="287"/>
      <c r="BA449" s="287"/>
      <c r="BB449" s="287"/>
      <c r="BC449" s="287"/>
      <c r="BD449" s="287"/>
      <c r="BE449" s="287"/>
      <c r="BF449" s="287"/>
      <c r="BG449" s="287"/>
      <c r="BH449" s="287"/>
      <c r="BI449" s="287"/>
      <c r="BJ449" s="327" t="s">
        <v>2472</v>
      </c>
      <c r="BK449" s="286">
        <v>40010</v>
      </c>
      <c r="BL449" s="288"/>
      <c r="BM449" s="287"/>
      <c r="BN449" s="287"/>
      <c r="BO449" s="287"/>
      <c r="BP449" s="287"/>
      <c r="BQ449" s="287"/>
      <c r="BR449" s="287"/>
      <c r="BS449" s="287"/>
      <c r="BT449" s="287"/>
      <c r="BU449" s="287"/>
      <c r="BV449" s="287"/>
      <c r="BW449" s="287"/>
      <c r="BX449" s="287"/>
      <c r="BY449" s="287"/>
      <c r="BZ449" s="287"/>
      <c r="CA449" s="287"/>
      <c r="CB449" s="287"/>
      <c r="CC449" s="287"/>
      <c r="CD449" s="287"/>
      <c r="CE449" s="287"/>
      <c r="CF449" s="287"/>
      <c r="CG449" s="287"/>
      <c r="CH449" s="287"/>
      <c r="CI449" s="287"/>
      <c r="CJ449" s="287"/>
      <c r="CK449" s="287"/>
      <c r="CL449" s="287"/>
      <c r="CM449" s="287"/>
      <c r="CN449" s="287"/>
      <c r="CO449" s="287"/>
      <c r="CP449" s="287"/>
      <c r="CQ449" s="287"/>
      <c r="CR449" s="287"/>
      <c r="CS449" s="287"/>
      <c r="CT449" s="287"/>
      <c r="CU449" s="287"/>
      <c r="CV449" s="287"/>
      <c r="CW449" s="287"/>
      <c r="CX449" s="287"/>
      <c r="CY449" s="287"/>
      <c r="CZ449" s="289"/>
      <c r="DA449" s="287"/>
      <c r="DB449" s="287"/>
      <c r="DC449" s="287"/>
      <c r="DD449" s="287"/>
      <c r="DE449" s="287"/>
      <c r="DF449" s="287"/>
      <c r="DG449" s="287"/>
      <c r="DH449" s="287"/>
      <c r="DI449" s="287"/>
      <c r="DJ449" s="287"/>
      <c r="DK449" s="287"/>
      <c r="DL449" s="287"/>
      <c r="DM449" s="287"/>
      <c r="DN449" s="287"/>
      <c r="DO449" s="287"/>
      <c r="DP449" s="287"/>
      <c r="DQ449" s="287"/>
      <c r="DR449" s="287"/>
      <c r="DS449" s="287"/>
      <c r="DT449" s="287"/>
      <c r="DU449" s="287"/>
      <c r="DV449" s="287"/>
      <c r="DW449" s="321"/>
      <c r="DX449" s="322"/>
      <c r="DY449" s="323"/>
      <c r="DZ449" s="323"/>
      <c r="EA449" s="323"/>
      <c r="EB449" s="324"/>
      <c r="EC449" s="324"/>
      <c r="ED449" s="324"/>
      <c r="EE449" s="324"/>
      <c r="EF449" s="324"/>
      <c r="EG449" s="324"/>
      <c r="EH449" s="324"/>
      <c r="EI449" s="324"/>
      <c r="EJ449" s="324"/>
      <c r="EK449" s="324"/>
      <c r="EL449" s="324"/>
      <c r="EM449" s="324"/>
      <c r="EN449" s="324"/>
      <c r="EO449" s="324"/>
      <c r="EP449" s="324"/>
      <c r="EQ449" s="324"/>
      <c r="ER449" s="324"/>
      <c r="ES449" s="324"/>
      <c r="ET449" s="324"/>
      <c r="EU449" s="324"/>
      <c r="EV449" s="324"/>
      <c r="EW449" s="324"/>
      <c r="EX449" s="324"/>
      <c r="EY449" s="324"/>
      <c r="EZ449" s="324"/>
      <c r="FA449" s="324"/>
      <c r="FB449" s="324"/>
      <c r="FC449" s="324"/>
      <c r="FD449" s="324"/>
      <c r="FE449" s="324"/>
      <c r="FF449" s="324"/>
      <c r="FG449" s="324"/>
      <c r="FH449" s="324"/>
      <c r="FI449" s="324"/>
      <c r="FJ449" s="324"/>
      <c r="FK449" s="324"/>
      <c r="FL449" s="324"/>
      <c r="FM449" s="324"/>
      <c r="FN449" s="324"/>
      <c r="FO449" s="324"/>
      <c r="FP449" s="324"/>
      <c r="FQ449" s="324"/>
      <c r="FR449" s="324"/>
      <c r="FS449" s="324"/>
      <c r="FT449" s="324"/>
      <c r="FU449" s="324"/>
      <c r="FV449" s="324"/>
      <c r="FW449" s="324"/>
      <c r="FX449" s="324"/>
      <c r="FY449" s="324"/>
      <c r="FZ449" s="324"/>
      <c r="GA449" s="324"/>
      <c r="GB449" s="324"/>
      <c r="GC449" s="324"/>
      <c r="GD449" s="324"/>
      <c r="GE449" s="324"/>
      <c r="GF449" s="324"/>
      <c r="GG449" s="324"/>
      <c r="GH449" s="324"/>
      <c r="GI449" s="324"/>
      <c r="GJ449" s="330"/>
      <c r="GK449" s="321"/>
      <c r="GL449" s="324"/>
      <c r="GM449" s="324"/>
      <c r="GN449" s="290" cm="1">
        <f t="array" ref="GN449">IF(OR(BK449:GM449='Annex.1　DeclarationDesired'!$F$27),ROW(),"")</f>
        <v>449</v>
      </c>
    </row>
    <row r="450" spans="1:196" s="290" customFormat="1" ht="20.85" customHeight="1">
      <c r="A450" s="333" t="s">
        <v>2782</v>
      </c>
      <c r="B450" s="334" t="s">
        <v>2765</v>
      </c>
      <c r="C450" s="334" t="s">
        <v>254</v>
      </c>
      <c r="D450" s="334" t="s">
        <v>2766</v>
      </c>
      <c r="E450" s="334" t="s">
        <v>2783</v>
      </c>
      <c r="F450" s="334" t="s">
        <v>2784</v>
      </c>
      <c r="G450" s="335" t="s">
        <v>2769</v>
      </c>
      <c r="H450" s="337" t="s">
        <v>421</v>
      </c>
      <c r="I450" s="337" t="s">
        <v>2785</v>
      </c>
      <c r="J450" s="337" t="s">
        <v>400</v>
      </c>
      <c r="K450" s="337"/>
      <c r="L450" s="338"/>
      <c r="M450" s="339" t="s">
        <v>426</v>
      </c>
      <c r="N450" s="327" t="s">
        <v>426</v>
      </c>
      <c r="O450" s="338"/>
      <c r="P450" s="339"/>
      <c r="Q450" s="287"/>
      <c r="R450" s="287"/>
      <c r="S450" s="287"/>
      <c r="T450" s="287"/>
      <c r="U450" s="287"/>
      <c r="V450" s="287"/>
      <c r="W450" s="287"/>
      <c r="X450" s="287"/>
      <c r="Y450" s="287"/>
      <c r="Z450" s="287"/>
      <c r="AA450" s="287"/>
      <c r="AB450" s="287"/>
      <c r="AC450" s="287"/>
      <c r="AD450" s="287"/>
      <c r="AE450" s="287"/>
      <c r="AF450" s="287"/>
      <c r="AG450" s="287"/>
      <c r="AH450" s="287"/>
      <c r="AI450" s="287"/>
      <c r="AJ450" s="287"/>
      <c r="AK450" s="287"/>
      <c r="AL450" s="287"/>
      <c r="AM450" s="287"/>
      <c r="AN450" s="287"/>
      <c r="AO450" s="287"/>
      <c r="AP450" s="287"/>
      <c r="AQ450" s="287"/>
      <c r="AR450" s="287"/>
      <c r="AS450" s="287"/>
      <c r="AT450" s="287"/>
      <c r="AU450" s="287"/>
      <c r="AV450" s="287"/>
      <c r="AW450" s="287"/>
      <c r="AX450" s="287"/>
      <c r="AY450" s="287"/>
      <c r="AZ450" s="287"/>
      <c r="BA450" s="287"/>
      <c r="BB450" s="287"/>
      <c r="BC450" s="287"/>
      <c r="BD450" s="287"/>
      <c r="BE450" s="287"/>
      <c r="BF450" s="287"/>
      <c r="BG450" s="287"/>
      <c r="BH450" s="287"/>
      <c r="BI450" s="287"/>
      <c r="BJ450" s="327" t="s">
        <v>2591</v>
      </c>
      <c r="BK450" s="286">
        <v>42020</v>
      </c>
      <c r="BL450" s="288"/>
      <c r="BM450" s="287"/>
      <c r="BN450" s="287"/>
      <c r="BO450" s="287"/>
      <c r="BP450" s="287"/>
      <c r="BQ450" s="287"/>
      <c r="BR450" s="287"/>
      <c r="BS450" s="287"/>
      <c r="BT450" s="287"/>
      <c r="BU450" s="287"/>
      <c r="BV450" s="287"/>
      <c r="BW450" s="287"/>
      <c r="BX450" s="287"/>
      <c r="BY450" s="287"/>
      <c r="BZ450" s="287"/>
      <c r="CA450" s="287"/>
      <c r="CB450" s="287"/>
      <c r="CC450" s="287"/>
      <c r="CD450" s="287"/>
      <c r="CE450" s="287"/>
      <c r="CF450" s="287"/>
      <c r="CG450" s="287"/>
      <c r="CH450" s="287"/>
      <c r="CI450" s="287"/>
      <c r="CJ450" s="287"/>
      <c r="CK450" s="287"/>
      <c r="CL450" s="287"/>
      <c r="CM450" s="287"/>
      <c r="CN450" s="287"/>
      <c r="CO450" s="287"/>
      <c r="CP450" s="287"/>
      <c r="CQ450" s="287"/>
      <c r="CR450" s="287"/>
      <c r="CS450" s="287"/>
      <c r="CT450" s="287"/>
      <c r="CU450" s="287"/>
      <c r="CV450" s="287"/>
      <c r="CW450" s="287"/>
      <c r="CX450" s="287"/>
      <c r="CY450" s="287"/>
      <c r="CZ450" s="289"/>
      <c r="DA450" s="287"/>
      <c r="DB450" s="287"/>
      <c r="DC450" s="287"/>
      <c r="DD450" s="287"/>
      <c r="DE450" s="287"/>
      <c r="DF450" s="287"/>
      <c r="DG450" s="287"/>
      <c r="DH450" s="287"/>
      <c r="DI450" s="287"/>
      <c r="DJ450" s="287"/>
      <c r="DK450" s="287"/>
      <c r="DL450" s="287"/>
      <c r="DM450" s="287"/>
      <c r="DN450" s="287"/>
      <c r="DO450" s="287"/>
      <c r="DP450" s="287"/>
      <c r="DQ450" s="287"/>
      <c r="DR450" s="287"/>
      <c r="DS450" s="287"/>
      <c r="DT450" s="287"/>
      <c r="DU450" s="287"/>
      <c r="DV450" s="287"/>
      <c r="DW450" s="321"/>
      <c r="DX450" s="322"/>
      <c r="DY450" s="323"/>
      <c r="DZ450" s="323"/>
      <c r="EA450" s="323"/>
      <c r="EB450" s="324"/>
      <c r="EC450" s="324"/>
      <c r="ED450" s="324"/>
      <c r="EE450" s="324"/>
      <c r="EF450" s="324"/>
      <c r="EG450" s="324"/>
      <c r="EH450" s="324"/>
      <c r="EI450" s="324"/>
      <c r="EJ450" s="324"/>
      <c r="EK450" s="324"/>
      <c r="EL450" s="324"/>
      <c r="EM450" s="324"/>
      <c r="EN450" s="324"/>
      <c r="EO450" s="324"/>
      <c r="EP450" s="324"/>
      <c r="EQ450" s="324"/>
      <c r="ER450" s="324"/>
      <c r="ES450" s="324"/>
      <c r="ET450" s="324"/>
      <c r="EU450" s="324"/>
      <c r="EV450" s="324"/>
      <c r="EW450" s="324"/>
      <c r="EX450" s="324"/>
      <c r="EY450" s="324"/>
      <c r="EZ450" s="324"/>
      <c r="FA450" s="324"/>
      <c r="FB450" s="324"/>
      <c r="FC450" s="324"/>
      <c r="FD450" s="324"/>
      <c r="FE450" s="324"/>
      <c r="FF450" s="324"/>
      <c r="FG450" s="324"/>
      <c r="FH450" s="324"/>
      <c r="FI450" s="324"/>
      <c r="FJ450" s="324"/>
      <c r="FK450" s="324"/>
      <c r="FL450" s="324"/>
      <c r="FM450" s="324"/>
      <c r="FN450" s="324"/>
      <c r="FO450" s="324"/>
      <c r="FP450" s="324"/>
      <c r="FQ450" s="324"/>
      <c r="FR450" s="324"/>
      <c r="FS450" s="324"/>
      <c r="FT450" s="324"/>
      <c r="FU450" s="324"/>
      <c r="FV450" s="324"/>
      <c r="FW450" s="324"/>
      <c r="FX450" s="324"/>
      <c r="FY450" s="324"/>
      <c r="FZ450" s="324"/>
      <c r="GA450" s="324"/>
      <c r="GB450" s="324"/>
      <c r="GC450" s="324"/>
      <c r="GD450" s="324"/>
      <c r="GE450" s="324"/>
      <c r="GF450" s="324"/>
      <c r="GG450" s="324"/>
      <c r="GH450" s="324"/>
      <c r="GI450" s="324"/>
      <c r="GJ450" s="330"/>
      <c r="GK450" s="321"/>
      <c r="GL450" s="324"/>
      <c r="GM450" s="324"/>
      <c r="GN450" s="290" cm="1">
        <f t="array" ref="GN450">IF(OR(BK450:GM450='Annex.1　DeclarationDesired'!$F$27),ROW(),"")</f>
        <v>450</v>
      </c>
    </row>
    <row r="451" spans="1:196" s="290" customFormat="1" ht="20.85" customHeight="1">
      <c r="A451" s="333" t="s">
        <v>2786</v>
      </c>
      <c r="B451" s="334" t="s">
        <v>2765</v>
      </c>
      <c r="C451" s="334" t="s">
        <v>254</v>
      </c>
      <c r="D451" s="334" t="s">
        <v>2766</v>
      </c>
      <c r="E451" s="334" t="s">
        <v>2787</v>
      </c>
      <c r="F451" s="334" t="s">
        <v>2788</v>
      </c>
      <c r="G451" s="335" t="s">
        <v>2769</v>
      </c>
      <c r="H451" s="337" t="s">
        <v>421</v>
      </c>
      <c r="I451" s="337" t="s">
        <v>2789</v>
      </c>
      <c r="J451" s="337" t="s">
        <v>400</v>
      </c>
      <c r="K451" s="337"/>
      <c r="L451" s="338"/>
      <c r="M451" s="339" t="s">
        <v>410</v>
      </c>
      <c r="N451" s="327" t="s">
        <v>410</v>
      </c>
      <c r="O451" s="338"/>
      <c r="P451" s="339"/>
      <c r="Q451" s="287"/>
      <c r="R451" s="287"/>
      <c r="S451" s="287"/>
      <c r="T451" s="287"/>
      <c r="U451" s="287"/>
      <c r="V451" s="287"/>
      <c r="W451" s="287"/>
      <c r="X451" s="287"/>
      <c r="Y451" s="287"/>
      <c r="Z451" s="287"/>
      <c r="AA451" s="287"/>
      <c r="AB451" s="287"/>
      <c r="AC451" s="287"/>
      <c r="AD451" s="287"/>
      <c r="AE451" s="287"/>
      <c r="AF451" s="287"/>
      <c r="AG451" s="287"/>
      <c r="AH451" s="287"/>
      <c r="AI451" s="287"/>
      <c r="AJ451" s="287"/>
      <c r="AK451" s="287"/>
      <c r="AL451" s="287"/>
      <c r="AM451" s="287"/>
      <c r="AN451" s="287"/>
      <c r="AO451" s="287"/>
      <c r="AP451" s="287"/>
      <c r="AQ451" s="287"/>
      <c r="AR451" s="287"/>
      <c r="AS451" s="287"/>
      <c r="AT451" s="287"/>
      <c r="AU451" s="287"/>
      <c r="AV451" s="287"/>
      <c r="AW451" s="287"/>
      <c r="AX451" s="287"/>
      <c r="AY451" s="287"/>
      <c r="AZ451" s="287"/>
      <c r="BA451" s="287"/>
      <c r="BB451" s="287"/>
      <c r="BC451" s="287"/>
      <c r="BD451" s="287"/>
      <c r="BE451" s="287"/>
      <c r="BF451" s="287"/>
      <c r="BG451" s="287"/>
      <c r="BH451" s="287"/>
      <c r="BI451" s="287"/>
      <c r="BJ451" s="327" t="s">
        <v>2460</v>
      </c>
      <c r="BK451" s="286">
        <v>41030</v>
      </c>
      <c r="BL451" s="288"/>
      <c r="BM451" s="287"/>
      <c r="BN451" s="287"/>
      <c r="BO451" s="287"/>
      <c r="BP451" s="287"/>
      <c r="BQ451" s="287"/>
      <c r="BR451" s="287"/>
      <c r="BS451" s="287"/>
      <c r="BT451" s="287"/>
      <c r="BU451" s="287"/>
      <c r="BV451" s="287"/>
      <c r="BW451" s="287"/>
      <c r="BX451" s="287"/>
      <c r="BY451" s="287"/>
      <c r="BZ451" s="287"/>
      <c r="CA451" s="287"/>
      <c r="CB451" s="287"/>
      <c r="CC451" s="287"/>
      <c r="CD451" s="287"/>
      <c r="CE451" s="287"/>
      <c r="CF451" s="287"/>
      <c r="CG451" s="287"/>
      <c r="CH451" s="287"/>
      <c r="CI451" s="287"/>
      <c r="CJ451" s="287"/>
      <c r="CK451" s="287"/>
      <c r="CL451" s="287"/>
      <c r="CM451" s="287"/>
      <c r="CN451" s="287"/>
      <c r="CO451" s="287"/>
      <c r="CP451" s="287"/>
      <c r="CQ451" s="287"/>
      <c r="CR451" s="287"/>
      <c r="CS451" s="287"/>
      <c r="CT451" s="287"/>
      <c r="CU451" s="287"/>
      <c r="CV451" s="287"/>
      <c r="CW451" s="287"/>
      <c r="CX451" s="287"/>
      <c r="CY451" s="287"/>
      <c r="CZ451" s="289"/>
      <c r="DA451" s="287"/>
      <c r="DB451" s="287"/>
      <c r="DC451" s="287"/>
      <c r="DD451" s="287"/>
      <c r="DE451" s="287"/>
      <c r="DF451" s="287"/>
      <c r="DG451" s="287"/>
      <c r="DH451" s="287"/>
      <c r="DI451" s="287"/>
      <c r="DJ451" s="287"/>
      <c r="DK451" s="287"/>
      <c r="DL451" s="287"/>
      <c r="DM451" s="287"/>
      <c r="DN451" s="287"/>
      <c r="DO451" s="287"/>
      <c r="DP451" s="287"/>
      <c r="DQ451" s="287"/>
      <c r="DR451" s="287"/>
      <c r="DS451" s="287"/>
      <c r="DT451" s="287"/>
      <c r="DU451" s="287"/>
      <c r="DV451" s="287"/>
      <c r="DW451" s="321"/>
      <c r="DX451" s="322"/>
      <c r="DY451" s="323"/>
      <c r="DZ451" s="323"/>
      <c r="EA451" s="323"/>
      <c r="EB451" s="324"/>
      <c r="EC451" s="324"/>
      <c r="ED451" s="324"/>
      <c r="EE451" s="324"/>
      <c r="EF451" s="324"/>
      <c r="EG451" s="324"/>
      <c r="EH451" s="324"/>
      <c r="EI451" s="324"/>
      <c r="EJ451" s="324"/>
      <c r="EK451" s="324"/>
      <c r="EL451" s="324"/>
      <c r="EM451" s="324"/>
      <c r="EN451" s="324"/>
      <c r="EO451" s="324"/>
      <c r="EP451" s="324"/>
      <c r="EQ451" s="324"/>
      <c r="ER451" s="324"/>
      <c r="ES451" s="324"/>
      <c r="ET451" s="324"/>
      <c r="EU451" s="324"/>
      <c r="EV451" s="324"/>
      <c r="EW451" s="324"/>
      <c r="EX451" s="324"/>
      <c r="EY451" s="324"/>
      <c r="EZ451" s="324"/>
      <c r="FA451" s="324"/>
      <c r="FB451" s="324"/>
      <c r="FC451" s="324"/>
      <c r="FD451" s="324"/>
      <c r="FE451" s="324"/>
      <c r="FF451" s="324"/>
      <c r="FG451" s="324"/>
      <c r="FH451" s="324"/>
      <c r="FI451" s="324"/>
      <c r="FJ451" s="324"/>
      <c r="FK451" s="324"/>
      <c r="FL451" s="324"/>
      <c r="FM451" s="324"/>
      <c r="FN451" s="324"/>
      <c r="FO451" s="324"/>
      <c r="FP451" s="324"/>
      <c r="FQ451" s="324"/>
      <c r="FR451" s="324"/>
      <c r="FS451" s="324"/>
      <c r="FT451" s="324"/>
      <c r="FU451" s="324"/>
      <c r="FV451" s="324"/>
      <c r="FW451" s="324"/>
      <c r="FX451" s="324"/>
      <c r="FY451" s="324"/>
      <c r="FZ451" s="324"/>
      <c r="GA451" s="324"/>
      <c r="GB451" s="324"/>
      <c r="GC451" s="324"/>
      <c r="GD451" s="324"/>
      <c r="GE451" s="324"/>
      <c r="GF451" s="324"/>
      <c r="GG451" s="324"/>
      <c r="GH451" s="324"/>
      <c r="GI451" s="324"/>
      <c r="GJ451" s="330"/>
      <c r="GK451" s="321"/>
      <c r="GL451" s="324"/>
      <c r="GM451" s="324"/>
      <c r="GN451" s="290" cm="1">
        <f t="array" ref="GN451">IF(OR(BK451:GM451='Annex.1　DeclarationDesired'!$F$27),ROW(),"")</f>
        <v>451</v>
      </c>
    </row>
    <row r="452" spans="1:196" s="290" customFormat="1" ht="20.85" customHeight="1">
      <c r="A452" s="333" t="s">
        <v>2790</v>
      </c>
      <c r="B452" s="334" t="s">
        <v>2765</v>
      </c>
      <c r="C452" s="334" t="s">
        <v>254</v>
      </c>
      <c r="D452" s="334" t="s">
        <v>2766</v>
      </c>
      <c r="E452" s="334" t="s">
        <v>2791</v>
      </c>
      <c r="F452" s="334" t="s">
        <v>2792</v>
      </c>
      <c r="G452" s="335" t="s">
        <v>2769</v>
      </c>
      <c r="H452" s="337" t="s">
        <v>421</v>
      </c>
      <c r="I452" s="337" t="s">
        <v>2793</v>
      </c>
      <c r="J452" s="337" t="s">
        <v>400</v>
      </c>
      <c r="K452" s="337"/>
      <c r="L452" s="338"/>
      <c r="M452" s="339" t="s">
        <v>2781</v>
      </c>
      <c r="N452" s="327" t="s">
        <v>2781</v>
      </c>
      <c r="O452" s="338"/>
      <c r="P452" s="339"/>
      <c r="Q452" s="287"/>
      <c r="R452" s="287"/>
      <c r="S452" s="287"/>
      <c r="T452" s="287"/>
      <c r="U452" s="287"/>
      <c r="V452" s="287"/>
      <c r="W452" s="287"/>
      <c r="X452" s="287"/>
      <c r="Y452" s="287"/>
      <c r="Z452" s="287"/>
      <c r="AA452" s="287"/>
      <c r="AB452" s="287"/>
      <c r="AC452" s="287"/>
      <c r="AD452" s="287"/>
      <c r="AE452" s="287"/>
      <c r="AF452" s="287"/>
      <c r="AG452" s="287"/>
      <c r="AH452" s="287"/>
      <c r="AI452" s="287"/>
      <c r="AJ452" s="287"/>
      <c r="AK452" s="287"/>
      <c r="AL452" s="287"/>
      <c r="AM452" s="287"/>
      <c r="AN452" s="287"/>
      <c r="AO452" s="287"/>
      <c r="AP452" s="287"/>
      <c r="AQ452" s="287"/>
      <c r="AR452" s="287"/>
      <c r="AS452" s="287"/>
      <c r="AT452" s="287"/>
      <c r="AU452" s="287"/>
      <c r="AV452" s="287"/>
      <c r="AW452" s="287"/>
      <c r="AX452" s="287"/>
      <c r="AY452" s="287"/>
      <c r="AZ452" s="287"/>
      <c r="BA452" s="287"/>
      <c r="BB452" s="287"/>
      <c r="BC452" s="287"/>
      <c r="BD452" s="287"/>
      <c r="BE452" s="287"/>
      <c r="BF452" s="287"/>
      <c r="BG452" s="287"/>
      <c r="BH452" s="287"/>
      <c r="BI452" s="287"/>
      <c r="BJ452" s="327" t="s">
        <v>2472</v>
      </c>
      <c r="BK452" s="286">
        <v>40010</v>
      </c>
      <c r="BL452" s="288"/>
      <c r="BM452" s="287"/>
      <c r="BN452" s="287"/>
      <c r="BO452" s="287"/>
      <c r="BP452" s="287"/>
      <c r="BQ452" s="287"/>
      <c r="BR452" s="287"/>
      <c r="BS452" s="287"/>
      <c r="BT452" s="287"/>
      <c r="BU452" s="287"/>
      <c r="BV452" s="287"/>
      <c r="BW452" s="287"/>
      <c r="BX452" s="287"/>
      <c r="BY452" s="287"/>
      <c r="BZ452" s="287"/>
      <c r="CA452" s="287"/>
      <c r="CB452" s="287"/>
      <c r="CC452" s="287"/>
      <c r="CD452" s="287"/>
      <c r="CE452" s="287"/>
      <c r="CF452" s="287"/>
      <c r="CG452" s="287"/>
      <c r="CH452" s="287"/>
      <c r="CI452" s="287"/>
      <c r="CJ452" s="287"/>
      <c r="CK452" s="287"/>
      <c r="CL452" s="287"/>
      <c r="CM452" s="287"/>
      <c r="CN452" s="287"/>
      <c r="CO452" s="287"/>
      <c r="CP452" s="287"/>
      <c r="CQ452" s="287"/>
      <c r="CR452" s="287"/>
      <c r="CS452" s="287"/>
      <c r="CT452" s="287"/>
      <c r="CU452" s="287"/>
      <c r="CV452" s="287"/>
      <c r="CW452" s="287"/>
      <c r="CX452" s="287"/>
      <c r="CY452" s="287"/>
      <c r="CZ452" s="289"/>
      <c r="DA452" s="287"/>
      <c r="DB452" s="287"/>
      <c r="DC452" s="287"/>
      <c r="DD452" s="287"/>
      <c r="DE452" s="287"/>
      <c r="DF452" s="287"/>
      <c r="DG452" s="287"/>
      <c r="DH452" s="287"/>
      <c r="DI452" s="287"/>
      <c r="DJ452" s="287"/>
      <c r="DK452" s="287"/>
      <c r="DL452" s="287"/>
      <c r="DM452" s="287"/>
      <c r="DN452" s="287"/>
      <c r="DO452" s="287"/>
      <c r="DP452" s="287"/>
      <c r="DQ452" s="287"/>
      <c r="DR452" s="287"/>
      <c r="DS452" s="287"/>
      <c r="DT452" s="287"/>
      <c r="DU452" s="287"/>
      <c r="DV452" s="287"/>
      <c r="DW452" s="321"/>
      <c r="DX452" s="322"/>
      <c r="DY452" s="323"/>
      <c r="DZ452" s="323"/>
      <c r="EA452" s="323"/>
      <c r="EB452" s="324"/>
      <c r="EC452" s="324"/>
      <c r="ED452" s="324"/>
      <c r="EE452" s="324"/>
      <c r="EF452" s="324"/>
      <c r="EG452" s="324"/>
      <c r="EH452" s="324"/>
      <c r="EI452" s="324"/>
      <c r="EJ452" s="324"/>
      <c r="EK452" s="324"/>
      <c r="EL452" s="324"/>
      <c r="EM452" s="324"/>
      <c r="EN452" s="324"/>
      <c r="EO452" s="324"/>
      <c r="EP452" s="324"/>
      <c r="EQ452" s="324"/>
      <c r="ER452" s="324"/>
      <c r="ES452" s="324"/>
      <c r="ET452" s="324"/>
      <c r="EU452" s="324"/>
      <c r="EV452" s="324"/>
      <c r="EW452" s="324"/>
      <c r="EX452" s="324"/>
      <c r="EY452" s="324"/>
      <c r="EZ452" s="324"/>
      <c r="FA452" s="324"/>
      <c r="FB452" s="324"/>
      <c r="FC452" s="324"/>
      <c r="FD452" s="324"/>
      <c r="FE452" s="324"/>
      <c r="FF452" s="324"/>
      <c r="FG452" s="324"/>
      <c r="FH452" s="324"/>
      <c r="FI452" s="324"/>
      <c r="FJ452" s="324"/>
      <c r="FK452" s="324"/>
      <c r="FL452" s="324"/>
      <c r="FM452" s="324"/>
      <c r="FN452" s="324"/>
      <c r="FO452" s="324"/>
      <c r="FP452" s="324"/>
      <c r="FQ452" s="324"/>
      <c r="FR452" s="324"/>
      <c r="FS452" s="324"/>
      <c r="FT452" s="324"/>
      <c r="FU452" s="324"/>
      <c r="FV452" s="324"/>
      <c r="FW452" s="324"/>
      <c r="FX452" s="324"/>
      <c r="FY452" s="324"/>
      <c r="FZ452" s="324"/>
      <c r="GA452" s="324"/>
      <c r="GB452" s="324"/>
      <c r="GC452" s="324"/>
      <c r="GD452" s="324"/>
      <c r="GE452" s="324"/>
      <c r="GF452" s="324"/>
      <c r="GG452" s="324"/>
      <c r="GH452" s="324"/>
      <c r="GI452" s="324"/>
      <c r="GJ452" s="330"/>
      <c r="GK452" s="321"/>
      <c r="GL452" s="324"/>
      <c r="GM452" s="324"/>
      <c r="GN452" s="290" cm="1">
        <f t="array" ref="GN452">IF(OR(BK452:GM452='Annex.1　DeclarationDesired'!$F$27),ROW(),"")</f>
        <v>452</v>
      </c>
    </row>
    <row r="453" spans="1:196" s="290" customFormat="1" ht="20.85" customHeight="1">
      <c r="A453" s="333" t="s">
        <v>2794</v>
      </c>
      <c r="B453" s="334" t="s">
        <v>2765</v>
      </c>
      <c r="C453" s="334" t="s">
        <v>254</v>
      </c>
      <c r="D453" s="334" t="s">
        <v>2766</v>
      </c>
      <c r="E453" s="334" t="s">
        <v>2791</v>
      </c>
      <c r="F453" s="334" t="s">
        <v>2795</v>
      </c>
      <c r="G453" s="335" t="s">
        <v>2769</v>
      </c>
      <c r="H453" s="337" t="s">
        <v>421</v>
      </c>
      <c r="I453" s="337" t="s">
        <v>2796</v>
      </c>
      <c r="J453" s="337" t="s">
        <v>400</v>
      </c>
      <c r="K453" s="337"/>
      <c r="L453" s="338"/>
      <c r="M453" s="339" t="s">
        <v>410</v>
      </c>
      <c r="N453" s="327" t="s">
        <v>410</v>
      </c>
      <c r="O453" s="338"/>
      <c r="P453" s="339"/>
      <c r="Q453" s="287"/>
      <c r="R453" s="287"/>
      <c r="S453" s="287"/>
      <c r="T453" s="287"/>
      <c r="U453" s="287"/>
      <c r="V453" s="287"/>
      <c r="W453" s="287"/>
      <c r="X453" s="287"/>
      <c r="Y453" s="287"/>
      <c r="Z453" s="287"/>
      <c r="AA453" s="287"/>
      <c r="AB453" s="287"/>
      <c r="AC453" s="287"/>
      <c r="AD453" s="287"/>
      <c r="AE453" s="287"/>
      <c r="AF453" s="287"/>
      <c r="AG453" s="287"/>
      <c r="AH453" s="287"/>
      <c r="AI453" s="287"/>
      <c r="AJ453" s="287"/>
      <c r="AK453" s="287"/>
      <c r="AL453" s="287"/>
      <c r="AM453" s="287"/>
      <c r="AN453" s="287"/>
      <c r="AO453" s="287"/>
      <c r="AP453" s="287"/>
      <c r="AQ453" s="287"/>
      <c r="AR453" s="287"/>
      <c r="AS453" s="287"/>
      <c r="AT453" s="287"/>
      <c r="AU453" s="287"/>
      <c r="AV453" s="287"/>
      <c r="AW453" s="287"/>
      <c r="AX453" s="287"/>
      <c r="AY453" s="287"/>
      <c r="AZ453" s="287"/>
      <c r="BA453" s="287"/>
      <c r="BB453" s="287"/>
      <c r="BC453" s="287"/>
      <c r="BD453" s="287"/>
      <c r="BE453" s="287"/>
      <c r="BF453" s="287"/>
      <c r="BG453" s="287"/>
      <c r="BH453" s="287"/>
      <c r="BI453" s="287"/>
      <c r="BJ453" s="327" t="s">
        <v>2797</v>
      </c>
      <c r="BK453" s="286">
        <v>41050</v>
      </c>
      <c r="BL453" s="288"/>
      <c r="BM453" s="287"/>
      <c r="BN453" s="287"/>
      <c r="BO453" s="287"/>
      <c r="BP453" s="287"/>
      <c r="BQ453" s="287"/>
      <c r="BR453" s="287"/>
      <c r="BS453" s="287"/>
      <c r="BT453" s="287"/>
      <c r="BU453" s="287"/>
      <c r="BV453" s="287"/>
      <c r="BW453" s="287"/>
      <c r="BX453" s="287"/>
      <c r="BY453" s="287"/>
      <c r="BZ453" s="287"/>
      <c r="CA453" s="287"/>
      <c r="CB453" s="287"/>
      <c r="CC453" s="287"/>
      <c r="CD453" s="287"/>
      <c r="CE453" s="287"/>
      <c r="CF453" s="287"/>
      <c r="CG453" s="287"/>
      <c r="CH453" s="287"/>
      <c r="CI453" s="287"/>
      <c r="CJ453" s="287"/>
      <c r="CK453" s="287"/>
      <c r="CL453" s="287"/>
      <c r="CM453" s="287"/>
      <c r="CN453" s="287"/>
      <c r="CO453" s="287"/>
      <c r="CP453" s="287"/>
      <c r="CQ453" s="287"/>
      <c r="CR453" s="287"/>
      <c r="CS453" s="287"/>
      <c r="CT453" s="287"/>
      <c r="CU453" s="287"/>
      <c r="CV453" s="287"/>
      <c r="CW453" s="287"/>
      <c r="CX453" s="287"/>
      <c r="CY453" s="287"/>
      <c r="CZ453" s="289"/>
      <c r="DA453" s="287"/>
      <c r="DB453" s="287"/>
      <c r="DC453" s="287"/>
      <c r="DD453" s="287"/>
      <c r="DE453" s="287"/>
      <c r="DF453" s="287"/>
      <c r="DG453" s="287"/>
      <c r="DH453" s="287"/>
      <c r="DI453" s="287"/>
      <c r="DJ453" s="287"/>
      <c r="DK453" s="287"/>
      <c r="DL453" s="287"/>
      <c r="DM453" s="287"/>
      <c r="DN453" s="287"/>
      <c r="DO453" s="287"/>
      <c r="DP453" s="287"/>
      <c r="DQ453" s="287"/>
      <c r="DR453" s="287"/>
      <c r="DS453" s="287"/>
      <c r="DT453" s="287"/>
      <c r="DU453" s="287"/>
      <c r="DV453" s="287"/>
      <c r="DW453" s="321"/>
      <c r="DX453" s="322"/>
      <c r="DY453" s="323"/>
      <c r="DZ453" s="323"/>
      <c r="EA453" s="323"/>
      <c r="EB453" s="324"/>
      <c r="EC453" s="324"/>
      <c r="ED453" s="324"/>
      <c r="EE453" s="324"/>
      <c r="EF453" s="324"/>
      <c r="EG453" s="324"/>
      <c r="EH453" s="324"/>
      <c r="EI453" s="324"/>
      <c r="EJ453" s="324"/>
      <c r="EK453" s="324"/>
      <c r="EL453" s="324"/>
      <c r="EM453" s="324"/>
      <c r="EN453" s="324"/>
      <c r="EO453" s="324"/>
      <c r="EP453" s="324"/>
      <c r="EQ453" s="324"/>
      <c r="ER453" s="324"/>
      <c r="ES453" s="324"/>
      <c r="ET453" s="324"/>
      <c r="EU453" s="324"/>
      <c r="EV453" s="324"/>
      <c r="EW453" s="324"/>
      <c r="EX453" s="324"/>
      <c r="EY453" s="324"/>
      <c r="EZ453" s="324"/>
      <c r="FA453" s="324"/>
      <c r="FB453" s="324"/>
      <c r="FC453" s="324"/>
      <c r="FD453" s="324"/>
      <c r="FE453" s="324"/>
      <c r="FF453" s="324"/>
      <c r="FG453" s="324"/>
      <c r="FH453" s="324"/>
      <c r="FI453" s="324"/>
      <c r="FJ453" s="324"/>
      <c r="FK453" s="324"/>
      <c r="FL453" s="324"/>
      <c r="FM453" s="324"/>
      <c r="FN453" s="324"/>
      <c r="FO453" s="324"/>
      <c r="FP453" s="324"/>
      <c r="FQ453" s="324"/>
      <c r="FR453" s="324"/>
      <c r="FS453" s="324"/>
      <c r="FT453" s="324"/>
      <c r="FU453" s="324"/>
      <c r="FV453" s="324"/>
      <c r="FW453" s="324"/>
      <c r="FX453" s="324"/>
      <c r="FY453" s="324"/>
      <c r="FZ453" s="324"/>
      <c r="GA453" s="324"/>
      <c r="GB453" s="324"/>
      <c r="GC453" s="324"/>
      <c r="GD453" s="324"/>
      <c r="GE453" s="324"/>
      <c r="GF453" s="324"/>
      <c r="GG453" s="324"/>
      <c r="GH453" s="324"/>
      <c r="GI453" s="324"/>
      <c r="GJ453" s="330"/>
      <c r="GK453" s="321"/>
      <c r="GL453" s="324"/>
      <c r="GM453" s="324"/>
      <c r="GN453" s="290" cm="1">
        <f t="array" ref="GN453">IF(OR(BK453:GM453='Annex.1　DeclarationDesired'!$F$27),ROW(),"")</f>
        <v>453</v>
      </c>
    </row>
    <row r="454" spans="1:196" s="290" customFormat="1" ht="20.85" customHeight="1">
      <c r="A454" s="333" t="s">
        <v>2798</v>
      </c>
      <c r="B454" s="334" t="s">
        <v>1184</v>
      </c>
      <c r="C454" s="334" t="s">
        <v>2799</v>
      </c>
      <c r="D454" s="334"/>
      <c r="E454" s="334"/>
      <c r="F454" s="334"/>
      <c r="G454" s="335" t="s">
        <v>2800</v>
      </c>
      <c r="H454" s="337" t="s">
        <v>421</v>
      </c>
      <c r="I454" s="337" t="s">
        <v>2801</v>
      </c>
      <c r="J454" s="337" t="s">
        <v>421</v>
      </c>
      <c r="K454" s="337" t="s">
        <v>2801</v>
      </c>
      <c r="L454" s="338"/>
      <c r="M454" s="339" t="s">
        <v>1577</v>
      </c>
      <c r="N454" s="327" t="s">
        <v>404</v>
      </c>
      <c r="O454" s="338" t="s">
        <v>518</v>
      </c>
      <c r="P454" s="339"/>
      <c r="Q454" s="287"/>
      <c r="R454" s="287"/>
      <c r="S454" s="287"/>
      <c r="T454" s="287"/>
      <c r="U454" s="287"/>
      <c r="V454" s="287"/>
      <c r="W454" s="287"/>
      <c r="X454" s="287"/>
      <c r="Y454" s="287"/>
      <c r="Z454" s="287"/>
      <c r="AA454" s="287"/>
      <c r="AB454" s="287"/>
      <c r="AC454" s="287"/>
      <c r="AD454" s="287"/>
      <c r="AE454" s="287"/>
      <c r="AF454" s="287"/>
      <c r="AG454" s="287"/>
      <c r="AH454" s="287"/>
      <c r="AI454" s="287"/>
      <c r="AJ454" s="287"/>
      <c r="AK454" s="287"/>
      <c r="AL454" s="287"/>
      <c r="AM454" s="287"/>
      <c r="AN454" s="287"/>
      <c r="AO454" s="287"/>
      <c r="AP454" s="287"/>
      <c r="AQ454" s="287"/>
      <c r="AR454" s="287"/>
      <c r="AS454" s="287"/>
      <c r="AT454" s="287"/>
      <c r="AU454" s="287"/>
      <c r="AV454" s="287"/>
      <c r="AW454" s="287"/>
      <c r="AX454" s="287"/>
      <c r="AY454" s="287"/>
      <c r="AZ454" s="287"/>
      <c r="BA454" s="287"/>
      <c r="BB454" s="287"/>
      <c r="BC454" s="287"/>
      <c r="BD454" s="287"/>
      <c r="BE454" s="287"/>
      <c r="BF454" s="287"/>
      <c r="BG454" s="287"/>
      <c r="BH454" s="287"/>
      <c r="BI454" s="287"/>
      <c r="BJ454" s="327"/>
      <c r="BK454" s="286"/>
      <c r="BL454" s="288"/>
      <c r="BM454" s="287"/>
      <c r="BN454" s="287"/>
      <c r="BO454" s="287"/>
      <c r="BP454" s="287"/>
      <c r="BQ454" s="287"/>
      <c r="BR454" s="287"/>
      <c r="BS454" s="287"/>
      <c r="BT454" s="287"/>
      <c r="BU454" s="287"/>
      <c r="BV454" s="287"/>
      <c r="BW454" s="287"/>
      <c r="BX454" s="287"/>
      <c r="BY454" s="287"/>
      <c r="BZ454" s="287"/>
      <c r="CA454" s="287"/>
      <c r="CB454" s="287"/>
      <c r="CC454" s="287"/>
      <c r="CD454" s="287"/>
      <c r="CE454" s="287"/>
      <c r="CF454" s="287"/>
      <c r="CG454" s="287"/>
      <c r="CH454" s="287"/>
      <c r="CI454" s="287"/>
      <c r="CJ454" s="287"/>
      <c r="CK454" s="287"/>
      <c r="CL454" s="287"/>
      <c r="CM454" s="287"/>
      <c r="CN454" s="287"/>
      <c r="CO454" s="287"/>
      <c r="CP454" s="287"/>
      <c r="CQ454" s="287"/>
      <c r="CR454" s="287"/>
      <c r="CS454" s="287"/>
      <c r="CT454" s="287"/>
      <c r="CU454" s="287"/>
      <c r="CV454" s="287"/>
      <c r="CW454" s="287"/>
      <c r="CX454" s="287"/>
      <c r="CY454" s="287"/>
      <c r="CZ454" s="289"/>
      <c r="DA454" s="287"/>
      <c r="DB454" s="287"/>
      <c r="DC454" s="287"/>
      <c r="DD454" s="287"/>
      <c r="DE454" s="287"/>
      <c r="DF454" s="287"/>
      <c r="DG454" s="287"/>
      <c r="DH454" s="287"/>
      <c r="DI454" s="287"/>
      <c r="DJ454" s="287"/>
      <c r="DK454" s="287"/>
      <c r="DL454" s="287"/>
      <c r="DM454" s="287"/>
      <c r="DN454" s="287"/>
      <c r="DO454" s="287"/>
      <c r="DP454" s="287"/>
      <c r="DQ454" s="287"/>
      <c r="DR454" s="287"/>
      <c r="DS454" s="287"/>
      <c r="DT454" s="287"/>
      <c r="DU454" s="287"/>
      <c r="DV454" s="287"/>
      <c r="DW454" s="321"/>
      <c r="DX454" s="322"/>
      <c r="DY454" s="323"/>
      <c r="DZ454" s="323"/>
      <c r="EA454" s="323"/>
      <c r="EB454" s="324"/>
      <c r="EC454" s="324"/>
      <c r="ED454" s="324"/>
      <c r="EE454" s="324"/>
      <c r="EF454" s="324"/>
      <c r="EG454" s="324"/>
      <c r="EH454" s="324"/>
      <c r="EI454" s="324"/>
      <c r="EJ454" s="324"/>
      <c r="EK454" s="324"/>
      <c r="EL454" s="324"/>
      <c r="EM454" s="324"/>
      <c r="EN454" s="324"/>
      <c r="EO454" s="324"/>
      <c r="EP454" s="324"/>
      <c r="EQ454" s="324"/>
      <c r="ER454" s="324"/>
      <c r="ES454" s="324"/>
      <c r="ET454" s="324"/>
      <c r="EU454" s="324"/>
      <c r="EV454" s="324"/>
      <c r="EW454" s="324"/>
      <c r="EX454" s="324"/>
      <c r="EY454" s="324"/>
      <c r="EZ454" s="324"/>
      <c r="FA454" s="324"/>
      <c r="FB454" s="324"/>
      <c r="FC454" s="324"/>
      <c r="FD454" s="324"/>
      <c r="FE454" s="324"/>
      <c r="FF454" s="324"/>
      <c r="FG454" s="324"/>
      <c r="FH454" s="324"/>
      <c r="FI454" s="324"/>
      <c r="FJ454" s="324"/>
      <c r="FK454" s="324"/>
      <c r="FL454" s="324"/>
      <c r="FM454" s="324"/>
      <c r="FN454" s="324"/>
      <c r="FO454" s="324"/>
      <c r="FP454" s="324"/>
      <c r="FQ454" s="324"/>
      <c r="FR454" s="324"/>
      <c r="FS454" s="324"/>
      <c r="FT454" s="324"/>
      <c r="FU454" s="324"/>
      <c r="FV454" s="324"/>
      <c r="FW454" s="324"/>
      <c r="FX454" s="324"/>
      <c r="FY454" s="324"/>
      <c r="FZ454" s="324"/>
      <c r="GA454" s="324"/>
      <c r="GB454" s="324"/>
      <c r="GC454" s="324"/>
      <c r="GD454" s="324"/>
      <c r="GE454" s="324"/>
      <c r="GF454" s="324"/>
      <c r="GG454" s="324"/>
      <c r="GH454" s="324"/>
      <c r="GI454" s="324"/>
      <c r="GJ454" s="330"/>
      <c r="GK454" s="321"/>
      <c r="GL454" s="324"/>
      <c r="GM454" s="324"/>
      <c r="GN454" s="290" cm="1">
        <f t="array" ref="GN454">IF(OR(BK454:GM454='Annex.1　DeclarationDesired'!$F$27),ROW(),"")</f>
        <v>454</v>
      </c>
    </row>
    <row r="455" spans="1:196" s="290" customFormat="1" ht="20.85" customHeight="1">
      <c r="A455" s="333" t="s">
        <v>2802</v>
      </c>
      <c r="B455" s="334" t="s">
        <v>1184</v>
      </c>
      <c r="C455" s="334" t="s">
        <v>2803</v>
      </c>
      <c r="D455" s="334" t="s">
        <v>2804</v>
      </c>
      <c r="E455" s="334"/>
      <c r="F455" s="334"/>
      <c r="G455" s="335" t="s">
        <v>2805</v>
      </c>
      <c r="H455" s="337" t="s">
        <v>421</v>
      </c>
      <c r="I455" s="337" t="s">
        <v>2806</v>
      </c>
      <c r="J455" s="337" t="s">
        <v>421</v>
      </c>
      <c r="K455" s="337" t="s">
        <v>2806</v>
      </c>
      <c r="L455" s="338"/>
      <c r="M455" s="339" t="s">
        <v>2807</v>
      </c>
      <c r="N455" s="327" t="s">
        <v>1039</v>
      </c>
      <c r="O455" s="338" t="s">
        <v>1120</v>
      </c>
      <c r="P455" s="339" t="s">
        <v>1121</v>
      </c>
      <c r="Q455" s="287" t="s">
        <v>1096</v>
      </c>
      <c r="R455" s="287" t="s">
        <v>547</v>
      </c>
      <c r="S455" s="287" t="s">
        <v>820</v>
      </c>
      <c r="T455" s="287" t="s">
        <v>735</v>
      </c>
      <c r="U455" s="287" t="s">
        <v>446</v>
      </c>
      <c r="V455" s="287"/>
      <c r="W455" s="287"/>
      <c r="X455" s="287"/>
      <c r="Y455" s="287"/>
      <c r="Z455" s="287"/>
      <c r="AA455" s="287"/>
      <c r="AB455" s="287"/>
      <c r="AC455" s="287"/>
      <c r="AD455" s="287"/>
      <c r="AE455" s="287"/>
      <c r="AF455" s="287"/>
      <c r="AG455" s="287"/>
      <c r="AH455" s="287"/>
      <c r="AI455" s="287"/>
      <c r="AJ455" s="287"/>
      <c r="AK455" s="287"/>
      <c r="AL455" s="287"/>
      <c r="AM455" s="287"/>
      <c r="AN455" s="287"/>
      <c r="AO455" s="287"/>
      <c r="AP455" s="287"/>
      <c r="AQ455" s="287"/>
      <c r="AR455" s="287"/>
      <c r="AS455" s="287"/>
      <c r="AT455" s="287"/>
      <c r="AU455" s="287"/>
      <c r="AV455" s="287"/>
      <c r="AW455" s="287"/>
      <c r="AX455" s="287"/>
      <c r="AY455" s="287"/>
      <c r="AZ455" s="287"/>
      <c r="BA455" s="287"/>
      <c r="BB455" s="287"/>
      <c r="BC455" s="287"/>
      <c r="BD455" s="287"/>
      <c r="BE455" s="287"/>
      <c r="BF455" s="287"/>
      <c r="BG455" s="287"/>
      <c r="BH455" s="287"/>
      <c r="BI455" s="287"/>
      <c r="BJ455" s="327"/>
      <c r="BK455" s="286"/>
      <c r="BL455" s="288"/>
      <c r="BM455" s="287"/>
      <c r="BN455" s="287"/>
      <c r="BO455" s="287"/>
      <c r="BP455" s="287"/>
      <c r="BQ455" s="287"/>
      <c r="BR455" s="287"/>
      <c r="BS455" s="287"/>
      <c r="BT455" s="287"/>
      <c r="BU455" s="287"/>
      <c r="BV455" s="287"/>
      <c r="BW455" s="287"/>
      <c r="BX455" s="287"/>
      <c r="BY455" s="287"/>
      <c r="BZ455" s="287"/>
      <c r="CA455" s="287"/>
      <c r="CB455" s="287"/>
      <c r="CC455" s="287"/>
      <c r="CD455" s="287"/>
      <c r="CE455" s="287"/>
      <c r="CF455" s="287"/>
      <c r="CG455" s="287"/>
      <c r="CH455" s="287"/>
      <c r="CI455" s="287"/>
      <c r="CJ455" s="287"/>
      <c r="CK455" s="287"/>
      <c r="CL455" s="287"/>
      <c r="CM455" s="287"/>
      <c r="CN455" s="287"/>
      <c r="CO455" s="287"/>
      <c r="CP455" s="287"/>
      <c r="CQ455" s="287"/>
      <c r="CR455" s="287"/>
      <c r="CS455" s="287"/>
      <c r="CT455" s="287"/>
      <c r="CU455" s="287"/>
      <c r="CV455" s="287"/>
      <c r="CW455" s="287"/>
      <c r="CX455" s="287"/>
      <c r="CY455" s="287"/>
      <c r="CZ455" s="289"/>
      <c r="DA455" s="287"/>
      <c r="DB455" s="287"/>
      <c r="DC455" s="287"/>
      <c r="DD455" s="287"/>
      <c r="DE455" s="287"/>
      <c r="DF455" s="287"/>
      <c r="DG455" s="287"/>
      <c r="DH455" s="287"/>
      <c r="DI455" s="287"/>
      <c r="DJ455" s="287"/>
      <c r="DK455" s="287"/>
      <c r="DL455" s="287"/>
      <c r="DM455" s="287"/>
      <c r="DN455" s="287"/>
      <c r="DO455" s="287"/>
      <c r="DP455" s="287"/>
      <c r="DQ455" s="287"/>
      <c r="DR455" s="287"/>
      <c r="DS455" s="287"/>
      <c r="DT455" s="287"/>
      <c r="DU455" s="287"/>
      <c r="DV455" s="287"/>
      <c r="DW455" s="321"/>
      <c r="DX455" s="322"/>
      <c r="DY455" s="323"/>
      <c r="DZ455" s="323"/>
      <c r="EA455" s="323"/>
      <c r="EB455" s="324"/>
      <c r="EC455" s="324"/>
      <c r="ED455" s="324"/>
      <c r="EE455" s="324"/>
      <c r="EF455" s="324"/>
      <c r="EG455" s="324"/>
      <c r="EH455" s="324"/>
      <c r="EI455" s="324"/>
      <c r="EJ455" s="324"/>
      <c r="EK455" s="324"/>
      <c r="EL455" s="324"/>
      <c r="EM455" s="324"/>
      <c r="EN455" s="324"/>
      <c r="EO455" s="324"/>
      <c r="EP455" s="324"/>
      <c r="EQ455" s="324"/>
      <c r="ER455" s="324"/>
      <c r="ES455" s="324"/>
      <c r="ET455" s="324"/>
      <c r="EU455" s="324"/>
      <c r="EV455" s="324"/>
      <c r="EW455" s="324"/>
      <c r="EX455" s="324"/>
      <c r="EY455" s="324"/>
      <c r="EZ455" s="324"/>
      <c r="FA455" s="324"/>
      <c r="FB455" s="324"/>
      <c r="FC455" s="324"/>
      <c r="FD455" s="324"/>
      <c r="FE455" s="324"/>
      <c r="FF455" s="324"/>
      <c r="FG455" s="324"/>
      <c r="FH455" s="324"/>
      <c r="FI455" s="324"/>
      <c r="FJ455" s="324"/>
      <c r="FK455" s="324"/>
      <c r="FL455" s="324"/>
      <c r="FM455" s="324"/>
      <c r="FN455" s="324"/>
      <c r="FO455" s="324"/>
      <c r="FP455" s="324"/>
      <c r="FQ455" s="324"/>
      <c r="FR455" s="324"/>
      <c r="FS455" s="324"/>
      <c r="FT455" s="324"/>
      <c r="FU455" s="324"/>
      <c r="FV455" s="324"/>
      <c r="FW455" s="324"/>
      <c r="FX455" s="324"/>
      <c r="FY455" s="324"/>
      <c r="FZ455" s="324"/>
      <c r="GA455" s="324"/>
      <c r="GB455" s="324"/>
      <c r="GC455" s="324"/>
      <c r="GD455" s="324"/>
      <c r="GE455" s="324"/>
      <c r="GF455" s="324"/>
      <c r="GG455" s="324"/>
      <c r="GH455" s="324"/>
      <c r="GI455" s="324"/>
      <c r="GJ455" s="330"/>
      <c r="GK455" s="321"/>
      <c r="GL455" s="324"/>
      <c r="GM455" s="324"/>
      <c r="GN455" s="290" cm="1">
        <f t="array" ref="GN455">IF(OR(BK455:GM455='Annex.1　DeclarationDesired'!$F$27),ROW(),"")</f>
        <v>455</v>
      </c>
    </row>
    <row r="456" spans="1:196" s="290" customFormat="1" ht="20.85" customHeight="1">
      <c r="A456" s="333" t="s">
        <v>2808</v>
      </c>
      <c r="B456" s="334" t="s">
        <v>291</v>
      </c>
      <c r="C456" s="334" t="s">
        <v>2809</v>
      </c>
      <c r="D456" s="334" t="s">
        <v>2810</v>
      </c>
      <c r="E456" s="334" t="s">
        <v>2811</v>
      </c>
      <c r="F456" s="334" t="s">
        <v>2812</v>
      </c>
      <c r="G456" s="335" t="s">
        <v>2813</v>
      </c>
      <c r="H456" s="337" t="s">
        <v>421</v>
      </c>
      <c r="I456" s="337" t="s">
        <v>2812</v>
      </c>
      <c r="J456" s="337" t="s">
        <v>400</v>
      </c>
      <c r="K456" s="337"/>
      <c r="L456" s="338"/>
      <c r="M456" s="339" t="s">
        <v>746</v>
      </c>
      <c r="N456" s="327" t="s">
        <v>746</v>
      </c>
      <c r="O456" s="338"/>
      <c r="P456" s="339"/>
      <c r="Q456" s="287"/>
      <c r="R456" s="287"/>
      <c r="S456" s="287"/>
      <c r="T456" s="287"/>
      <c r="U456" s="287"/>
      <c r="V456" s="287"/>
      <c r="W456" s="287"/>
      <c r="X456" s="287"/>
      <c r="Y456" s="287"/>
      <c r="Z456" s="287"/>
      <c r="AA456" s="287"/>
      <c r="AB456" s="287"/>
      <c r="AC456" s="287"/>
      <c r="AD456" s="287"/>
      <c r="AE456" s="287"/>
      <c r="AF456" s="287"/>
      <c r="AG456" s="287"/>
      <c r="AH456" s="287"/>
      <c r="AI456" s="287"/>
      <c r="AJ456" s="287"/>
      <c r="AK456" s="287"/>
      <c r="AL456" s="287"/>
      <c r="AM456" s="287"/>
      <c r="AN456" s="287"/>
      <c r="AO456" s="287"/>
      <c r="AP456" s="287"/>
      <c r="AQ456" s="287"/>
      <c r="AR456" s="287"/>
      <c r="AS456" s="287"/>
      <c r="AT456" s="287"/>
      <c r="AU456" s="287"/>
      <c r="AV456" s="287"/>
      <c r="AW456" s="287"/>
      <c r="AX456" s="287"/>
      <c r="AY456" s="287"/>
      <c r="AZ456" s="287"/>
      <c r="BA456" s="287"/>
      <c r="BB456" s="287"/>
      <c r="BC456" s="287"/>
      <c r="BD456" s="287"/>
      <c r="BE456" s="287"/>
      <c r="BF456" s="287"/>
      <c r="BG456" s="287"/>
      <c r="BH456" s="287"/>
      <c r="BI456" s="287"/>
      <c r="BJ456" s="327" t="s">
        <v>1752</v>
      </c>
      <c r="BK456" s="286">
        <v>58050</v>
      </c>
      <c r="BL456" s="288">
        <v>58060</v>
      </c>
      <c r="BM456" s="287">
        <v>58070</v>
      </c>
      <c r="BN456" s="287">
        <v>58080</v>
      </c>
      <c r="BO456" s="287"/>
      <c r="BP456" s="287"/>
      <c r="BQ456" s="287"/>
      <c r="BR456" s="287"/>
      <c r="BS456" s="287"/>
      <c r="BT456" s="287"/>
      <c r="BU456" s="287"/>
      <c r="BV456" s="287"/>
      <c r="BW456" s="287"/>
      <c r="BX456" s="287"/>
      <c r="BY456" s="287"/>
      <c r="BZ456" s="287"/>
      <c r="CA456" s="287"/>
      <c r="CB456" s="287"/>
      <c r="CC456" s="287"/>
      <c r="CD456" s="287"/>
      <c r="CE456" s="287"/>
      <c r="CF456" s="287"/>
      <c r="CG456" s="287"/>
      <c r="CH456" s="287"/>
      <c r="CI456" s="287"/>
      <c r="CJ456" s="287"/>
      <c r="CK456" s="287"/>
      <c r="CL456" s="287"/>
      <c r="CM456" s="287"/>
      <c r="CN456" s="287"/>
      <c r="CO456" s="287"/>
      <c r="CP456" s="287"/>
      <c r="CQ456" s="287"/>
      <c r="CR456" s="287"/>
      <c r="CS456" s="287"/>
      <c r="CT456" s="287"/>
      <c r="CU456" s="287"/>
      <c r="CV456" s="287"/>
      <c r="CW456" s="287"/>
      <c r="CX456" s="287"/>
      <c r="CY456" s="287"/>
      <c r="CZ456" s="289"/>
      <c r="DA456" s="287"/>
      <c r="DB456" s="287"/>
      <c r="DC456" s="287"/>
      <c r="DD456" s="287"/>
      <c r="DE456" s="287"/>
      <c r="DF456" s="287"/>
      <c r="DG456" s="287"/>
      <c r="DH456" s="287"/>
      <c r="DI456" s="287"/>
      <c r="DJ456" s="287"/>
      <c r="DK456" s="287"/>
      <c r="DL456" s="287"/>
      <c r="DM456" s="287"/>
      <c r="DN456" s="287"/>
      <c r="DO456" s="287"/>
      <c r="DP456" s="287"/>
      <c r="DQ456" s="287"/>
      <c r="DR456" s="287"/>
      <c r="DS456" s="287"/>
      <c r="DT456" s="287"/>
      <c r="DU456" s="287"/>
      <c r="DV456" s="287"/>
      <c r="DW456" s="321"/>
      <c r="DX456" s="322"/>
      <c r="DY456" s="323"/>
      <c r="DZ456" s="323"/>
      <c r="EA456" s="323"/>
      <c r="EB456" s="324"/>
      <c r="EC456" s="324"/>
      <c r="ED456" s="324"/>
      <c r="EE456" s="324"/>
      <c r="EF456" s="324"/>
      <c r="EG456" s="324"/>
      <c r="EH456" s="324"/>
      <c r="EI456" s="324"/>
      <c r="EJ456" s="324"/>
      <c r="EK456" s="324"/>
      <c r="EL456" s="324"/>
      <c r="EM456" s="324"/>
      <c r="EN456" s="324"/>
      <c r="EO456" s="324"/>
      <c r="EP456" s="324"/>
      <c r="EQ456" s="324"/>
      <c r="ER456" s="324"/>
      <c r="ES456" s="324"/>
      <c r="ET456" s="324"/>
      <c r="EU456" s="324"/>
      <c r="EV456" s="324"/>
      <c r="EW456" s="324"/>
      <c r="EX456" s="324"/>
      <c r="EY456" s="324"/>
      <c r="EZ456" s="324"/>
      <c r="FA456" s="324"/>
      <c r="FB456" s="324"/>
      <c r="FC456" s="324"/>
      <c r="FD456" s="324"/>
      <c r="FE456" s="324"/>
      <c r="FF456" s="324"/>
      <c r="FG456" s="324"/>
      <c r="FH456" s="324"/>
      <c r="FI456" s="324"/>
      <c r="FJ456" s="324"/>
      <c r="FK456" s="324"/>
      <c r="FL456" s="324"/>
      <c r="FM456" s="324"/>
      <c r="FN456" s="324"/>
      <c r="FO456" s="324"/>
      <c r="FP456" s="324"/>
      <c r="FQ456" s="324"/>
      <c r="FR456" s="324"/>
      <c r="FS456" s="324"/>
      <c r="FT456" s="324"/>
      <c r="FU456" s="324"/>
      <c r="FV456" s="324"/>
      <c r="FW456" s="324"/>
      <c r="FX456" s="324"/>
      <c r="FY456" s="324"/>
      <c r="FZ456" s="324"/>
      <c r="GA456" s="324"/>
      <c r="GB456" s="324"/>
      <c r="GC456" s="324"/>
      <c r="GD456" s="324"/>
      <c r="GE456" s="324"/>
      <c r="GF456" s="324"/>
      <c r="GG456" s="324"/>
      <c r="GH456" s="324"/>
      <c r="GI456" s="324"/>
      <c r="GJ456" s="330"/>
      <c r="GK456" s="321"/>
      <c r="GL456" s="324"/>
      <c r="GM456" s="324"/>
      <c r="GN456" s="290" cm="1">
        <f t="array" ref="GN456">IF(OR(BK456:GM456='Annex.1　DeclarationDesired'!$F$27),ROW(),"")</f>
        <v>456</v>
      </c>
    </row>
    <row r="457" spans="1:196" s="290" customFormat="1" ht="20.85" customHeight="1">
      <c r="A457" s="333" t="s">
        <v>2814</v>
      </c>
      <c r="B457" s="334" t="s">
        <v>291</v>
      </c>
      <c r="C457" s="334" t="s">
        <v>2809</v>
      </c>
      <c r="D457" s="334" t="s">
        <v>2815</v>
      </c>
      <c r="E457" s="334" t="s">
        <v>2811</v>
      </c>
      <c r="F457" s="334" t="s">
        <v>2812</v>
      </c>
      <c r="G457" s="335" t="s">
        <v>2813</v>
      </c>
      <c r="H457" s="337" t="s">
        <v>420</v>
      </c>
      <c r="I457" s="337"/>
      <c r="J457" s="337" t="s">
        <v>421</v>
      </c>
      <c r="K457" s="337" t="s">
        <v>2812</v>
      </c>
      <c r="L457" s="338"/>
      <c r="M457" s="339" t="s">
        <v>746</v>
      </c>
      <c r="N457" s="327" t="s">
        <v>746</v>
      </c>
      <c r="O457" s="338"/>
      <c r="P457" s="339"/>
      <c r="Q457" s="287"/>
      <c r="R457" s="287"/>
      <c r="S457" s="287"/>
      <c r="T457" s="287"/>
      <c r="U457" s="287"/>
      <c r="V457" s="287"/>
      <c r="W457" s="287"/>
      <c r="X457" s="287"/>
      <c r="Y457" s="287"/>
      <c r="Z457" s="287"/>
      <c r="AA457" s="287"/>
      <c r="AB457" s="287"/>
      <c r="AC457" s="287"/>
      <c r="AD457" s="287"/>
      <c r="AE457" s="287"/>
      <c r="AF457" s="287"/>
      <c r="AG457" s="287"/>
      <c r="AH457" s="287"/>
      <c r="AI457" s="287"/>
      <c r="AJ457" s="287"/>
      <c r="AK457" s="287"/>
      <c r="AL457" s="287"/>
      <c r="AM457" s="287"/>
      <c r="AN457" s="287"/>
      <c r="AO457" s="287"/>
      <c r="AP457" s="287"/>
      <c r="AQ457" s="287"/>
      <c r="AR457" s="287"/>
      <c r="AS457" s="287"/>
      <c r="AT457" s="287"/>
      <c r="AU457" s="287"/>
      <c r="AV457" s="287"/>
      <c r="AW457" s="287"/>
      <c r="AX457" s="287"/>
      <c r="AY457" s="287"/>
      <c r="AZ457" s="287"/>
      <c r="BA457" s="287"/>
      <c r="BB457" s="287"/>
      <c r="BC457" s="287"/>
      <c r="BD457" s="287"/>
      <c r="BE457" s="287"/>
      <c r="BF457" s="287"/>
      <c r="BG457" s="287"/>
      <c r="BH457" s="287"/>
      <c r="BI457" s="287"/>
      <c r="BJ457" s="327" t="s">
        <v>1752</v>
      </c>
      <c r="BK457" s="286">
        <v>58050</v>
      </c>
      <c r="BL457" s="288">
        <v>58060</v>
      </c>
      <c r="BM457" s="287">
        <v>58070</v>
      </c>
      <c r="BN457" s="287">
        <v>58080</v>
      </c>
      <c r="BO457" s="287"/>
      <c r="BP457" s="287"/>
      <c r="BQ457" s="287"/>
      <c r="BR457" s="287"/>
      <c r="BS457" s="287"/>
      <c r="BT457" s="287"/>
      <c r="BU457" s="287"/>
      <c r="BV457" s="287"/>
      <c r="BW457" s="287"/>
      <c r="BX457" s="287"/>
      <c r="BY457" s="287"/>
      <c r="BZ457" s="287"/>
      <c r="CA457" s="287"/>
      <c r="CB457" s="287"/>
      <c r="CC457" s="287"/>
      <c r="CD457" s="287"/>
      <c r="CE457" s="287"/>
      <c r="CF457" s="287"/>
      <c r="CG457" s="287"/>
      <c r="CH457" s="287"/>
      <c r="CI457" s="287"/>
      <c r="CJ457" s="287"/>
      <c r="CK457" s="287"/>
      <c r="CL457" s="287"/>
      <c r="CM457" s="287"/>
      <c r="CN457" s="287"/>
      <c r="CO457" s="287"/>
      <c r="CP457" s="287"/>
      <c r="CQ457" s="287"/>
      <c r="CR457" s="287"/>
      <c r="CS457" s="287"/>
      <c r="CT457" s="287"/>
      <c r="CU457" s="287"/>
      <c r="CV457" s="287"/>
      <c r="CW457" s="287"/>
      <c r="CX457" s="287"/>
      <c r="CY457" s="287"/>
      <c r="CZ457" s="289"/>
      <c r="DA457" s="287"/>
      <c r="DB457" s="287"/>
      <c r="DC457" s="287"/>
      <c r="DD457" s="287"/>
      <c r="DE457" s="287"/>
      <c r="DF457" s="287"/>
      <c r="DG457" s="287"/>
      <c r="DH457" s="287"/>
      <c r="DI457" s="287"/>
      <c r="DJ457" s="287"/>
      <c r="DK457" s="287"/>
      <c r="DL457" s="287"/>
      <c r="DM457" s="287"/>
      <c r="DN457" s="287"/>
      <c r="DO457" s="287"/>
      <c r="DP457" s="287"/>
      <c r="DQ457" s="287"/>
      <c r="DR457" s="287"/>
      <c r="DS457" s="287"/>
      <c r="DT457" s="287"/>
      <c r="DU457" s="287"/>
      <c r="DV457" s="287"/>
      <c r="DW457" s="321"/>
      <c r="DX457" s="322"/>
      <c r="DY457" s="323"/>
      <c r="DZ457" s="323"/>
      <c r="EA457" s="323"/>
      <c r="EB457" s="324"/>
      <c r="EC457" s="324"/>
      <c r="ED457" s="324"/>
      <c r="EE457" s="324"/>
      <c r="EF457" s="324"/>
      <c r="EG457" s="324"/>
      <c r="EH457" s="324"/>
      <c r="EI457" s="324"/>
      <c r="EJ457" s="324"/>
      <c r="EK457" s="324"/>
      <c r="EL457" s="324"/>
      <c r="EM457" s="324"/>
      <c r="EN457" s="324"/>
      <c r="EO457" s="324"/>
      <c r="EP457" s="324"/>
      <c r="EQ457" s="324"/>
      <c r="ER457" s="324"/>
      <c r="ES457" s="324"/>
      <c r="ET457" s="324"/>
      <c r="EU457" s="324"/>
      <c r="EV457" s="324"/>
      <c r="EW457" s="324"/>
      <c r="EX457" s="324"/>
      <c r="EY457" s="324"/>
      <c r="EZ457" s="324"/>
      <c r="FA457" s="324"/>
      <c r="FB457" s="324"/>
      <c r="FC457" s="324"/>
      <c r="FD457" s="324"/>
      <c r="FE457" s="324"/>
      <c r="FF457" s="324"/>
      <c r="FG457" s="324"/>
      <c r="FH457" s="324"/>
      <c r="FI457" s="324"/>
      <c r="FJ457" s="324"/>
      <c r="FK457" s="324"/>
      <c r="FL457" s="324"/>
      <c r="FM457" s="324"/>
      <c r="FN457" s="324"/>
      <c r="FO457" s="324"/>
      <c r="FP457" s="324"/>
      <c r="FQ457" s="324"/>
      <c r="FR457" s="324"/>
      <c r="FS457" s="324"/>
      <c r="FT457" s="324"/>
      <c r="FU457" s="324"/>
      <c r="FV457" s="324"/>
      <c r="FW457" s="324"/>
      <c r="FX457" s="324"/>
      <c r="FY457" s="324"/>
      <c r="FZ457" s="324"/>
      <c r="GA457" s="324"/>
      <c r="GB457" s="324"/>
      <c r="GC457" s="324"/>
      <c r="GD457" s="324"/>
      <c r="GE457" s="324"/>
      <c r="GF457" s="324"/>
      <c r="GG457" s="324"/>
      <c r="GH457" s="324"/>
      <c r="GI457" s="324"/>
      <c r="GJ457" s="330"/>
      <c r="GK457" s="321"/>
      <c r="GL457" s="324"/>
      <c r="GM457" s="324"/>
      <c r="GN457" s="290" cm="1">
        <f t="array" ref="GN457">IF(OR(BK457:GM457='Annex.1　DeclarationDesired'!$F$27),ROW(),"")</f>
        <v>457</v>
      </c>
    </row>
    <row r="458" spans="1:196" s="290" customFormat="1" ht="20.85" customHeight="1">
      <c r="A458" s="333" t="s">
        <v>2816</v>
      </c>
      <c r="B458" s="334" t="s">
        <v>291</v>
      </c>
      <c r="C458" s="334" t="s">
        <v>292</v>
      </c>
      <c r="D458" s="334" t="s">
        <v>293</v>
      </c>
      <c r="E458" s="334" t="s">
        <v>931</v>
      </c>
      <c r="F458" s="334" t="s">
        <v>2817</v>
      </c>
      <c r="G458" s="335" t="s">
        <v>294</v>
      </c>
      <c r="H458" s="337" t="s">
        <v>421</v>
      </c>
      <c r="I458" s="337" t="s">
        <v>2818</v>
      </c>
      <c r="J458" s="337" t="s">
        <v>400</v>
      </c>
      <c r="K458" s="337"/>
      <c r="L458" s="338"/>
      <c r="M458" s="339" t="s">
        <v>746</v>
      </c>
      <c r="N458" s="327" t="s">
        <v>746</v>
      </c>
      <c r="O458" s="338"/>
      <c r="P458" s="339"/>
      <c r="Q458" s="287"/>
      <c r="R458" s="287"/>
      <c r="S458" s="287"/>
      <c r="T458" s="287"/>
      <c r="U458" s="287"/>
      <c r="V458" s="287"/>
      <c r="W458" s="287"/>
      <c r="X458" s="287"/>
      <c r="Y458" s="287"/>
      <c r="Z458" s="287"/>
      <c r="AA458" s="287"/>
      <c r="AB458" s="287"/>
      <c r="AC458" s="287"/>
      <c r="AD458" s="287"/>
      <c r="AE458" s="287"/>
      <c r="AF458" s="287"/>
      <c r="AG458" s="287"/>
      <c r="AH458" s="287"/>
      <c r="AI458" s="287"/>
      <c r="AJ458" s="287"/>
      <c r="AK458" s="287"/>
      <c r="AL458" s="287"/>
      <c r="AM458" s="287"/>
      <c r="AN458" s="287"/>
      <c r="AO458" s="287"/>
      <c r="AP458" s="287"/>
      <c r="AQ458" s="287"/>
      <c r="AR458" s="287"/>
      <c r="AS458" s="287"/>
      <c r="AT458" s="287"/>
      <c r="AU458" s="287"/>
      <c r="AV458" s="287"/>
      <c r="AW458" s="287"/>
      <c r="AX458" s="287"/>
      <c r="AY458" s="287"/>
      <c r="AZ458" s="287"/>
      <c r="BA458" s="287"/>
      <c r="BB458" s="287"/>
      <c r="BC458" s="287"/>
      <c r="BD458" s="287"/>
      <c r="BE458" s="287"/>
      <c r="BF458" s="287"/>
      <c r="BG458" s="287"/>
      <c r="BH458" s="287"/>
      <c r="BI458" s="287"/>
      <c r="BJ458" s="327" t="s">
        <v>2819</v>
      </c>
      <c r="BK458" s="286">
        <v>58010</v>
      </c>
      <c r="BL458" s="288">
        <v>58020</v>
      </c>
      <c r="BM458" s="287">
        <v>58030</v>
      </c>
      <c r="BN458" s="287">
        <v>58040</v>
      </c>
      <c r="BO458" s="287">
        <v>4010</v>
      </c>
      <c r="BP458" s="287">
        <v>4020</v>
      </c>
      <c r="BQ458" s="287">
        <v>4030</v>
      </c>
      <c r="BR458" s="287" t="s">
        <v>550</v>
      </c>
      <c r="BS458" s="287" t="s">
        <v>552</v>
      </c>
      <c r="BT458" s="287" t="s">
        <v>553</v>
      </c>
      <c r="BU458" s="287" t="s">
        <v>554</v>
      </c>
      <c r="BV458" s="287">
        <v>7030</v>
      </c>
      <c r="BW458" s="287">
        <v>8010</v>
      </c>
      <c r="BX458" s="287">
        <v>8020</v>
      </c>
      <c r="BY458" s="287" t="s">
        <v>555</v>
      </c>
      <c r="BZ458" s="287">
        <v>10010</v>
      </c>
      <c r="CA458" s="287">
        <v>10020</v>
      </c>
      <c r="CB458" s="287">
        <v>10030</v>
      </c>
      <c r="CC458" s="287">
        <v>12040</v>
      </c>
      <c r="CD458" s="287">
        <v>38050</v>
      </c>
      <c r="CE458" s="287">
        <v>39060</v>
      </c>
      <c r="CF458" s="287">
        <v>47020</v>
      </c>
      <c r="CG458" s="287">
        <v>47030</v>
      </c>
      <c r="CH458" s="287">
        <v>49040</v>
      </c>
      <c r="CI458" s="287">
        <v>57080</v>
      </c>
      <c r="CJ458" s="287">
        <v>59040</v>
      </c>
      <c r="CK458" s="287">
        <v>60030</v>
      </c>
      <c r="CL458" s="287">
        <v>60080</v>
      </c>
      <c r="CM458" s="287">
        <v>60090</v>
      </c>
      <c r="CN458" s="287">
        <v>63010</v>
      </c>
      <c r="CO458" s="287">
        <v>63040</v>
      </c>
      <c r="CP458" s="287">
        <v>64010</v>
      </c>
      <c r="CQ458" s="287">
        <v>64040</v>
      </c>
      <c r="CR458" s="287">
        <v>64060</v>
      </c>
      <c r="CS458" s="287">
        <v>90140</v>
      </c>
      <c r="CT458" s="287"/>
      <c r="CU458" s="287"/>
      <c r="CV458" s="287"/>
      <c r="CW458" s="287"/>
      <c r="CX458" s="287"/>
      <c r="CY458" s="287"/>
      <c r="CZ458" s="289"/>
      <c r="DA458" s="287"/>
      <c r="DB458" s="287"/>
      <c r="DC458" s="287"/>
      <c r="DD458" s="287"/>
      <c r="DE458" s="287"/>
      <c r="DF458" s="287"/>
      <c r="DG458" s="287"/>
      <c r="DH458" s="287"/>
      <c r="DI458" s="287"/>
      <c r="DJ458" s="287"/>
      <c r="DK458" s="287"/>
      <c r="DL458" s="287"/>
      <c r="DM458" s="287"/>
      <c r="DN458" s="287"/>
      <c r="DO458" s="287"/>
      <c r="DP458" s="287"/>
      <c r="DQ458" s="287"/>
      <c r="DR458" s="287"/>
      <c r="DS458" s="287"/>
      <c r="DT458" s="287"/>
      <c r="DU458" s="287"/>
      <c r="DV458" s="287"/>
      <c r="DW458" s="321"/>
      <c r="DX458" s="322"/>
      <c r="DY458" s="323"/>
      <c r="DZ458" s="323"/>
      <c r="EA458" s="323"/>
      <c r="EB458" s="324"/>
      <c r="EC458" s="324"/>
      <c r="ED458" s="324"/>
      <c r="EE458" s="324"/>
      <c r="EF458" s="324"/>
      <c r="EG458" s="324"/>
      <c r="EH458" s="324"/>
      <c r="EI458" s="324"/>
      <c r="EJ458" s="324"/>
      <c r="EK458" s="324"/>
      <c r="EL458" s="324"/>
      <c r="EM458" s="324"/>
      <c r="EN458" s="324"/>
      <c r="EO458" s="324"/>
      <c r="EP458" s="324"/>
      <c r="EQ458" s="324"/>
      <c r="ER458" s="324"/>
      <c r="ES458" s="324"/>
      <c r="ET458" s="324"/>
      <c r="EU458" s="324"/>
      <c r="EV458" s="324"/>
      <c r="EW458" s="324"/>
      <c r="EX458" s="324"/>
      <c r="EY458" s="324"/>
      <c r="EZ458" s="324"/>
      <c r="FA458" s="324"/>
      <c r="FB458" s="324"/>
      <c r="FC458" s="324"/>
      <c r="FD458" s="324"/>
      <c r="FE458" s="324"/>
      <c r="FF458" s="324"/>
      <c r="FG458" s="324"/>
      <c r="FH458" s="324"/>
      <c r="FI458" s="324"/>
      <c r="FJ458" s="324"/>
      <c r="FK458" s="324"/>
      <c r="FL458" s="324"/>
      <c r="FM458" s="324"/>
      <c r="FN458" s="324"/>
      <c r="FO458" s="324"/>
      <c r="FP458" s="324"/>
      <c r="FQ458" s="324"/>
      <c r="FR458" s="324"/>
      <c r="FS458" s="324"/>
      <c r="FT458" s="324"/>
      <c r="FU458" s="324"/>
      <c r="FV458" s="324"/>
      <c r="FW458" s="324"/>
      <c r="FX458" s="324"/>
      <c r="FY458" s="324"/>
      <c r="FZ458" s="324"/>
      <c r="GA458" s="324"/>
      <c r="GB458" s="324"/>
      <c r="GC458" s="324"/>
      <c r="GD458" s="324"/>
      <c r="GE458" s="324"/>
      <c r="GF458" s="324"/>
      <c r="GG458" s="324"/>
      <c r="GH458" s="324"/>
      <c r="GI458" s="324"/>
      <c r="GJ458" s="330"/>
      <c r="GK458" s="321"/>
      <c r="GL458" s="324"/>
      <c r="GM458" s="324"/>
      <c r="GN458" s="290" cm="1">
        <f t="array" ref="GN458">IF(OR(BK458:GM458='Annex.1　DeclarationDesired'!$F$27),ROW(),"")</f>
        <v>458</v>
      </c>
    </row>
    <row r="459" spans="1:196" s="290" customFormat="1" ht="20.85" customHeight="1">
      <c r="A459" s="333" t="s">
        <v>2820</v>
      </c>
      <c r="B459" s="334" t="s">
        <v>291</v>
      </c>
      <c r="C459" s="334" t="s">
        <v>292</v>
      </c>
      <c r="D459" s="334" t="s">
        <v>296</v>
      </c>
      <c r="E459" s="334" t="s">
        <v>931</v>
      </c>
      <c r="F459" s="334" t="s">
        <v>2821</v>
      </c>
      <c r="G459" s="335" t="s">
        <v>294</v>
      </c>
      <c r="H459" s="337" t="s">
        <v>420</v>
      </c>
      <c r="I459" s="337"/>
      <c r="J459" s="337" t="s">
        <v>421</v>
      </c>
      <c r="K459" s="337" t="s">
        <v>2818</v>
      </c>
      <c r="L459" s="338"/>
      <c r="M459" s="339" t="s">
        <v>746</v>
      </c>
      <c r="N459" s="327" t="s">
        <v>746</v>
      </c>
      <c r="O459" s="338"/>
      <c r="P459" s="339"/>
      <c r="Q459" s="287"/>
      <c r="R459" s="287"/>
      <c r="S459" s="287"/>
      <c r="T459" s="287"/>
      <c r="U459" s="287"/>
      <c r="V459" s="287"/>
      <c r="W459" s="287"/>
      <c r="X459" s="287"/>
      <c r="Y459" s="287"/>
      <c r="Z459" s="287"/>
      <c r="AA459" s="287"/>
      <c r="AB459" s="287"/>
      <c r="AC459" s="287"/>
      <c r="AD459" s="287"/>
      <c r="AE459" s="287"/>
      <c r="AF459" s="287"/>
      <c r="AG459" s="287"/>
      <c r="AH459" s="287"/>
      <c r="AI459" s="287"/>
      <c r="AJ459" s="287"/>
      <c r="AK459" s="287"/>
      <c r="AL459" s="287"/>
      <c r="AM459" s="287"/>
      <c r="AN459" s="287"/>
      <c r="AO459" s="287"/>
      <c r="AP459" s="287"/>
      <c r="AQ459" s="287"/>
      <c r="AR459" s="287"/>
      <c r="AS459" s="287"/>
      <c r="AT459" s="287"/>
      <c r="AU459" s="287"/>
      <c r="AV459" s="287"/>
      <c r="AW459" s="287"/>
      <c r="AX459" s="287"/>
      <c r="AY459" s="287"/>
      <c r="AZ459" s="287"/>
      <c r="BA459" s="287"/>
      <c r="BB459" s="287"/>
      <c r="BC459" s="287"/>
      <c r="BD459" s="287"/>
      <c r="BE459" s="287"/>
      <c r="BF459" s="287"/>
      <c r="BG459" s="287"/>
      <c r="BH459" s="287"/>
      <c r="BI459" s="287"/>
      <c r="BJ459" s="327" t="s">
        <v>2822</v>
      </c>
      <c r="BK459" s="286">
        <v>58010</v>
      </c>
      <c r="BL459" s="288">
        <v>58020</v>
      </c>
      <c r="BM459" s="287">
        <v>58030</v>
      </c>
      <c r="BN459" s="287">
        <v>58040</v>
      </c>
      <c r="BO459" s="287">
        <v>4010</v>
      </c>
      <c r="BP459" s="287">
        <v>4020</v>
      </c>
      <c r="BQ459" s="287">
        <v>4030</v>
      </c>
      <c r="BR459" s="287" t="s">
        <v>550</v>
      </c>
      <c r="BS459" s="287" t="s">
        <v>552</v>
      </c>
      <c r="BT459" s="287" t="s">
        <v>553</v>
      </c>
      <c r="BU459" s="287" t="s">
        <v>554</v>
      </c>
      <c r="BV459" s="287">
        <v>7030</v>
      </c>
      <c r="BW459" s="287">
        <v>8010</v>
      </c>
      <c r="BX459" s="287">
        <v>8020</v>
      </c>
      <c r="BY459" s="287" t="s">
        <v>555</v>
      </c>
      <c r="BZ459" s="287">
        <v>10010</v>
      </c>
      <c r="CA459" s="287">
        <v>10020</v>
      </c>
      <c r="CB459" s="287">
        <v>10030</v>
      </c>
      <c r="CC459" s="287">
        <v>39060</v>
      </c>
      <c r="CD459" s="287">
        <v>47020</v>
      </c>
      <c r="CE459" s="287">
        <v>47030</v>
      </c>
      <c r="CF459" s="287">
        <v>49040</v>
      </c>
      <c r="CG459" s="287">
        <v>57080</v>
      </c>
      <c r="CH459" s="287">
        <v>59040</v>
      </c>
      <c r="CI459" s="287">
        <v>60030</v>
      </c>
      <c r="CJ459" s="287">
        <v>60080</v>
      </c>
      <c r="CK459" s="287">
        <v>60090</v>
      </c>
      <c r="CL459" s="287">
        <v>63010</v>
      </c>
      <c r="CM459" s="287">
        <v>63040</v>
      </c>
      <c r="CN459" s="287">
        <v>64010</v>
      </c>
      <c r="CO459" s="287">
        <v>64040</v>
      </c>
      <c r="CP459" s="287">
        <v>64060</v>
      </c>
      <c r="CQ459" s="287">
        <v>90140</v>
      </c>
      <c r="CR459" s="287"/>
      <c r="CS459" s="287"/>
      <c r="CT459" s="287"/>
      <c r="CU459" s="287"/>
      <c r="CV459" s="287"/>
      <c r="CW459" s="287"/>
      <c r="CX459" s="287"/>
      <c r="CY459" s="287"/>
      <c r="CZ459" s="289"/>
      <c r="DA459" s="287"/>
      <c r="DB459" s="287"/>
      <c r="DC459" s="287"/>
      <c r="DD459" s="287"/>
      <c r="DE459" s="287"/>
      <c r="DF459" s="287"/>
      <c r="DG459" s="287"/>
      <c r="DH459" s="287"/>
      <c r="DI459" s="287"/>
      <c r="DJ459" s="287"/>
      <c r="DK459" s="287"/>
      <c r="DL459" s="287"/>
      <c r="DM459" s="287"/>
      <c r="DN459" s="287"/>
      <c r="DO459" s="287"/>
      <c r="DP459" s="287"/>
      <c r="DQ459" s="287"/>
      <c r="DR459" s="287"/>
      <c r="DS459" s="287"/>
      <c r="DT459" s="287"/>
      <c r="DU459" s="287"/>
      <c r="DV459" s="287"/>
      <c r="DW459" s="321"/>
      <c r="DX459" s="322"/>
      <c r="DY459" s="323"/>
      <c r="DZ459" s="323"/>
      <c r="EA459" s="323"/>
      <c r="EB459" s="324"/>
      <c r="EC459" s="324"/>
      <c r="ED459" s="324"/>
      <c r="EE459" s="324"/>
      <c r="EF459" s="324"/>
      <c r="EG459" s="324"/>
      <c r="EH459" s="324"/>
      <c r="EI459" s="324"/>
      <c r="EJ459" s="324"/>
      <c r="EK459" s="324"/>
      <c r="EL459" s="324"/>
      <c r="EM459" s="324"/>
      <c r="EN459" s="324"/>
      <c r="EO459" s="324"/>
      <c r="EP459" s="324"/>
      <c r="EQ459" s="324"/>
      <c r="ER459" s="324"/>
      <c r="ES459" s="324"/>
      <c r="ET459" s="324"/>
      <c r="EU459" s="324"/>
      <c r="EV459" s="324"/>
      <c r="EW459" s="324"/>
      <c r="EX459" s="324"/>
      <c r="EY459" s="324"/>
      <c r="EZ459" s="324"/>
      <c r="FA459" s="324"/>
      <c r="FB459" s="324"/>
      <c r="FC459" s="324"/>
      <c r="FD459" s="324"/>
      <c r="FE459" s="324"/>
      <c r="FF459" s="324"/>
      <c r="FG459" s="324"/>
      <c r="FH459" s="324"/>
      <c r="FI459" s="324"/>
      <c r="FJ459" s="324"/>
      <c r="FK459" s="324"/>
      <c r="FL459" s="324"/>
      <c r="FM459" s="324"/>
      <c r="FN459" s="324"/>
      <c r="FO459" s="324"/>
      <c r="FP459" s="324"/>
      <c r="FQ459" s="324"/>
      <c r="FR459" s="324"/>
      <c r="FS459" s="324"/>
      <c r="FT459" s="324"/>
      <c r="FU459" s="324"/>
      <c r="FV459" s="324"/>
      <c r="FW459" s="324"/>
      <c r="FX459" s="324"/>
      <c r="FY459" s="324"/>
      <c r="FZ459" s="324"/>
      <c r="GA459" s="324"/>
      <c r="GB459" s="324"/>
      <c r="GC459" s="324"/>
      <c r="GD459" s="324"/>
      <c r="GE459" s="324"/>
      <c r="GF459" s="324"/>
      <c r="GG459" s="324"/>
      <c r="GH459" s="324"/>
      <c r="GI459" s="324"/>
      <c r="GJ459" s="330"/>
      <c r="GK459" s="321"/>
      <c r="GL459" s="324"/>
      <c r="GM459" s="324"/>
      <c r="GN459" s="290" cm="1">
        <f t="array" ref="GN459">IF(OR(BK459:GM459='Annex.1　DeclarationDesired'!$F$27),ROW(),"")</f>
        <v>459</v>
      </c>
    </row>
    <row r="460" spans="1:196" s="290" customFormat="1" ht="20.85" customHeight="1">
      <c r="A460" s="333" t="s">
        <v>2823</v>
      </c>
      <c r="B460" s="334" t="s">
        <v>2824</v>
      </c>
      <c r="C460" s="334" t="s">
        <v>2825</v>
      </c>
      <c r="D460" s="334" t="s">
        <v>307</v>
      </c>
      <c r="E460" s="334"/>
      <c r="F460" s="334"/>
      <c r="G460" s="335" t="s">
        <v>2826</v>
      </c>
      <c r="H460" s="337" t="s">
        <v>420</v>
      </c>
      <c r="I460" s="337"/>
      <c r="J460" s="337" t="s">
        <v>421</v>
      </c>
      <c r="K460" s="337" t="s">
        <v>2827</v>
      </c>
      <c r="L460" s="338"/>
      <c r="M460" s="339" t="s">
        <v>2828</v>
      </c>
      <c r="N460" s="327" t="s">
        <v>635</v>
      </c>
      <c r="O460" s="338" t="s">
        <v>477</v>
      </c>
      <c r="P460" s="339" t="s">
        <v>478</v>
      </c>
      <c r="Q460" s="287" t="s">
        <v>479</v>
      </c>
      <c r="R460" s="287" t="s">
        <v>476</v>
      </c>
      <c r="S460" s="287" t="s">
        <v>897</v>
      </c>
      <c r="T460" s="287" t="s">
        <v>898</v>
      </c>
      <c r="U460" s="287" t="s">
        <v>429</v>
      </c>
      <c r="V460" s="287" t="s">
        <v>1108</v>
      </c>
      <c r="W460" s="287"/>
      <c r="X460" s="287"/>
      <c r="Y460" s="287"/>
      <c r="Z460" s="287"/>
      <c r="AA460" s="287"/>
      <c r="AB460" s="287"/>
      <c r="AC460" s="287"/>
      <c r="AD460" s="287"/>
      <c r="AE460" s="287"/>
      <c r="AF460" s="287"/>
      <c r="AG460" s="287"/>
      <c r="AH460" s="287"/>
      <c r="AI460" s="287"/>
      <c r="AJ460" s="287"/>
      <c r="AK460" s="287"/>
      <c r="AL460" s="287"/>
      <c r="AM460" s="287"/>
      <c r="AN460" s="287"/>
      <c r="AO460" s="287"/>
      <c r="AP460" s="287"/>
      <c r="AQ460" s="287"/>
      <c r="AR460" s="287"/>
      <c r="AS460" s="287"/>
      <c r="AT460" s="287"/>
      <c r="AU460" s="287"/>
      <c r="AV460" s="287"/>
      <c r="AW460" s="287"/>
      <c r="AX460" s="287"/>
      <c r="AY460" s="287"/>
      <c r="AZ460" s="287"/>
      <c r="BA460" s="287"/>
      <c r="BB460" s="287"/>
      <c r="BC460" s="287"/>
      <c r="BD460" s="287"/>
      <c r="BE460" s="287"/>
      <c r="BF460" s="287"/>
      <c r="BG460" s="287"/>
      <c r="BH460" s="287"/>
      <c r="BI460" s="287"/>
      <c r="BJ460" s="327" t="s">
        <v>2829</v>
      </c>
      <c r="BK460" s="286">
        <v>21040</v>
      </c>
      <c r="BL460" s="288">
        <v>21060</v>
      </c>
      <c r="BM460" s="287"/>
      <c r="BN460" s="287"/>
      <c r="BO460" s="287"/>
      <c r="BP460" s="287"/>
      <c r="BQ460" s="287"/>
      <c r="BR460" s="287"/>
      <c r="BS460" s="287"/>
      <c r="BT460" s="287"/>
      <c r="BU460" s="287"/>
      <c r="BV460" s="287"/>
      <c r="BW460" s="287"/>
      <c r="BX460" s="287"/>
      <c r="BY460" s="287"/>
      <c r="BZ460" s="287"/>
      <c r="CA460" s="287"/>
      <c r="CB460" s="287"/>
      <c r="CC460" s="287"/>
      <c r="CD460" s="287"/>
      <c r="CE460" s="287"/>
      <c r="CF460" s="287"/>
      <c r="CG460" s="287"/>
      <c r="CH460" s="287"/>
      <c r="CI460" s="287"/>
      <c r="CJ460" s="287"/>
      <c r="CK460" s="287"/>
      <c r="CL460" s="287"/>
      <c r="CM460" s="287"/>
      <c r="CN460" s="287"/>
      <c r="CO460" s="287"/>
      <c r="CP460" s="287"/>
      <c r="CQ460" s="287"/>
      <c r="CR460" s="287"/>
      <c r="CS460" s="287"/>
      <c r="CT460" s="287"/>
      <c r="CU460" s="287"/>
      <c r="CV460" s="287"/>
      <c r="CW460" s="287"/>
      <c r="CX460" s="287"/>
      <c r="CY460" s="287"/>
      <c r="CZ460" s="289"/>
      <c r="DA460" s="287"/>
      <c r="DB460" s="287"/>
      <c r="DC460" s="287"/>
      <c r="DD460" s="287"/>
      <c r="DE460" s="287"/>
      <c r="DF460" s="287"/>
      <c r="DG460" s="287"/>
      <c r="DH460" s="287"/>
      <c r="DI460" s="287"/>
      <c r="DJ460" s="287"/>
      <c r="DK460" s="287"/>
      <c r="DL460" s="287"/>
      <c r="DM460" s="287"/>
      <c r="DN460" s="287"/>
      <c r="DO460" s="287"/>
      <c r="DP460" s="287"/>
      <c r="DQ460" s="287"/>
      <c r="DR460" s="287"/>
      <c r="DS460" s="287"/>
      <c r="DT460" s="287"/>
      <c r="DU460" s="287"/>
      <c r="DV460" s="287"/>
      <c r="DW460" s="321"/>
      <c r="DX460" s="322"/>
      <c r="DY460" s="323"/>
      <c r="DZ460" s="323"/>
      <c r="EA460" s="323"/>
      <c r="EB460" s="324"/>
      <c r="EC460" s="324"/>
      <c r="ED460" s="324"/>
      <c r="EE460" s="324"/>
      <c r="EF460" s="324"/>
      <c r="EG460" s="324"/>
      <c r="EH460" s="324"/>
      <c r="EI460" s="324"/>
      <c r="EJ460" s="324"/>
      <c r="EK460" s="324"/>
      <c r="EL460" s="324"/>
      <c r="EM460" s="324"/>
      <c r="EN460" s="324"/>
      <c r="EO460" s="324"/>
      <c r="EP460" s="324"/>
      <c r="EQ460" s="324"/>
      <c r="ER460" s="324"/>
      <c r="ES460" s="324"/>
      <c r="ET460" s="324"/>
      <c r="EU460" s="324"/>
      <c r="EV460" s="324"/>
      <c r="EW460" s="324"/>
      <c r="EX460" s="324"/>
      <c r="EY460" s="324"/>
      <c r="EZ460" s="324"/>
      <c r="FA460" s="324"/>
      <c r="FB460" s="324"/>
      <c r="FC460" s="324"/>
      <c r="FD460" s="324"/>
      <c r="FE460" s="324"/>
      <c r="FF460" s="324"/>
      <c r="FG460" s="324"/>
      <c r="FH460" s="324"/>
      <c r="FI460" s="324"/>
      <c r="FJ460" s="324"/>
      <c r="FK460" s="324"/>
      <c r="FL460" s="324"/>
      <c r="FM460" s="324"/>
      <c r="FN460" s="324"/>
      <c r="FO460" s="324"/>
      <c r="FP460" s="324"/>
      <c r="FQ460" s="324"/>
      <c r="FR460" s="324"/>
      <c r="FS460" s="324"/>
      <c r="FT460" s="324"/>
      <c r="FU460" s="324"/>
      <c r="FV460" s="324"/>
      <c r="FW460" s="324"/>
      <c r="FX460" s="324"/>
      <c r="FY460" s="324"/>
      <c r="FZ460" s="324"/>
      <c r="GA460" s="324"/>
      <c r="GB460" s="324"/>
      <c r="GC460" s="324"/>
      <c r="GD460" s="324"/>
      <c r="GE460" s="324"/>
      <c r="GF460" s="324"/>
      <c r="GG460" s="324"/>
      <c r="GH460" s="324"/>
      <c r="GI460" s="324"/>
      <c r="GJ460" s="330"/>
      <c r="GK460" s="321"/>
      <c r="GL460" s="324"/>
      <c r="GM460" s="324"/>
      <c r="GN460" s="290" cm="1">
        <f t="array" ref="GN460">IF(OR(BK460:GM460='Annex.1　DeclarationDesired'!$F$27),ROW(),"")</f>
        <v>460</v>
      </c>
    </row>
    <row r="461" spans="1:196" s="290" customFormat="1" ht="20.85" customHeight="1">
      <c r="A461" s="333" t="s">
        <v>2830</v>
      </c>
      <c r="B461" s="334" t="s">
        <v>2831</v>
      </c>
      <c r="C461" s="334" t="s">
        <v>2832</v>
      </c>
      <c r="D461" s="334" t="s">
        <v>2833</v>
      </c>
      <c r="E461" s="334" t="s">
        <v>2834</v>
      </c>
      <c r="F461" s="334" t="s">
        <v>2835</v>
      </c>
      <c r="G461" s="335" t="s">
        <v>2836</v>
      </c>
      <c r="H461" s="337" t="s">
        <v>421</v>
      </c>
      <c r="I461" s="337" t="s">
        <v>2837</v>
      </c>
      <c r="J461" s="337" t="s">
        <v>421</v>
      </c>
      <c r="K461" s="337" t="s">
        <v>2837</v>
      </c>
      <c r="L461" s="338"/>
      <c r="M461" s="339" t="s">
        <v>2838</v>
      </c>
      <c r="N461" s="327" t="s">
        <v>518</v>
      </c>
      <c r="O461" s="338" t="s">
        <v>1108</v>
      </c>
      <c r="P461" s="339"/>
      <c r="Q461" s="287"/>
      <c r="R461" s="287"/>
      <c r="S461" s="287"/>
      <c r="T461" s="287"/>
      <c r="U461" s="287"/>
      <c r="V461" s="287"/>
      <c r="W461" s="287"/>
      <c r="X461" s="287"/>
      <c r="Y461" s="287"/>
      <c r="Z461" s="287"/>
      <c r="AA461" s="287"/>
      <c r="AB461" s="287"/>
      <c r="AC461" s="287"/>
      <c r="AD461" s="287"/>
      <c r="AE461" s="287"/>
      <c r="AF461" s="287"/>
      <c r="AG461" s="287"/>
      <c r="AH461" s="287"/>
      <c r="AI461" s="287"/>
      <c r="AJ461" s="287"/>
      <c r="AK461" s="287"/>
      <c r="AL461" s="287"/>
      <c r="AM461" s="287"/>
      <c r="AN461" s="287"/>
      <c r="AO461" s="287"/>
      <c r="AP461" s="287"/>
      <c r="AQ461" s="287"/>
      <c r="AR461" s="287"/>
      <c r="AS461" s="287"/>
      <c r="AT461" s="287"/>
      <c r="AU461" s="287"/>
      <c r="AV461" s="287"/>
      <c r="AW461" s="287"/>
      <c r="AX461" s="287"/>
      <c r="AY461" s="287"/>
      <c r="AZ461" s="287"/>
      <c r="BA461" s="287"/>
      <c r="BB461" s="287"/>
      <c r="BC461" s="287"/>
      <c r="BD461" s="287"/>
      <c r="BE461" s="287"/>
      <c r="BF461" s="287"/>
      <c r="BG461" s="287"/>
      <c r="BH461" s="287"/>
      <c r="BI461" s="287"/>
      <c r="BJ461" s="327" t="s">
        <v>2839</v>
      </c>
      <c r="BK461" s="286">
        <v>25030</v>
      </c>
      <c r="BL461" s="288">
        <v>64050</v>
      </c>
      <c r="BM461" s="287">
        <v>64060</v>
      </c>
      <c r="BN461" s="287"/>
      <c r="BO461" s="287"/>
      <c r="BP461" s="287"/>
      <c r="BQ461" s="287"/>
      <c r="BR461" s="287"/>
      <c r="BS461" s="287"/>
      <c r="BT461" s="287"/>
      <c r="BU461" s="287"/>
      <c r="BV461" s="287"/>
      <c r="BW461" s="287"/>
      <c r="BX461" s="287"/>
      <c r="BY461" s="287"/>
      <c r="BZ461" s="287"/>
      <c r="CA461" s="287"/>
      <c r="CB461" s="287"/>
      <c r="CC461" s="287"/>
      <c r="CD461" s="287"/>
      <c r="CE461" s="287"/>
      <c r="CF461" s="287"/>
      <c r="CG461" s="287"/>
      <c r="CH461" s="287"/>
      <c r="CI461" s="287"/>
      <c r="CJ461" s="287"/>
      <c r="CK461" s="287"/>
      <c r="CL461" s="287"/>
      <c r="CM461" s="287"/>
      <c r="CN461" s="287"/>
      <c r="CO461" s="287"/>
      <c r="CP461" s="287"/>
      <c r="CQ461" s="287"/>
      <c r="CR461" s="287"/>
      <c r="CS461" s="287"/>
      <c r="CT461" s="287"/>
      <c r="CU461" s="287"/>
      <c r="CV461" s="287"/>
      <c r="CW461" s="287"/>
      <c r="CX461" s="287"/>
      <c r="CY461" s="287"/>
      <c r="CZ461" s="289"/>
      <c r="DA461" s="287"/>
      <c r="DB461" s="287"/>
      <c r="DC461" s="287"/>
      <c r="DD461" s="287"/>
      <c r="DE461" s="287"/>
      <c r="DF461" s="287"/>
      <c r="DG461" s="287"/>
      <c r="DH461" s="287"/>
      <c r="DI461" s="287"/>
      <c r="DJ461" s="287"/>
      <c r="DK461" s="287"/>
      <c r="DL461" s="287"/>
      <c r="DM461" s="287"/>
      <c r="DN461" s="287"/>
      <c r="DO461" s="287"/>
      <c r="DP461" s="287"/>
      <c r="DQ461" s="287"/>
      <c r="DR461" s="287"/>
      <c r="DS461" s="287"/>
      <c r="DT461" s="287"/>
      <c r="DU461" s="287"/>
      <c r="DV461" s="287"/>
      <c r="DW461" s="321"/>
      <c r="DX461" s="322"/>
      <c r="DY461" s="323"/>
      <c r="DZ461" s="323"/>
      <c r="EA461" s="323"/>
      <c r="EB461" s="324"/>
      <c r="EC461" s="324"/>
      <c r="ED461" s="324"/>
      <c r="EE461" s="324"/>
      <c r="EF461" s="324"/>
      <c r="EG461" s="324"/>
      <c r="EH461" s="324"/>
      <c r="EI461" s="324"/>
      <c r="EJ461" s="324"/>
      <c r="EK461" s="324"/>
      <c r="EL461" s="324"/>
      <c r="EM461" s="324"/>
      <c r="EN461" s="324"/>
      <c r="EO461" s="324"/>
      <c r="EP461" s="324"/>
      <c r="EQ461" s="324"/>
      <c r="ER461" s="324"/>
      <c r="ES461" s="324"/>
      <c r="ET461" s="324"/>
      <c r="EU461" s="324"/>
      <c r="EV461" s="324"/>
      <c r="EW461" s="324"/>
      <c r="EX461" s="324"/>
      <c r="EY461" s="324"/>
      <c r="EZ461" s="324"/>
      <c r="FA461" s="324"/>
      <c r="FB461" s="324"/>
      <c r="FC461" s="324"/>
      <c r="FD461" s="324"/>
      <c r="FE461" s="324"/>
      <c r="FF461" s="324"/>
      <c r="FG461" s="324"/>
      <c r="FH461" s="324"/>
      <c r="FI461" s="324"/>
      <c r="FJ461" s="324"/>
      <c r="FK461" s="324"/>
      <c r="FL461" s="324"/>
      <c r="FM461" s="324"/>
      <c r="FN461" s="324"/>
      <c r="FO461" s="324"/>
      <c r="FP461" s="324"/>
      <c r="FQ461" s="324"/>
      <c r="FR461" s="324"/>
      <c r="FS461" s="324"/>
      <c r="FT461" s="324"/>
      <c r="FU461" s="324"/>
      <c r="FV461" s="324"/>
      <c r="FW461" s="324"/>
      <c r="FX461" s="324"/>
      <c r="FY461" s="324"/>
      <c r="FZ461" s="324"/>
      <c r="GA461" s="324"/>
      <c r="GB461" s="324"/>
      <c r="GC461" s="324"/>
      <c r="GD461" s="324"/>
      <c r="GE461" s="324"/>
      <c r="GF461" s="324"/>
      <c r="GG461" s="324"/>
      <c r="GH461" s="324"/>
      <c r="GI461" s="324"/>
      <c r="GJ461" s="330"/>
      <c r="GK461" s="321"/>
      <c r="GL461" s="324"/>
      <c r="GM461" s="324"/>
      <c r="GN461" s="290" cm="1">
        <f t="array" ref="GN461">IF(OR(BK461:GM461='Annex.1　DeclarationDesired'!$F$27),ROW(),"")</f>
        <v>461</v>
      </c>
    </row>
    <row r="462" spans="1:196" s="290" customFormat="1" ht="20.85" customHeight="1">
      <c r="A462" s="333" t="s">
        <v>2840</v>
      </c>
      <c r="B462" s="334" t="s">
        <v>2831</v>
      </c>
      <c r="C462" s="334" t="s">
        <v>2832</v>
      </c>
      <c r="D462" s="334" t="s">
        <v>2833</v>
      </c>
      <c r="E462" s="334" t="s">
        <v>2841</v>
      </c>
      <c r="F462" s="334" t="s">
        <v>2842</v>
      </c>
      <c r="G462" s="335" t="s">
        <v>2836</v>
      </c>
      <c r="H462" s="337" t="s">
        <v>421</v>
      </c>
      <c r="I462" s="292" t="s">
        <v>2843</v>
      </c>
      <c r="J462" s="337" t="s">
        <v>974</v>
      </c>
      <c r="K462" s="337"/>
      <c r="L462" s="338"/>
      <c r="M462" s="339" t="s">
        <v>416</v>
      </c>
      <c r="N462" s="327" t="s">
        <v>416</v>
      </c>
      <c r="O462" s="338"/>
      <c r="P462" s="339"/>
      <c r="Q462" s="287"/>
      <c r="R462" s="287"/>
      <c r="S462" s="287"/>
      <c r="T462" s="287"/>
      <c r="U462" s="287"/>
      <c r="V462" s="287"/>
      <c r="W462" s="287"/>
      <c r="X462" s="287"/>
      <c r="Y462" s="287"/>
      <c r="Z462" s="287"/>
      <c r="AA462" s="287"/>
      <c r="AB462" s="287"/>
      <c r="AC462" s="287"/>
      <c r="AD462" s="287"/>
      <c r="AE462" s="287"/>
      <c r="AF462" s="287"/>
      <c r="AG462" s="287"/>
      <c r="AH462" s="287"/>
      <c r="AI462" s="287"/>
      <c r="AJ462" s="287"/>
      <c r="AK462" s="287"/>
      <c r="AL462" s="287"/>
      <c r="AM462" s="287"/>
      <c r="AN462" s="287"/>
      <c r="AO462" s="287"/>
      <c r="AP462" s="287"/>
      <c r="AQ462" s="287"/>
      <c r="AR462" s="287"/>
      <c r="AS462" s="287"/>
      <c r="AT462" s="287"/>
      <c r="AU462" s="287"/>
      <c r="AV462" s="287"/>
      <c r="AW462" s="287"/>
      <c r="AX462" s="287"/>
      <c r="AY462" s="287"/>
      <c r="AZ462" s="287"/>
      <c r="BA462" s="287"/>
      <c r="BB462" s="287"/>
      <c r="BC462" s="287"/>
      <c r="BD462" s="287"/>
      <c r="BE462" s="287"/>
      <c r="BF462" s="287"/>
      <c r="BG462" s="287"/>
      <c r="BH462" s="287"/>
      <c r="BI462" s="287"/>
      <c r="BJ462" s="327" t="s">
        <v>2844</v>
      </c>
      <c r="BK462" s="286">
        <v>64060</v>
      </c>
      <c r="BL462" s="288"/>
      <c r="BM462" s="287"/>
      <c r="BN462" s="287"/>
      <c r="BO462" s="287"/>
      <c r="BP462" s="287"/>
      <c r="BQ462" s="287"/>
      <c r="BR462" s="287"/>
      <c r="BS462" s="287"/>
      <c r="BT462" s="287"/>
      <c r="BU462" s="287"/>
      <c r="BV462" s="287"/>
      <c r="BW462" s="287"/>
      <c r="BX462" s="287"/>
      <c r="BY462" s="287"/>
      <c r="BZ462" s="287"/>
      <c r="CA462" s="287"/>
      <c r="CB462" s="287"/>
      <c r="CC462" s="287"/>
      <c r="CD462" s="287"/>
      <c r="CE462" s="287"/>
      <c r="CF462" s="287"/>
      <c r="CG462" s="287"/>
      <c r="CH462" s="287"/>
      <c r="CI462" s="287"/>
      <c r="CJ462" s="287"/>
      <c r="CK462" s="287"/>
      <c r="CL462" s="287"/>
      <c r="CM462" s="287"/>
      <c r="CN462" s="287"/>
      <c r="CO462" s="287"/>
      <c r="CP462" s="287"/>
      <c r="CQ462" s="287"/>
      <c r="CR462" s="287"/>
      <c r="CS462" s="287"/>
      <c r="CT462" s="287"/>
      <c r="CU462" s="287"/>
      <c r="CV462" s="287"/>
      <c r="CW462" s="287"/>
      <c r="CX462" s="287"/>
      <c r="CY462" s="287"/>
      <c r="CZ462" s="289"/>
      <c r="DA462" s="287"/>
      <c r="DB462" s="287"/>
      <c r="DC462" s="287"/>
      <c r="DD462" s="287"/>
      <c r="DE462" s="287"/>
      <c r="DF462" s="287"/>
      <c r="DG462" s="287"/>
      <c r="DH462" s="287"/>
      <c r="DI462" s="287"/>
      <c r="DJ462" s="287"/>
      <c r="DK462" s="287"/>
      <c r="DL462" s="287"/>
      <c r="DM462" s="287"/>
      <c r="DN462" s="287"/>
      <c r="DO462" s="287"/>
      <c r="DP462" s="287"/>
      <c r="DQ462" s="287"/>
      <c r="DR462" s="287"/>
      <c r="DS462" s="287"/>
      <c r="DT462" s="287"/>
      <c r="DU462" s="287"/>
      <c r="DV462" s="287"/>
      <c r="DW462" s="321"/>
      <c r="DX462" s="322"/>
      <c r="DY462" s="323"/>
      <c r="DZ462" s="323"/>
      <c r="EA462" s="323"/>
      <c r="EB462" s="324"/>
      <c r="EC462" s="324"/>
      <c r="ED462" s="324"/>
      <c r="EE462" s="324"/>
      <c r="EF462" s="324"/>
      <c r="EG462" s="324"/>
      <c r="EH462" s="324"/>
      <c r="EI462" s="324"/>
      <c r="EJ462" s="324"/>
      <c r="EK462" s="324"/>
      <c r="EL462" s="324"/>
      <c r="EM462" s="324"/>
      <c r="EN462" s="324"/>
      <c r="EO462" s="324"/>
      <c r="EP462" s="324"/>
      <c r="EQ462" s="324"/>
      <c r="ER462" s="324"/>
      <c r="ES462" s="324"/>
      <c r="ET462" s="324"/>
      <c r="EU462" s="324"/>
      <c r="EV462" s="324"/>
      <c r="EW462" s="324"/>
      <c r="EX462" s="324"/>
      <c r="EY462" s="324"/>
      <c r="EZ462" s="324"/>
      <c r="FA462" s="324"/>
      <c r="FB462" s="324"/>
      <c r="FC462" s="324"/>
      <c r="FD462" s="324"/>
      <c r="FE462" s="324"/>
      <c r="FF462" s="324"/>
      <c r="FG462" s="324"/>
      <c r="FH462" s="324"/>
      <c r="FI462" s="324"/>
      <c r="FJ462" s="324"/>
      <c r="FK462" s="324"/>
      <c r="FL462" s="324"/>
      <c r="FM462" s="324"/>
      <c r="FN462" s="324"/>
      <c r="FO462" s="324"/>
      <c r="FP462" s="324"/>
      <c r="FQ462" s="324"/>
      <c r="FR462" s="324"/>
      <c r="FS462" s="324"/>
      <c r="FT462" s="324"/>
      <c r="FU462" s="324"/>
      <c r="FV462" s="324"/>
      <c r="FW462" s="324"/>
      <c r="FX462" s="324"/>
      <c r="FY462" s="324"/>
      <c r="FZ462" s="324"/>
      <c r="GA462" s="324"/>
      <c r="GB462" s="324"/>
      <c r="GC462" s="324"/>
      <c r="GD462" s="324"/>
      <c r="GE462" s="324"/>
      <c r="GF462" s="324"/>
      <c r="GG462" s="324"/>
      <c r="GH462" s="324"/>
      <c r="GI462" s="324"/>
      <c r="GJ462" s="330"/>
      <c r="GK462" s="321"/>
      <c r="GL462" s="324"/>
      <c r="GM462" s="324"/>
      <c r="GN462" s="290" cm="1">
        <f t="array" ref="GN462">IF(OR(BK462:GM462='Annex.1　DeclarationDesired'!$F$27),ROW(),"")</f>
        <v>462</v>
      </c>
    </row>
    <row r="463" spans="1:196" s="290" customFormat="1" ht="20.85" customHeight="1">
      <c r="A463" s="333" t="s">
        <v>2845</v>
      </c>
      <c r="B463" s="334" t="s">
        <v>2831</v>
      </c>
      <c r="C463" s="334" t="s">
        <v>2832</v>
      </c>
      <c r="D463" s="334" t="s">
        <v>2846</v>
      </c>
      <c r="E463" s="334" t="s">
        <v>2847</v>
      </c>
      <c r="F463" s="334" t="s">
        <v>2848</v>
      </c>
      <c r="G463" s="335" t="s">
        <v>2836</v>
      </c>
      <c r="H463" s="337" t="s">
        <v>421</v>
      </c>
      <c r="I463" s="292" t="s">
        <v>2849</v>
      </c>
      <c r="J463" s="337" t="s">
        <v>421</v>
      </c>
      <c r="K463" s="292" t="s">
        <v>2849</v>
      </c>
      <c r="L463" s="338"/>
      <c r="M463" s="339" t="s">
        <v>517</v>
      </c>
      <c r="N463" s="327" t="s">
        <v>517</v>
      </c>
      <c r="O463" s="338"/>
      <c r="P463" s="339"/>
      <c r="Q463" s="287"/>
      <c r="R463" s="287"/>
      <c r="S463" s="287"/>
      <c r="T463" s="287"/>
      <c r="U463" s="287"/>
      <c r="V463" s="287"/>
      <c r="W463" s="287"/>
      <c r="X463" s="287"/>
      <c r="Y463" s="287"/>
      <c r="Z463" s="287"/>
      <c r="AA463" s="287"/>
      <c r="AB463" s="287"/>
      <c r="AC463" s="287"/>
      <c r="AD463" s="287"/>
      <c r="AE463" s="287"/>
      <c r="AF463" s="287"/>
      <c r="AG463" s="287"/>
      <c r="AH463" s="287"/>
      <c r="AI463" s="287"/>
      <c r="AJ463" s="287"/>
      <c r="AK463" s="287"/>
      <c r="AL463" s="287"/>
      <c r="AM463" s="287"/>
      <c r="AN463" s="287"/>
      <c r="AO463" s="287"/>
      <c r="AP463" s="287"/>
      <c r="AQ463" s="287"/>
      <c r="AR463" s="287"/>
      <c r="AS463" s="287"/>
      <c r="AT463" s="287"/>
      <c r="AU463" s="287"/>
      <c r="AV463" s="287"/>
      <c r="AW463" s="287"/>
      <c r="AX463" s="287"/>
      <c r="AY463" s="287"/>
      <c r="AZ463" s="287"/>
      <c r="BA463" s="287"/>
      <c r="BB463" s="287"/>
      <c r="BC463" s="287"/>
      <c r="BD463" s="287"/>
      <c r="BE463" s="287"/>
      <c r="BF463" s="287"/>
      <c r="BG463" s="287"/>
      <c r="BH463" s="287"/>
      <c r="BI463" s="287"/>
      <c r="BJ463" s="327" t="s">
        <v>2850</v>
      </c>
      <c r="BK463" s="286">
        <v>23020</v>
      </c>
      <c r="BL463" s="288">
        <v>23030</v>
      </c>
      <c r="BM463" s="287">
        <v>23040</v>
      </c>
      <c r="BN463" s="287" t="s">
        <v>520</v>
      </c>
      <c r="BO463" s="287"/>
      <c r="BP463" s="287"/>
      <c r="BQ463" s="287"/>
      <c r="BR463" s="287"/>
      <c r="BS463" s="287"/>
      <c r="BT463" s="287"/>
      <c r="BU463" s="287"/>
      <c r="BV463" s="287"/>
      <c r="BW463" s="287"/>
      <c r="BX463" s="287"/>
      <c r="BY463" s="287"/>
      <c r="BZ463" s="287"/>
      <c r="CA463" s="287"/>
      <c r="CB463" s="287"/>
      <c r="CC463" s="287"/>
      <c r="CD463" s="287"/>
      <c r="CE463" s="287"/>
      <c r="CF463" s="287"/>
      <c r="CG463" s="287"/>
      <c r="CH463" s="287"/>
      <c r="CI463" s="287"/>
      <c r="CJ463" s="287"/>
      <c r="CK463" s="287"/>
      <c r="CL463" s="287"/>
      <c r="CM463" s="287"/>
      <c r="CN463" s="287"/>
      <c r="CO463" s="287"/>
      <c r="CP463" s="287"/>
      <c r="CQ463" s="287"/>
      <c r="CR463" s="287"/>
      <c r="CS463" s="287"/>
      <c r="CT463" s="287"/>
      <c r="CU463" s="287"/>
      <c r="CV463" s="287"/>
      <c r="CW463" s="287"/>
      <c r="CX463" s="287"/>
      <c r="CY463" s="287"/>
      <c r="CZ463" s="289"/>
      <c r="DA463" s="287"/>
      <c r="DB463" s="287"/>
      <c r="DC463" s="287"/>
      <c r="DD463" s="287"/>
      <c r="DE463" s="287"/>
      <c r="DF463" s="287"/>
      <c r="DG463" s="287"/>
      <c r="DH463" s="287"/>
      <c r="DI463" s="287"/>
      <c r="DJ463" s="287"/>
      <c r="DK463" s="287"/>
      <c r="DL463" s="287"/>
      <c r="DM463" s="287"/>
      <c r="DN463" s="287"/>
      <c r="DO463" s="287"/>
      <c r="DP463" s="287"/>
      <c r="DQ463" s="287"/>
      <c r="DR463" s="287"/>
      <c r="DS463" s="287"/>
      <c r="DT463" s="287"/>
      <c r="DU463" s="287"/>
      <c r="DV463" s="287"/>
      <c r="DW463" s="321"/>
      <c r="DX463" s="322"/>
      <c r="DY463" s="323"/>
      <c r="DZ463" s="323"/>
      <c r="EA463" s="323"/>
      <c r="EB463" s="324"/>
      <c r="EC463" s="324"/>
      <c r="ED463" s="324"/>
      <c r="EE463" s="324"/>
      <c r="EF463" s="324"/>
      <c r="EG463" s="324"/>
      <c r="EH463" s="324"/>
      <c r="EI463" s="324"/>
      <c r="EJ463" s="324"/>
      <c r="EK463" s="324"/>
      <c r="EL463" s="324"/>
      <c r="EM463" s="324"/>
      <c r="EN463" s="324"/>
      <c r="EO463" s="324"/>
      <c r="EP463" s="324"/>
      <c r="EQ463" s="324"/>
      <c r="ER463" s="324"/>
      <c r="ES463" s="324"/>
      <c r="ET463" s="324"/>
      <c r="EU463" s="324"/>
      <c r="EV463" s="324"/>
      <c r="EW463" s="324"/>
      <c r="EX463" s="324"/>
      <c r="EY463" s="324"/>
      <c r="EZ463" s="324"/>
      <c r="FA463" s="324"/>
      <c r="FB463" s="324"/>
      <c r="FC463" s="324"/>
      <c r="FD463" s="324"/>
      <c r="FE463" s="324"/>
      <c r="FF463" s="324"/>
      <c r="FG463" s="324"/>
      <c r="FH463" s="324"/>
      <c r="FI463" s="324"/>
      <c r="FJ463" s="324"/>
      <c r="FK463" s="324"/>
      <c r="FL463" s="324"/>
      <c r="FM463" s="324"/>
      <c r="FN463" s="324"/>
      <c r="FO463" s="324"/>
      <c r="FP463" s="324"/>
      <c r="FQ463" s="324"/>
      <c r="FR463" s="324"/>
      <c r="FS463" s="324"/>
      <c r="FT463" s="324"/>
      <c r="FU463" s="324"/>
      <c r="FV463" s="324"/>
      <c r="FW463" s="324"/>
      <c r="FX463" s="324"/>
      <c r="FY463" s="324"/>
      <c r="FZ463" s="324"/>
      <c r="GA463" s="324"/>
      <c r="GB463" s="324"/>
      <c r="GC463" s="324"/>
      <c r="GD463" s="324"/>
      <c r="GE463" s="324"/>
      <c r="GF463" s="324"/>
      <c r="GG463" s="324"/>
      <c r="GH463" s="324"/>
      <c r="GI463" s="324"/>
      <c r="GJ463" s="330"/>
      <c r="GK463" s="321"/>
      <c r="GL463" s="324"/>
      <c r="GM463" s="324"/>
      <c r="GN463" s="290" cm="1">
        <f t="array" ref="GN463">IF(OR(BK463:GM463='Annex.1　DeclarationDesired'!$F$27),ROW(),"")</f>
        <v>463</v>
      </c>
    </row>
    <row r="464" spans="1:196" s="290" customFormat="1" ht="20.85" customHeight="1">
      <c r="A464" s="333" t="s">
        <v>2851</v>
      </c>
      <c r="B464" s="334" t="s">
        <v>2831</v>
      </c>
      <c r="C464" s="334" t="s">
        <v>2832</v>
      </c>
      <c r="D464" s="334" t="s">
        <v>2852</v>
      </c>
      <c r="E464" s="334" t="s">
        <v>2853</v>
      </c>
      <c r="F464" s="334" t="s">
        <v>2854</v>
      </c>
      <c r="G464" s="335" t="s">
        <v>2836</v>
      </c>
      <c r="H464" s="337" t="s">
        <v>421</v>
      </c>
      <c r="I464" s="292" t="s">
        <v>2855</v>
      </c>
      <c r="J464" s="337" t="s">
        <v>974</v>
      </c>
      <c r="K464" s="337"/>
      <c r="L464" s="338"/>
      <c r="M464" s="339" t="s">
        <v>2856</v>
      </c>
      <c r="N464" s="327" t="s">
        <v>288</v>
      </c>
      <c r="O464" s="338" t="s">
        <v>502</v>
      </c>
      <c r="P464" s="339" t="s">
        <v>490</v>
      </c>
      <c r="Q464" s="287" t="s">
        <v>479</v>
      </c>
      <c r="R464" s="287" t="s">
        <v>1006</v>
      </c>
      <c r="S464" s="287" t="s">
        <v>346</v>
      </c>
      <c r="T464" s="287" t="s">
        <v>446</v>
      </c>
      <c r="U464" s="287"/>
      <c r="V464" s="287"/>
      <c r="W464" s="287"/>
      <c r="X464" s="287"/>
      <c r="Y464" s="287"/>
      <c r="Z464" s="287"/>
      <c r="AA464" s="287"/>
      <c r="AB464" s="287"/>
      <c r="AC464" s="287"/>
      <c r="AD464" s="287"/>
      <c r="AE464" s="287"/>
      <c r="AF464" s="287"/>
      <c r="AG464" s="287"/>
      <c r="AH464" s="287"/>
      <c r="AI464" s="287"/>
      <c r="AJ464" s="287"/>
      <c r="AK464" s="287"/>
      <c r="AL464" s="287"/>
      <c r="AM464" s="287"/>
      <c r="AN464" s="287"/>
      <c r="AO464" s="287"/>
      <c r="AP464" s="287"/>
      <c r="AQ464" s="287"/>
      <c r="AR464" s="287"/>
      <c r="AS464" s="287"/>
      <c r="AT464" s="287"/>
      <c r="AU464" s="287"/>
      <c r="AV464" s="287"/>
      <c r="AW464" s="287"/>
      <c r="AX464" s="287"/>
      <c r="AY464" s="287"/>
      <c r="AZ464" s="287"/>
      <c r="BA464" s="287"/>
      <c r="BB464" s="287"/>
      <c r="BC464" s="287"/>
      <c r="BD464" s="287"/>
      <c r="BE464" s="287"/>
      <c r="BF464" s="287"/>
      <c r="BG464" s="287"/>
      <c r="BH464" s="287"/>
      <c r="BI464" s="287"/>
      <c r="BJ464" s="327" t="s">
        <v>2857</v>
      </c>
      <c r="BK464" s="286">
        <v>4010</v>
      </c>
      <c r="BL464" s="288">
        <v>17030</v>
      </c>
      <c r="BM464" s="287">
        <v>22050</v>
      </c>
      <c r="BN464" s="287">
        <v>22060</v>
      </c>
      <c r="BO464" s="287">
        <v>25030</v>
      </c>
      <c r="BP464" s="287">
        <v>31020</v>
      </c>
      <c r="BQ464" s="287">
        <v>34020</v>
      </c>
      <c r="BR464" s="287">
        <v>41050</v>
      </c>
      <c r="BS464" s="287"/>
      <c r="BT464" s="287"/>
      <c r="BU464" s="287"/>
      <c r="BV464" s="287"/>
      <c r="BW464" s="287"/>
      <c r="BX464" s="287"/>
      <c r="BY464" s="287"/>
      <c r="BZ464" s="287"/>
      <c r="CA464" s="287"/>
      <c r="CB464" s="287"/>
      <c r="CC464" s="287"/>
      <c r="CD464" s="287"/>
      <c r="CE464" s="287"/>
      <c r="CF464" s="287"/>
      <c r="CG464" s="287"/>
      <c r="CH464" s="287"/>
      <c r="CI464" s="287"/>
      <c r="CJ464" s="287"/>
      <c r="CK464" s="287"/>
      <c r="CL464" s="287"/>
      <c r="CM464" s="287"/>
      <c r="CN464" s="287"/>
      <c r="CO464" s="287"/>
      <c r="CP464" s="287"/>
      <c r="CQ464" s="287"/>
      <c r="CR464" s="287"/>
      <c r="CS464" s="287"/>
      <c r="CT464" s="287"/>
      <c r="CU464" s="287"/>
      <c r="CV464" s="287"/>
      <c r="CW464" s="287"/>
      <c r="CX464" s="287"/>
      <c r="CY464" s="287"/>
      <c r="CZ464" s="289"/>
      <c r="DA464" s="287"/>
      <c r="DB464" s="287"/>
      <c r="DC464" s="287"/>
      <c r="DD464" s="287"/>
      <c r="DE464" s="287"/>
      <c r="DF464" s="287"/>
      <c r="DG464" s="287"/>
      <c r="DH464" s="287"/>
      <c r="DI464" s="287"/>
      <c r="DJ464" s="287"/>
      <c r="DK464" s="287"/>
      <c r="DL464" s="287"/>
      <c r="DM464" s="287"/>
      <c r="DN464" s="287"/>
      <c r="DO464" s="287"/>
      <c r="DP464" s="287"/>
      <c r="DQ464" s="287"/>
      <c r="DR464" s="287"/>
      <c r="DS464" s="287"/>
      <c r="DT464" s="287"/>
      <c r="DU464" s="287"/>
      <c r="DV464" s="287"/>
      <c r="DW464" s="321"/>
      <c r="DX464" s="322"/>
      <c r="DY464" s="323"/>
      <c r="DZ464" s="323"/>
      <c r="EA464" s="323"/>
      <c r="EB464" s="324"/>
      <c r="EC464" s="324"/>
      <c r="ED464" s="324"/>
      <c r="EE464" s="324"/>
      <c r="EF464" s="324"/>
      <c r="EG464" s="324"/>
      <c r="EH464" s="324"/>
      <c r="EI464" s="324"/>
      <c r="EJ464" s="324"/>
      <c r="EK464" s="324"/>
      <c r="EL464" s="324"/>
      <c r="EM464" s="324"/>
      <c r="EN464" s="324"/>
      <c r="EO464" s="324"/>
      <c r="EP464" s="324"/>
      <c r="EQ464" s="324"/>
      <c r="ER464" s="324"/>
      <c r="ES464" s="324"/>
      <c r="ET464" s="324"/>
      <c r="EU464" s="324"/>
      <c r="EV464" s="324"/>
      <c r="EW464" s="324"/>
      <c r="EX464" s="324"/>
      <c r="EY464" s="324"/>
      <c r="EZ464" s="324"/>
      <c r="FA464" s="324"/>
      <c r="FB464" s="324"/>
      <c r="FC464" s="324"/>
      <c r="FD464" s="324"/>
      <c r="FE464" s="324"/>
      <c r="FF464" s="324"/>
      <c r="FG464" s="324"/>
      <c r="FH464" s="324"/>
      <c r="FI464" s="324"/>
      <c r="FJ464" s="324"/>
      <c r="FK464" s="324"/>
      <c r="FL464" s="324"/>
      <c r="FM464" s="324"/>
      <c r="FN464" s="324"/>
      <c r="FO464" s="324"/>
      <c r="FP464" s="324"/>
      <c r="FQ464" s="324"/>
      <c r="FR464" s="324"/>
      <c r="FS464" s="324"/>
      <c r="FT464" s="324"/>
      <c r="FU464" s="324"/>
      <c r="FV464" s="324"/>
      <c r="FW464" s="324"/>
      <c r="FX464" s="324"/>
      <c r="FY464" s="324"/>
      <c r="FZ464" s="324"/>
      <c r="GA464" s="324"/>
      <c r="GB464" s="324"/>
      <c r="GC464" s="324"/>
      <c r="GD464" s="324"/>
      <c r="GE464" s="324"/>
      <c r="GF464" s="324"/>
      <c r="GG464" s="324"/>
      <c r="GH464" s="324"/>
      <c r="GI464" s="324"/>
      <c r="GJ464" s="330"/>
      <c r="GK464" s="321"/>
      <c r="GL464" s="324"/>
      <c r="GM464" s="324"/>
      <c r="GN464" s="290" cm="1">
        <f t="array" ref="GN464">IF(OR(BK464:GM464='Annex.1　DeclarationDesired'!$F$27),ROW(),"")</f>
        <v>464</v>
      </c>
    </row>
    <row r="465" spans="1:196" s="290" customFormat="1" ht="20.85" customHeight="1">
      <c r="A465" s="333" t="s">
        <v>2858</v>
      </c>
      <c r="B465" s="334" t="s">
        <v>2831</v>
      </c>
      <c r="C465" s="334" t="s">
        <v>2832</v>
      </c>
      <c r="D465" s="334" t="s">
        <v>2859</v>
      </c>
      <c r="E465" s="334" t="s">
        <v>2860</v>
      </c>
      <c r="F465" s="334" t="s">
        <v>2861</v>
      </c>
      <c r="G465" s="335" t="s">
        <v>2836</v>
      </c>
      <c r="H465" s="337" t="s">
        <v>421</v>
      </c>
      <c r="I465" s="292" t="s">
        <v>2862</v>
      </c>
      <c r="J465" s="337" t="s">
        <v>421</v>
      </c>
      <c r="K465" s="292" t="s">
        <v>2862</v>
      </c>
      <c r="L465" s="338"/>
      <c r="M465" s="339" t="s">
        <v>2863</v>
      </c>
      <c r="N465" s="327" t="s">
        <v>538</v>
      </c>
      <c r="O465" s="338" t="s">
        <v>1097</v>
      </c>
      <c r="P465" s="339" t="s">
        <v>479</v>
      </c>
      <c r="Q465" s="287" t="s">
        <v>2297</v>
      </c>
      <c r="R465" s="287" t="s">
        <v>476</v>
      </c>
      <c r="S465" s="287" t="s">
        <v>898</v>
      </c>
      <c r="T465" s="287"/>
      <c r="U465" s="287"/>
      <c r="V465" s="287"/>
      <c r="W465" s="287"/>
      <c r="X465" s="287"/>
      <c r="Y465" s="287"/>
      <c r="Z465" s="287"/>
      <c r="AA465" s="287"/>
      <c r="AB465" s="287"/>
      <c r="AC465" s="287"/>
      <c r="AD465" s="287"/>
      <c r="AE465" s="287"/>
      <c r="AF465" s="287"/>
      <c r="AG465" s="287"/>
      <c r="AH465" s="287"/>
      <c r="AI465" s="287"/>
      <c r="AJ465" s="287"/>
      <c r="AK465" s="287"/>
      <c r="AL465" s="287"/>
      <c r="AM465" s="287"/>
      <c r="AN465" s="287"/>
      <c r="AO465" s="287"/>
      <c r="AP465" s="287"/>
      <c r="AQ465" s="287"/>
      <c r="AR465" s="287"/>
      <c r="AS465" s="287"/>
      <c r="AT465" s="287"/>
      <c r="AU465" s="287"/>
      <c r="AV465" s="287"/>
      <c r="AW465" s="287"/>
      <c r="AX465" s="287"/>
      <c r="AY465" s="287"/>
      <c r="AZ465" s="287"/>
      <c r="BA465" s="287"/>
      <c r="BB465" s="287"/>
      <c r="BC465" s="287"/>
      <c r="BD465" s="287"/>
      <c r="BE465" s="287"/>
      <c r="BF465" s="287"/>
      <c r="BG465" s="287"/>
      <c r="BH465" s="287"/>
      <c r="BI465" s="287"/>
      <c r="BJ465" s="327" t="s">
        <v>2864</v>
      </c>
      <c r="BK465" s="286">
        <v>9080</v>
      </c>
      <c r="BL465" s="288">
        <v>10040</v>
      </c>
      <c r="BM465" s="287">
        <v>25020</v>
      </c>
      <c r="BN465" s="287">
        <v>51010</v>
      </c>
      <c r="BO465" s="287">
        <v>61020</v>
      </c>
      <c r="BP465" s="287">
        <v>90110</v>
      </c>
      <c r="BQ465" s="287"/>
      <c r="BR465" s="287"/>
      <c r="BS465" s="287"/>
      <c r="BT465" s="287"/>
      <c r="BU465" s="287"/>
      <c r="BV465" s="287"/>
      <c r="BW465" s="287"/>
      <c r="BX465" s="287"/>
      <c r="BY465" s="287"/>
      <c r="BZ465" s="287"/>
      <c r="CA465" s="287"/>
      <c r="CB465" s="287"/>
      <c r="CC465" s="287"/>
      <c r="CD465" s="287"/>
      <c r="CE465" s="287"/>
      <c r="CF465" s="287"/>
      <c r="CG465" s="287"/>
      <c r="CH465" s="287"/>
      <c r="CI465" s="287"/>
      <c r="CJ465" s="287"/>
      <c r="CK465" s="287"/>
      <c r="CL465" s="287"/>
      <c r="CM465" s="287"/>
      <c r="CN465" s="287"/>
      <c r="CO465" s="287"/>
      <c r="CP465" s="287"/>
      <c r="CQ465" s="287"/>
      <c r="CR465" s="287"/>
      <c r="CS465" s="287"/>
      <c r="CT465" s="287"/>
      <c r="CU465" s="287"/>
      <c r="CV465" s="287"/>
      <c r="CW465" s="287"/>
      <c r="CX465" s="287"/>
      <c r="CY465" s="287"/>
      <c r="CZ465" s="289"/>
      <c r="DA465" s="287"/>
      <c r="DB465" s="287"/>
      <c r="DC465" s="287"/>
      <c r="DD465" s="287"/>
      <c r="DE465" s="287"/>
      <c r="DF465" s="287"/>
      <c r="DG465" s="287"/>
      <c r="DH465" s="287"/>
      <c r="DI465" s="287"/>
      <c r="DJ465" s="287"/>
      <c r="DK465" s="287"/>
      <c r="DL465" s="287"/>
      <c r="DM465" s="287"/>
      <c r="DN465" s="287"/>
      <c r="DO465" s="287"/>
      <c r="DP465" s="287"/>
      <c r="DQ465" s="287"/>
      <c r="DR465" s="287"/>
      <c r="DS465" s="287"/>
      <c r="DT465" s="287"/>
      <c r="DU465" s="287"/>
      <c r="DV465" s="287"/>
      <c r="DW465" s="321"/>
      <c r="DX465" s="322"/>
      <c r="DY465" s="323"/>
      <c r="DZ465" s="323"/>
      <c r="EA465" s="323"/>
      <c r="EB465" s="324"/>
      <c r="EC465" s="324"/>
      <c r="ED465" s="324"/>
      <c r="EE465" s="324"/>
      <c r="EF465" s="324"/>
      <c r="EG465" s="324"/>
      <c r="EH465" s="324"/>
      <c r="EI465" s="324"/>
      <c r="EJ465" s="324"/>
      <c r="EK465" s="324"/>
      <c r="EL465" s="324"/>
      <c r="EM465" s="324"/>
      <c r="EN465" s="324"/>
      <c r="EO465" s="324"/>
      <c r="EP465" s="324"/>
      <c r="EQ465" s="324"/>
      <c r="ER465" s="324"/>
      <c r="ES465" s="324"/>
      <c r="ET465" s="324"/>
      <c r="EU465" s="324"/>
      <c r="EV465" s="324"/>
      <c r="EW465" s="324"/>
      <c r="EX465" s="324"/>
      <c r="EY465" s="324"/>
      <c r="EZ465" s="324"/>
      <c r="FA465" s="324"/>
      <c r="FB465" s="324"/>
      <c r="FC465" s="324"/>
      <c r="FD465" s="324"/>
      <c r="FE465" s="324"/>
      <c r="FF465" s="324"/>
      <c r="FG465" s="324"/>
      <c r="FH465" s="324"/>
      <c r="FI465" s="324"/>
      <c r="FJ465" s="324"/>
      <c r="FK465" s="324"/>
      <c r="FL465" s="324"/>
      <c r="FM465" s="324"/>
      <c r="FN465" s="324"/>
      <c r="FO465" s="324"/>
      <c r="FP465" s="324"/>
      <c r="FQ465" s="324"/>
      <c r="FR465" s="324"/>
      <c r="FS465" s="324"/>
      <c r="FT465" s="324"/>
      <c r="FU465" s="324"/>
      <c r="FV465" s="324"/>
      <c r="FW465" s="324"/>
      <c r="FX465" s="324"/>
      <c r="FY465" s="324"/>
      <c r="FZ465" s="324"/>
      <c r="GA465" s="324"/>
      <c r="GB465" s="324"/>
      <c r="GC465" s="324"/>
      <c r="GD465" s="324"/>
      <c r="GE465" s="324"/>
      <c r="GF465" s="324"/>
      <c r="GG465" s="324"/>
      <c r="GH465" s="324"/>
      <c r="GI465" s="324"/>
      <c r="GJ465" s="330"/>
      <c r="GK465" s="321"/>
      <c r="GL465" s="324"/>
      <c r="GM465" s="324"/>
      <c r="GN465" s="290" cm="1">
        <f t="array" ref="GN465">IF(OR(BK465:GM465='Annex.1　DeclarationDesired'!$F$27),ROW(),"")</f>
        <v>465</v>
      </c>
    </row>
    <row r="466" spans="1:196" s="290" customFormat="1" ht="20.85" customHeight="1">
      <c r="A466" s="333" t="s">
        <v>2865</v>
      </c>
      <c r="B466" s="334" t="s">
        <v>2831</v>
      </c>
      <c r="C466" s="334" t="s">
        <v>2832</v>
      </c>
      <c r="D466" s="334" t="s">
        <v>2866</v>
      </c>
      <c r="E466" s="334" t="s">
        <v>2867</v>
      </c>
      <c r="F466" s="334" t="s">
        <v>2868</v>
      </c>
      <c r="G466" s="335" t="s">
        <v>2836</v>
      </c>
      <c r="H466" s="337" t="s">
        <v>421</v>
      </c>
      <c r="I466" s="292" t="s">
        <v>2869</v>
      </c>
      <c r="J466" s="337" t="s">
        <v>421</v>
      </c>
      <c r="K466" s="292" t="s">
        <v>2869</v>
      </c>
      <c r="L466" s="338"/>
      <c r="M466" s="339" t="s">
        <v>475</v>
      </c>
      <c r="N466" s="327" t="s">
        <v>475</v>
      </c>
      <c r="O466" s="338"/>
      <c r="P466" s="339"/>
      <c r="Q466" s="287"/>
      <c r="R466" s="287"/>
      <c r="S466" s="287"/>
      <c r="T466" s="287"/>
      <c r="U466" s="287"/>
      <c r="V466" s="287"/>
      <c r="W466" s="287"/>
      <c r="X466" s="287"/>
      <c r="Y466" s="287"/>
      <c r="Z466" s="287"/>
      <c r="AA466" s="287"/>
      <c r="AB466" s="287"/>
      <c r="AC466" s="287"/>
      <c r="AD466" s="287"/>
      <c r="AE466" s="287"/>
      <c r="AF466" s="287"/>
      <c r="AG466" s="287"/>
      <c r="AH466" s="287"/>
      <c r="AI466" s="287"/>
      <c r="AJ466" s="287"/>
      <c r="AK466" s="287"/>
      <c r="AL466" s="287"/>
      <c r="AM466" s="287"/>
      <c r="AN466" s="287"/>
      <c r="AO466" s="287"/>
      <c r="AP466" s="287"/>
      <c r="AQ466" s="287"/>
      <c r="AR466" s="287"/>
      <c r="AS466" s="287"/>
      <c r="AT466" s="287"/>
      <c r="AU466" s="287"/>
      <c r="AV466" s="287"/>
      <c r="AW466" s="287"/>
      <c r="AX466" s="287"/>
      <c r="AY466" s="287"/>
      <c r="AZ466" s="287"/>
      <c r="BA466" s="287"/>
      <c r="BB466" s="287"/>
      <c r="BC466" s="287"/>
      <c r="BD466" s="287"/>
      <c r="BE466" s="287"/>
      <c r="BF466" s="287"/>
      <c r="BG466" s="287"/>
      <c r="BH466" s="287"/>
      <c r="BI466" s="287"/>
      <c r="BJ466" s="327" t="s">
        <v>2870</v>
      </c>
      <c r="BK466" s="286">
        <v>60020</v>
      </c>
      <c r="BL466" s="288"/>
      <c r="BM466" s="287"/>
      <c r="BN466" s="287"/>
      <c r="BO466" s="287"/>
      <c r="BP466" s="287"/>
      <c r="BQ466" s="287"/>
      <c r="BR466" s="287"/>
      <c r="BS466" s="287"/>
      <c r="BT466" s="287"/>
      <c r="BU466" s="287"/>
      <c r="BV466" s="287"/>
      <c r="BW466" s="287"/>
      <c r="BX466" s="287"/>
      <c r="BY466" s="287"/>
      <c r="BZ466" s="287"/>
      <c r="CA466" s="287"/>
      <c r="CB466" s="287"/>
      <c r="CC466" s="287"/>
      <c r="CD466" s="287"/>
      <c r="CE466" s="287"/>
      <c r="CF466" s="287"/>
      <c r="CG466" s="287"/>
      <c r="CH466" s="287"/>
      <c r="CI466" s="287"/>
      <c r="CJ466" s="287"/>
      <c r="CK466" s="287"/>
      <c r="CL466" s="287"/>
      <c r="CM466" s="287"/>
      <c r="CN466" s="287"/>
      <c r="CO466" s="287"/>
      <c r="CP466" s="287"/>
      <c r="CQ466" s="287"/>
      <c r="CR466" s="287"/>
      <c r="CS466" s="287"/>
      <c r="CT466" s="287"/>
      <c r="CU466" s="287"/>
      <c r="CV466" s="287"/>
      <c r="CW466" s="287"/>
      <c r="CX466" s="287"/>
      <c r="CY466" s="287"/>
      <c r="CZ466" s="289"/>
      <c r="DA466" s="287"/>
      <c r="DB466" s="287"/>
      <c r="DC466" s="287"/>
      <c r="DD466" s="287"/>
      <c r="DE466" s="287"/>
      <c r="DF466" s="287"/>
      <c r="DG466" s="287"/>
      <c r="DH466" s="287"/>
      <c r="DI466" s="287"/>
      <c r="DJ466" s="287"/>
      <c r="DK466" s="287"/>
      <c r="DL466" s="287"/>
      <c r="DM466" s="287"/>
      <c r="DN466" s="287"/>
      <c r="DO466" s="287"/>
      <c r="DP466" s="287"/>
      <c r="DQ466" s="287"/>
      <c r="DR466" s="287"/>
      <c r="DS466" s="287"/>
      <c r="DT466" s="287"/>
      <c r="DU466" s="287"/>
      <c r="DV466" s="287"/>
      <c r="DW466" s="321"/>
      <c r="DX466" s="322"/>
      <c r="DY466" s="323"/>
      <c r="DZ466" s="323"/>
      <c r="EA466" s="323"/>
      <c r="EB466" s="324"/>
      <c r="EC466" s="324"/>
      <c r="ED466" s="324"/>
      <c r="EE466" s="324"/>
      <c r="EF466" s="324"/>
      <c r="EG466" s="324"/>
      <c r="EH466" s="324"/>
      <c r="EI466" s="324"/>
      <c r="EJ466" s="324"/>
      <c r="EK466" s="324"/>
      <c r="EL466" s="324"/>
      <c r="EM466" s="324"/>
      <c r="EN466" s="324"/>
      <c r="EO466" s="324"/>
      <c r="EP466" s="324"/>
      <c r="EQ466" s="324"/>
      <c r="ER466" s="324"/>
      <c r="ES466" s="324"/>
      <c r="ET466" s="324"/>
      <c r="EU466" s="324"/>
      <c r="EV466" s="324"/>
      <c r="EW466" s="324"/>
      <c r="EX466" s="324"/>
      <c r="EY466" s="324"/>
      <c r="EZ466" s="324"/>
      <c r="FA466" s="324"/>
      <c r="FB466" s="324"/>
      <c r="FC466" s="324"/>
      <c r="FD466" s="324"/>
      <c r="FE466" s="324"/>
      <c r="FF466" s="324"/>
      <c r="FG466" s="324"/>
      <c r="FH466" s="324"/>
      <c r="FI466" s="324"/>
      <c r="FJ466" s="324"/>
      <c r="FK466" s="324"/>
      <c r="FL466" s="324"/>
      <c r="FM466" s="324"/>
      <c r="FN466" s="324"/>
      <c r="FO466" s="324"/>
      <c r="FP466" s="324"/>
      <c r="FQ466" s="324"/>
      <c r="FR466" s="324"/>
      <c r="FS466" s="324"/>
      <c r="FT466" s="324"/>
      <c r="FU466" s="324"/>
      <c r="FV466" s="324"/>
      <c r="FW466" s="324"/>
      <c r="FX466" s="324"/>
      <c r="FY466" s="324"/>
      <c r="FZ466" s="324"/>
      <c r="GA466" s="324"/>
      <c r="GB466" s="324"/>
      <c r="GC466" s="324"/>
      <c r="GD466" s="324"/>
      <c r="GE466" s="324"/>
      <c r="GF466" s="324"/>
      <c r="GG466" s="324"/>
      <c r="GH466" s="324"/>
      <c r="GI466" s="324"/>
      <c r="GJ466" s="330"/>
      <c r="GK466" s="321"/>
      <c r="GL466" s="324"/>
      <c r="GM466" s="324"/>
      <c r="GN466" s="290" cm="1">
        <f t="array" ref="GN466">IF(OR(BK466:GM466='Annex.1　DeclarationDesired'!$F$27),ROW(),"")</f>
        <v>466</v>
      </c>
    </row>
    <row r="467" spans="1:196" s="290" customFormat="1" ht="20.85" customHeight="1">
      <c r="A467" s="333" t="s">
        <v>2871</v>
      </c>
      <c r="B467" s="334" t="s">
        <v>1192</v>
      </c>
      <c r="C467" s="334" t="s">
        <v>2872</v>
      </c>
      <c r="D467" s="334"/>
      <c r="E467" s="334"/>
      <c r="F467" s="334"/>
      <c r="G467" s="335" t="s">
        <v>2873</v>
      </c>
      <c r="H467" s="337" t="s">
        <v>420</v>
      </c>
      <c r="I467" s="337"/>
      <c r="J467" s="337" t="s">
        <v>421</v>
      </c>
      <c r="K467" s="337" t="s">
        <v>2874</v>
      </c>
      <c r="L467" s="338"/>
      <c r="M467" s="339" t="s">
        <v>593</v>
      </c>
      <c r="N467" s="327" t="s">
        <v>593</v>
      </c>
      <c r="O467" s="338"/>
      <c r="P467" s="339"/>
      <c r="Q467" s="287"/>
      <c r="R467" s="287"/>
      <c r="S467" s="287"/>
      <c r="T467" s="287"/>
      <c r="U467" s="287"/>
      <c r="V467" s="287"/>
      <c r="W467" s="287"/>
      <c r="X467" s="287"/>
      <c r="Y467" s="287"/>
      <c r="Z467" s="287"/>
      <c r="AA467" s="287"/>
      <c r="AB467" s="287"/>
      <c r="AC467" s="287"/>
      <c r="AD467" s="287"/>
      <c r="AE467" s="287"/>
      <c r="AF467" s="287"/>
      <c r="AG467" s="287"/>
      <c r="AH467" s="287"/>
      <c r="AI467" s="287"/>
      <c r="AJ467" s="287"/>
      <c r="AK467" s="287"/>
      <c r="AL467" s="287"/>
      <c r="AM467" s="287"/>
      <c r="AN467" s="287"/>
      <c r="AO467" s="287"/>
      <c r="AP467" s="287"/>
      <c r="AQ467" s="287"/>
      <c r="AR467" s="287"/>
      <c r="AS467" s="287"/>
      <c r="AT467" s="287"/>
      <c r="AU467" s="287"/>
      <c r="AV467" s="287"/>
      <c r="AW467" s="287"/>
      <c r="AX467" s="287"/>
      <c r="AY467" s="287"/>
      <c r="AZ467" s="287"/>
      <c r="BA467" s="287"/>
      <c r="BB467" s="287"/>
      <c r="BC467" s="287"/>
      <c r="BD467" s="287"/>
      <c r="BE467" s="287"/>
      <c r="BF467" s="287"/>
      <c r="BG467" s="287"/>
      <c r="BH467" s="287"/>
      <c r="BI467" s="287"/>
      <c r="BJ467" s="327"/>
      <c r="BK467" s="286"/>
      <c r="BL467" s="288"/>
      <c r="BM467" s="287"/>
      <c r="BN467" s="287"/>
      <c r="BO467" s="287"/>
      <c r="BP467" s="287"/>
      <c r="BQ467" s="287"/>
      <c r="BR467" s="287"/>
      <c r="BS467" s="287"/>
      <c r="BT467" s="287"/>
      <c r="BU467" s="287"/>
      <c r="BV467" s="287"/>
      <c r="BW467" s="287"/>
      <c r="BX467" s="287"/>
      <c r="BY467" s="287"/>
      <c r="BZ467" s="287"/>
      <c r="CA467" s="287"/>
      <c r="CB467" s="287"/>
      <c r="CC467" s="287"/>
      <c r="CD467" s="287"/>
      <c r="CE467" s="287"/>
      <c r="CF467" s="287"/>
      <c r="CG467" s="287"/>
      <c r="CH467" s="287"/>
      <c r="CI467" s="287"/>
      <c r="CJ467" s="287"/>
      <c r="CK467" s="287"/>
      <c r="CL467" s="287"/>
      <c r="CM467" s="287"/>
      <c r="CN467" s="287"/>
      <c r="CO467" s="287"/>
      <c r="CP467" s="287"/>
      <c r="CQ467" s="287"/>
      <c r="CR467" s="287"/>
      <c r="CS467" s="287"/>
      <c r="CT467" s="287"/>
      <c r="CU467" s="287"/>
      <c r="CV467" s="287"/>
      <c r="CW467" s="287"/>
      <c r="CX467" s="287"/>
      <c r="CY467" s="287"/>
      <c r="CZ467" s="289"/>
      <c r="DA467" s="287"/>
      <c r="DB467" s="287"/>
      <c r="DC467" s="287"/>
      <c r="DD467" s="287"/>
      <c r="DE467" s="287"/>
      <c r="DF467" s="287"/>
      <c r="DG467" s="287"/>
      <c r="DH467" s="287"/>
      <c r="DI467" s="287"/>
      <c r="DJ467" s="287"/>
      <c r="DK467" s="287"/>
      <c r="DL467" s="287"/>
      <c r="DM467" s="287"/>
      <c r="DN467" s="287"/>
      <c r="DO467" s="287"/>
      <c r="DP467" s="287"/>
      <c r="DQ467" s="287"/>
      <c r="DR467" s="287"/>
      <c r="DS467" s="287"/>
      <c r="DT467" s="287"/>
      <c r="DU467" s="287"/>
      <c r="DV467" s="287"/>
      <c r="DW467" s="321"/>
      <c r="DX467" s="322"/>
      <c r="DY467" s="323"/>
      <c r="DZ467" s="323"/>
      <c r="EA467" s="323"/>
      <c r="EB467" s="324"/>
      <c r="EC467" s="324"/>
      <c r="ED467" s="324"/>
      <c r="EE467" s="324"/>
      <c r="EF467" s="324"/>
      <c r="EG467" s="324"/>
      <c r="EH467" s="324"/>
      <c r="EI467" s="324"/>
      <c r="EJ467" s="324"/>
      <c r="EK467" s="324"/>
      <c r="EL467" s="324"/>
      <c r="EM467" s="324"/>
      <c r="EN467" s="324"/>
      <c r="EO467" s="324"/>
      <c r="EP467" s="324"/>
      <c r="EQ467" s="324"/>
      <c r="ER467" s="324"/>
      <c r="ES467" s="324"/>
      <c r="ET467" s="324"/>
      <c r="EU467" s="324"/>
      <c r="EV467" s="324"/>
      <c r="EW467" s="324"/>
      <c r="EX467" s="324"/>
      <c r="EY467" s="324"/>
      <c r="EZ467" s="324"/>
      <c r="FA467" s="324"/>
      <c r="FB467" s="324"/>
      <c r="FC467" s="324"/>
      <c r="FD467" s="324"/>
      <c r="FE467" s="324"/>
      <c r="FF467" s="324"/>
      <c r="FG467" s="324"/>
      <c r="FH467" s="324"/>
      <c r="FI467" s="324"/>
      <c r="FJ467" s="324"/>
      <c r="FK467" s="324"/>
      <c r="FL467" s="324"/>
      <c r="FM467" s="324"/>
      <c r="FN467" s="324"/>
      <c r="FO467" s="324"/>
      <c r="FP467" s="324"/>
      <c r="FQ467" s="324"/>
      <c r="FR467" s="324"/>
      <c r="FS467" s="324"/>
      <c r="FT467" s="324"/>
      <c r="FU467" s="324"/>
      <c r="FV467" s="324"/>
      <c r="FW467" s="324"/>
      <c r="FX467" s="324"/>
      <c r="FY467" s="324"/>
      <c r="FZ467" s="324"/>
      <c r="GA467" s="324"/>
      <c r="GB467" s="324"/>
      <c r="GC467" s="324"/>
      <c r="GD467" s="324"/>
      <c r="GE467" s="324"/>
      <c r="GF467" s="324"/>
      <c r="GG467" s="324"/>
      <c r="GH467" s="324"/>
      <c r="GI467" s="324"/>
      <c r="GJ467" s="330"/>
      <c r="GK467" s="321"/>
      <c r="GL467" s="324"/>
      <c r="GM467" s="324"/>
      <c r="GN467" s="290" cm="1">
        <f t="array" ref="GN467">IF(OR(BK467:GM467='Annex.1　DeclarationDesired'!$F$27),ROW(),"")</f>
        <v>467</v>
      </c>
    </row>
    <row r="468" spans="1:196" s="290" customFormat="1" ht="20.85" customHeight="1">
      <c r="A468" s="333" t="s">
        <v>2875</v>
      </c>
      <c r="B468" s="334" t="s">
        <v>1224</v>
      </c>
      <c r="C468" s="334" t="s">
        <v>2876</v>
      </c>
      <c r="D468" s="334" t="s">
        <v>2877</v>
      </c>
      <c r="E468" s="334"/>
      <c r="F468" s="334"/>
      <c r="G468" s="335" t="s">
        <v>2878</v>
      </c>
      <c r="H468" s="337" t="s">
        <v>420</v>
      </c>
      <c r="I468" s="337"/>
      <c r="J468" s="337" t="s">
        <v>421</v>
      </c>
      <c r="K468" s="337" t="s">
        <v>2879</v>
      </c>
      <c r="L468" s="338"/>
      <c r="M468" s="339" t="s">
        <v>538</v>
      </c>
      <c r="N468" s="327" t="s">
        <v>538</v>
      </c>
      <c r="O468" s="338"/>
      <c r="P468" s="339"/>
      <c r="Q468" s="287"/>
      <c r="R468" s="287"/>
      <c r="S468" s="287"/>
      <c r="T468" s="287"/>
      <c r="U468" s="287"/>
      <c r="V468" s="287"/>
      <c r="W468" s="287"/>
      <c r="X468" s="287"/>
      <c r="Y468" s="287"/>
      <c r="Z468" s="287"/>
      <c r="AA468" s="287"/>
      <c r="AB468" s="287"/>
      <c r="AC468" s="287"/>
      <c r="AD468" s="287"/>
      <c r="AE468" s="287"/>
      <c r="AF468" s="287"/>
      <c r="AG468" s="287"/>
      <c r="AH468" s="287"/>
      <c r="AI468" s="287"/>
      <c r="AJ468" s="287"/>
      <c r="AK468" s="287"/>
      <c r="AL468" s="287"/>
      <c r="AM468" s="287"/>
      <c r="AN468" s="287"/>
      <c r="AO468" s="287"/>
      <c r="AP468" s="287"/>
      <c r="AQ468" s="287"/>
      <c r="AR468" s="287"/>
      <c r="AS468" s="287"/>
      <c r="AT468" s="287"/>
      <c r="AU468" s="287"/>
      <c r="AV468" s="287"/>
      <c r="AW468" s="287"/>
      <c r="AX468" s="287"/>
      <c r="AY468" s="287"/>
      <c r="AZ468" s="287"/>
      <c r="BA468" s="287"/>
      <c r="BB468" s="287"/>
      <c r="BC468" s="287"/>
      <c r="BD468" s="287"/>
      <c r="BE468" s="287"/>
      <c r="BF468" s="287"/>
      <c r="BG468" s="287"/>
      <c r="BH468" s="287"/>
      <c r="BI468" s="287"/>
      <c r="BJ468" s="327" t="s">
        <v>2880</v>
      </c>
      <c r="BK468" s="286">
        <v>9010</v>
      </c>
      <c r="BL468" s="288">
        <v>9020</v>
      </c>
      <c r="BM468" s="287">
        <v>9040</v>
      </c>
      <c r="BN468" s="287">
        <v>9050</v>
      </c>
      <c r="BO468" s="287">
        <v>9070</v>
      </c>
      <c r="BP468" s="287" t="s">
        <v>540</v>
      </c>
      <c r="BQ468" s="287" t="s">
        <v>541</v>
      </c>
      <c r="BR468" s="287"/>
      <c r="BS468" s="287"/>
      <c r="BT468" s="287"/>
      <c r="BU468" s="287"/>
      <c r="BV468" s="287"/>
      <c r="BW468" s="287"/>
      <c r="BX468" s="287"/>
      <c r="BY468" s="287"/>
      <c r="BZ468" s="287"/>
      <c r="CA468" s="287"/>
      <c r="CB468" s="287"/>
      <c r="CC468" s="287"/>
      <c r="CD468" s="287"/>
      <c r="CE468" s="287"/>
      <c r="CF468" s="287"/>
      <c r="CG468" s="287"/>
      <c r="CH468" s="287"/>
      <c r="CI468" s="287"/>
      <c r="CJ468" s="287"/>
      <c r="CK468" s="287"/>
      <c r="CL468" s="287"/>
      <c r="CM468" s="287"/>
      <c r="CN468" s="287"/>
      <c r="CO468" s="287"/>
      <c r="CP468" s="287"/>
      <c r="CQ468" s="287"/>
      <c r="CR468" s="287"/>
      <c r="CS468" s="287"/>
      <c r="CT468" s="287"/>
      <c r="CU468" s="287"/>
      <c r="CV468" s="287"/>
      <c r="CW468" s="287"/>
      <c r="CX468" s="287"/>
      <c r="CY468" s="287"/>
      <c r="CZ468" s="289"/>
      <c r="DA468" s="287"/>
      <c r="DB468" s="287"/>
      <c r="DC468" s="287"/>
      <c r="DD468" s="287"/>
      <c r="DE468" s="287"/>
      <c r="DF468" s="287"/>
      <c r="DG468" s="287"/>
      <c r="DH468" s="287"/>
      <c r="DI468" s="287"/>
      <c r="DJ468" s="287"/>
      <c r="DK468" s="287"/>
      <c r="DL468" s="287"/>
      <c r="DM468" s="287"/>
      <c r="DN468" s="287"/>
      <c r="DO468" s="287"/>
      <c r="DP468" s="287"/>
      <c r="DQ468" s="287"/>
      <c r="DR468" s="287"/>
      <c r="DS468" s="287"/>
      <c r="DT468" s="287"/>
      <c r="DU468" s="287"/>
      <c r="DV468" s="287"/>
      <c r="DW468" s="321"/>
      <c r="DX468" s="322"/>
      <c r="DY468" s="323"/>
      <c r="DZ468" s="323"/>
      <c r="EA468" s="323"/>
      <c r="EB468" s="324"/>
      <c r="EC468" s="324"/>
      <c r="ED468" s="324"/>
      <c r="EE468" s="324"/>
      <c r="EF468" s="324"/>
      <c r="EG468" s="324"/>
      <c r="EH468" s="324"/>
      <c r="EI468" s="324"/>
      <c r="EJ468" s="324"/>
      <c r="EK468" s="324"/>
      <c r="EL468" s="324"/>
      <c r="EM468" s="324"/>
      <c r="EN468" s="324"/>
      <c r="EO468" s="324"/>
      <c r="EP468" s="324"/>
      <c r="EQ468" s="324"/>
      <c r="ER468" s="324"/>
      <c r="ES468" s="324"/>
      <c r="ET468" s="324"/>
      <c r="EU468" s="324"/>
      <c r="EV468" s="324"/>
      <c r="EW468" s="324"/>
      <c r="EX468" s="324"/>
      <c r="EY468" s="324"/>
      <c r="EZ468" s="324"/>
      <c r="FA468" s="324"/>
      <c r="FB468" s="324"/>
      <c r="FC468" s="324"/>
      <c r="FD468" s="324"/>
      <c r="FE468" s="324"/>
      <c r="FF468" s="324"/>
      <c r="FG468" s="324"/>
      <c r="FH468" s="324"/>
      <c r="FI468" s="324"/>
      <c r="FJ468" s="324"/>
      <c r="FK468" s="324"/>
      <c r="FL468" s="324"/>
      <c r="FM468" s="324"/>
      <c r="FN468" s="324"/>
      <c r="FO468" s="324"/>
      <c r="FP468" s="324"/>
      <c r="FQ468" s="324"/>
      <c r="FR468" s="324"/>
      <c r="FS468" s="324"/>
      <c r="FT468" s="324"/>
      <c r="FU468" s="324"/>
      <c r="FV468" s="324"/>
      <c r="FW468" s="324"/>
      <c r="FX468" s="324"/>
      <c r="FY468" s="324"/>
      <c r="FZ468" s="324"/>
      <c r="GA468" s="324"/>
      <c r="GB468" s="324"/>
      <c r="GC468" s="324"/>
      <c r="GD468" s="324"/>
      <c r="GE468" s="324"/>
      <c r="GF468" s="324"/>
      <c r="GG468" s="324"/>
      <c r="GH468" s="324"/>
      <c r="GI468" s="324"/>
      <c r="GJ468" s="330"/>
      <c r="GK468" s="321"/>
      <c r="GL468" s="324"/>
      <c r="GM468" s="324"/>
      <c r="GN468" s="290" cm="1">
        <f t="array" ref="GN468">IF(OR(BK468:GM468='Annex.1　DeclarationDesired'!$F$27),ROW(),"")</f>
        <v>468</v>
      </c>
    </row>
    <row r="469" spans="1:196" s="290" customFormat="1" ht="20.85" customHeight="1">
      <c r="A469" s="333" t="s">
        <v>2881</v>
      </c>
      <c r="B469" s="334" t="s">
        <v>1224</v>
      </c>
      <c r="C469" s="334" t="s">
        <v>2882</v>
      </c>
      <c r="D469" s="334" t="s">
        <v>2883</v>
      </c>
      <c r="E469" s="334" t="s">
        <v>1822</v>
      </c>
      <c r="F469" s="334" t="s">
        <v>2884</v>
      </c>
      <c r="G469" s="335" t="s">
        <v>2885</v>
      </c>
      <c r="H469" s="337" t="s">
        <v>421</v>
      </c>
      <c r="I469" s="337" t="s">
        <v>2886</v>
      </c>
      <c r="J469" s="337" t="s">
        <v>421</v>
      </c>
      <c r="K469" s="337" t="s">
        <v>2886</v>
      </c>
      <c r="L469" s="338"/>
      <c r="M469" s="339" t="s">
        <v>424</v>
      </c>
      <c r="N469" s="327" t="s">
        <v>424</v>
      </c>
      <c r="O469" s="338"/>
      <c r="P469" s="339"/>
      <c r="Q469" s="287"/>
      <c r="R469" s="287"/>
      <c r="S469" s="287"/>
      <c r="T469" s="287"/>
      <c r="U469" s="287"/>
      <c r="V469" s="287"/>
      <c r="W469" s="287"/>
      <c r="X469" s="287"/>
      <c r="Y469" s="287"/>
      <c r="Z469" s="287"/>
      <c r="AA469" s="287"/>
      <c r="AB469" s="287"/>
      <c r="AC469" s="287"/>
      <c r="AD469" s="287"/>
      <c r="AE469" s="287"/>
      <c r="AF469" s="287"/>
      <c r="AG469" s="287"/>
      <c r="AH469" s="287"/>
      <c r="AI469" s="287"/>
      <c r="AJ469" s="287"/>
      <c r="AK469" s="287"/>
      <c r="AL469" s="287"/>
      <c r="AM469" s="287"/>
      <c r="AN469" s="287"/>
      <c r="AO469" s="287"/>
      <c r="AP469" s="287"/>
      <c r="AQ469" s="287"/>
      <c r="AR469" s="287"/>
      <c r="AS469" s="287"/>
      <c r="AT469" s="287"/>
      <c r="AU469" s="287"/>
      <c r="AV469" s="287"/>
      <c r="AW469" s="287"/>
      <c r="AX469" s="287"/>
      <c r="AY469" s="287"/>
      <c r="AZ469" s="287"/>
      <c r="BA469" s="287"/>
      <c r="BB469" s="287"/>
      <c r="BC469" s="287"/>
      <c r="BD469" s="287"/>
      <c r="BE469" s="287"/>
      <c r="BF469" s="287"/>
      <c r="BG469" s="287"/>
      <c r="BH469" s="287"/>
      <c r="BI469" s="287"/>
      <c r="BJ469" s="327" t="s">
        <v>2887</v>
      </c>
      <c r="BK469" s="286">
        <v>39020</v>
      </c>
      <c r="BL469" s="288"/>
      <c r="BM469" s="287"/>
      <c r="BN469" s="287"/>
      <c r="BO469" s="287"/>
      <c r="BP469" s="287"/>
      <c r="BQ469" s="287"/>
      <c r="BR469" s="287"/>
      <c r="BS469" s="287"/>
      <c r="BT469" s="287"/>
      <c r="BU469" s="287"/>
      <c r="BV469" s="287"/>
      <c r="BW469" s="287"/>
      <c r="BX469" s="287"/>
      <c r="BY469" s="287"/>
      <c r="BZ469" s="287"/>
      <c r="CA469" s="287"/>
      <c r="CB469" s="287"/>
      <c r="CC469" s="287"/>
      <c r="CD469" s="287"/>
      <c r="CE469" s="287"/>
      <c r="CF469" s="287"/>
      <c r="CG469" s="287"/>
      <c r="CH469" s="287"/>
      <c r="CI469" s="287"/>
      <c r="CJ469" s="287"/>
      <c r="CK469" s="287"/>
      <c r="CL469" s="287"/>
      <c r="CM469" s="287"/>
      <c r="CN469" s="287"/>
      <c r="CO469" s="287"/>
      <c r="CP469" s="287"/>
      <c r="CQ469" s="287"/>
      <c r="CR469" s="287"/>
      <c r="CS469" s="287"/>
      <c r="CT469" s="287"/>
      <c r="CU469" s="287"/>
      <c r="CV469" s="287"/>
      <c r="CW469" s="287"/>
      <c r="CX469" s="287"/>
      <c r="CY469" s="287"/>
      <c r="CZ469" s="289"/>
      <c r="DA469" s="287"/>
      <c r="DB469" s="287"/>
      <c r="DC469" s="287"/>
      <c r="DD469" s="287"/>
      <c r="DE469" s="287"/>
      <c r="DF469" s="287"/>
      <c r="DG469" s="287"/>
      <c r="DH469" s="287"/>
      <c r="DI469" s="287"/>
      <c r="DJ469" s="287"/>
      <c r="DK469" s="287"/>
      <c r="DL469" s="287"/>
      <c r="DM469" s="287"/>
      <c r="DN469" s="287"/>
      <c r="DO469" s="287"/>
      <c r="DP469" s="287"/>
      <c r="DQ469" s="287"/>
      <c r="DR469" s="287"/>
      <c r="DS469" s="287"/>
      <c r="DT469" s="287"/>
      <c r="DU469" s="287"/>
      <c r="DV469" s="287"/>
      <c r="DW469" s="321"/>
      <c r="DX469" s="322"/>
      <c r="DY469" s="323"/>
      <c r="DZ469" s="323"/>
      <c r="EA469" s="323"/>
      <c r="EB469" s="324"/>
      <c r="EC469" s="324"/>
      <c r="ED469" s="324"/>
      <c r="EE469" s="324"/>
      <c r="EF469" s="324"/>
      <c r="EG469" s="324"/>
      <c r="EH469" s="324"/>
      <c r="EI469" s="324"/>
      <c r="EJ469" s="324"/>
      <c r="EK469" s="324"/>
      <c r="EL469" s="324"/>
      <c r="EM469" s="324"/>
      <c r="EN469" s="324"/>
      <c r="EO469" s="324"/>
      <c r="EP469" s="324"/>
      <c r="EQ469" s="324"/>
      <c r="ER469" s="324"/>
      <c r="ES469" s="324"/>
      <c r="ET469" s="324"/>
      <c r="EU469" s="324"/>
      <c r="EV469" s="324"/>
      <c r="EW469" s="324"/>
      <c r="EX469" s="324"/>
      <c r="EY469" s="324"/>
      <c r="EZ469" s="324"/>
      <c r="FA469" s="324"/>
      <c r="FB469" s="324"/>
      <c r="FC469" s="324"/>
      <c r="FD469" s="324"/>
      <c r="FE469" s="324"/>
      <c r="FF469" s="324"/>
      <c r="FG469" s="324"/>
      <c r="FH469" s="324"/>
      <c r="FI469" s="324"/>
      <c r="FJ469" s="324"/>
      <c r="FK469" s="324"/>
      <c r="FL469" s="324"/>
      <c r="FM469" s="324"/>
      <c r="FN469" s="324"/>
      <c r="FO469" s="324"/>
      <c r="FP469" s="324"/>
      <c r="FQ469" s="324"/>
      <c r="FR469" s="324"/>
      <c r="FS469" s="324"/>
      <c r="FT469" s="324"/>
      <c r="FU469" s="324"/>
      <c r="FV469" s="324"/>
      <c r="FW469" s="324"/>
      <c r="FX469" s="324"/>
      <c r="FY469" s="324"/>
      <c r="FZ469" s="324"/>
      <c r="GA469" s="324"/>
      <c r="GB469" s="324"/>
      <c r="GC469" s="324"/>
      <c r="GD469" s="324"/>
      <c r="GE469" s="324"/>
      <c r="GF469" s="324"/>
      <c r="GG469" s="324"/>
      <c r="GH469" s="324"/>
      <c r="GI469" s="324"/>
      <c r="GJ469" s="330"/>
      <c r="GK469" s="321"/>
      <c r="GL469" s="324"/>
      <c r="GM469" s="324"/>
      <c r="GN469" s="290" cm="1">
        <f t="array" ref="GN469">IF(OR(BK469:GM469='Annex.1　DeclarationDesired'!$F$27),ROW(),"")</f>
        <v>469</v>
      </c>
    </row>
    <row r="470" spans="1:196" s="290" customFormat="1" ht="20.85" customHeight="1">
      <c r="A470" s="333" t="s">
        <v>2888</v>
      </c>
      <c r="B470" s="334" t="s">
        <v>1224</v>
      </c>
      <c r="C470" s="334" t="s">
        <v>2882</v>
      </c>
      <c r="D470" s="334" t="s">
        <v>2889</v>
      </c>
      <c r="E470" s="334" t="s">
        <v>2890</v>
      </c>
      <c r="F470" s="334" t="s">
        <v>2891</v>
      </c>
      <c r="G470" s="335" t="s">
        <v>2885</v>
      </c>
      <c r="H470" s="337" t="s">
        <v>420</v>
      </c>
      <c r="I470" s="337"/>
      <c r="J470" s="337" t="s">
        <v>421</v>
      </c>
      <c r="K470" s="337" t="s">
        <v>2892</v>
      </c>
      <c r="L470" s="338"/>
      <c r="M470" s="339" t="s">
        <v>425</v>
      </c>
      <c r="N470" s="327" t="s">
        <v>425</v>
      </c>
      <c r="O470" s="338"/>
      <c r="P470" s="339"/>
      <c r="Q470" s="287"/>
      <c r="R470" s="287"/>
      <c r="S470" s="287"/>
      <c r="T470" s="287"/>
      <c r="U470" s="287"/>
      <c r="V470" s="287"/>
      <c r="W470" s="287"/>
      <c r="X470" s="287"/>
      <c r="Y470" s="287"/>
      <c r="Z470" s="287"/>
      <c r="AA470" s="287"/>
      <c r="AB470" s="287"/>
      <c r="AC470" s="287"/>
      <c r="AD470" s="287"/>
      <c r="AE470" s="287"/>
      <c r="AF470" s="287"/>
      <c r="AG470" s="287"/>
      <c r="AH470" s="287"/>
      <c r="AI470" s="287"/>
      <c r="AJ470" s="287"/>
      <c r="AK470" s="287"/>
      <c r="AL470" s="287"/>
      <c r="AM470" s="287"/>
      <c r="AN470" s="287"/>
      <c r="AO470" s="287"/>
      <c r="AP470" s="287"/>
      <c r="AQ470" s="287"/>
      <c r="AR470" s="287"/>
      <c r="AS470" s="287"/>
      <c r="AT470" s="287"/>
      <c r="AU470" s="287"/>
      <c r="AV470" s="287"/>
      <c r="AW470" s="287"/>
      <c r="AX470" s="287"/>
      <c r="AY470" s="287"/>
      <c r="AZ470" s="287"/>
      <c r="BA470" s="287"/>
      <c r="BB470" s="287"/>
      <c r="BC470" s="287"/>
      <c r="BD470" s="287"/>
      <c r="BE470" s="287"/>
      <c r="BF470" s="287"/>
      <c r="BG470" s="287"/>
      <c r="BH470" s="287"/>
      <c r="BI470" s="287"/>
      <c r="BJ470" s="327" t="s">
        <v>2893</v>
      </c>
      <c r="BK470" s="286">
        <v>40030</v>
      </c>
      <c r="BL470" s="288">
        <v>40040</v>
      </c>
      <c r="BM470" s="287"/>
      <c r="BN470" s="287"/>
      <c r="BO470" s="287"/>
      <c r="BP470" s="287"/>
      <c r="BQ470" s="287"/>
      <c r="BR470" s="287"/>
      <c r="BS470" s="287"/>
      <c r="BT470" s="287"/>
      <c r="BU470" s="287"/>
      <c r="BV470" s="287"/>
      <c r="BW470" s="287"/>
      <c r="BX470" s="287"/>
      <c r="BY470" s="287"/>
      <c r="BZ470" s="287"/>
      <c r="CA470" s="287"/>
      <c r="CB470" s="287"/>
      <c r="CC470" s="287"/>
      <c r="CD470" s="287"/>
      <c r="CE470" s="287"/>
      <c r="CF470" s="287"/>
      <c r="CG470" s="287"/>
      <c r="CH470" s="287"/>
      <c r="CI470" s="287"/>
      <c r="CJ470" s="287"/>
      <c r="CK470" s="287"/>
      <c r="CL470" s="287"/>
      <c r="CM470" s="287"/>
      <c r="CN470" s="287"/>
      <c r="CO470" s="287"/>
      <c r="CP470" s="287"/>
      <c r="CQ470" s="287"/>
      <c r="CR470" s="287"/>
      <c r="CS470" s="287"/>
      <c r="CT470" s="287"/>
      <c r="CU470" s="287"/>
      <c r="CV470" s="287"/>
      <c r="CW470" s="287"/>
      <c r="CX470" s="287"/>
      <c r="CY470" s="287"/>
      <c r="CZ470" s="289"/>
      <c r="DA470" s="287"/>
      <c r="DB470" s="287"/>
      <c r="DC470" s="287"/>
      <c r="DD470" s="287"/>
      <c r="DE470" s="287"/>
      <c r="DF470" s="287"/>
      <c r="DG470" s="287"/>
      <c r="DH470" s="287"/>
      <c r="DI470" s="287"/>
      <c r="DJ470" s="287"/>
      <c r="DK470" s="287"/>
      <c r="DL470" s="287"/>
      <c r="DM470" s="287"/>
      <c r="DN470" s="287"/>
      <c r="DO470" s="287"/>
      <c r="DP470" s="287"/>
      <c r="DQ470" s="287"/>
      <c r="DR470" s="287"/>
      <c r="DS470" s="287"/>
      <c r="DT470" s="287"/>
      <c r="DU470" s="287"/>
      <c r="DV470" s="287"/>
      <c r="DW470" s="321"/>
      <c r="DX470" s="322"/>
      <c r="DY470" s="323"/>
      <c r="DZ470" s="323"/>
      <c r="EA470" s="323"/>
      <c r="EB470" s="324"/>
      <c r="EC470" s="324"/>
      <c r="ED470" s="324"/>
      <c r="EE470" s="324"/>
      <c r="EF470" s="324"/>
      <c r="EG470" s="324"/>
      <c r="EH470" s="324"/>
      <c r="EI470" s="324"/>
      <c r="EJ470" s="324"/>
      <c r="EK470" s="324"/>
      <c r="EL470" s="324"/>
      <c r="EM470" s="324"/>
      <c r="EN470" s="324"/>
      <c r="EO470" s="324"/>
      <c r="EP470" s="324"/>
      <c r="EQ470" s="324"/>
      <c r="ER470" s="324"/>
      <c r="ES470" s="324"/>
      <c r="ET470" s="324"/>
      <c r="EU470" s="324"/>
      <c r="EV470" s="324"/>
      <c r="EW470" s="324"/>
      <c r="EX470" s="324"/>
      <c r="EY470" s="324"/>
      <c r="EZ470" s="324"/>
      <c r="FA470" s="324"/>
      <c r="FB470" s="324"/>
      <c r="FC470" s="324"/>
      <c r="FD470" s="324"/>
      <c r="FE470" s="324"/>
      <c r="FF470" s="324"/>
      <c r="FG470" s="324"/>
      <c r="FH470" s="324"/>
      <c r="FI470" s="324"/>
      <c r="FJ470" s="324"/>
      <c r="FK470" s="324"/>
      <c r="FL470" s="324"/>
      <c r="FM470" s="324"/>
      <c r="FN470" s="324"/>
      <c r="FO470" s="324"/>
      <c r="FP470" s="324"/>
      <c r="FQ470" s="324"/>
      <c r="FR470" s="324"/>
      <c r="FS470" s="324"/>
      <c r="FT470" s="324"/>
      <c r="FU470" s="324"/>
      <c r="FV470" s="324"/>
      <c r="FW470" s="324"/>
      <c r="FX470" s="324"/>
      <c r="FY470" s="324"/>
      <c r="FZ470" s="324"/>
      <c r="GA470" s="324"/>
      <c r="GB470" s="324"/>
      <c r="GC470" s="324"/>
      <c r="GD470" s="324"/>
      <c r="GE470" s="324"/>
      <c r="GF470" s="324"/>
      <c r="GG470" s="324"/>
      <c r="GH470" s="324"/>
      <c r="GI470" s="324"/>
      <c r="GJ470" s="330"/>
      <c r="GK470" s="321"/>
      <c r="GL470" s="324"/>
      <c r="GM470" s="324"/>
      <c r="GN470" s="290" cm="1">
        <f t="array" ref="GN470">IF(OR(BK470:GM470='Annex.1　DeclarationDesired'!$F$27),ROW(),"")</f>
        <v>470</v>
      </c>
    </row>
    <row r="471" spans="1:196" s="290" customFormat="1" ht="20.85" customHeight="1">
      <c r="A471" s="333" t="s">
        <v>2894</v>
      </c>
      <c r="B471" s="334" t="s">
        <v>1224</v>
      </c>
      <c r="C471" s="334" t="s">
        <v>2882</v>
      </c>
      <c r="D471" s="334" t="s">
        <v>2895</v>
      </c>
      <c r="E471" s="334" t="s">
        <v>2896</v>
      </c>
      <c r="F471" s="334" t="s">
        <v>2897</v>
      </c>
      <c r="G471" s="335" t="s">
        <v>2885</v>
      </c>
      <c r="H471" s="337" t="s">
        <v>420</v>
      </c>
      <c r="I471" s="337"/>
      <c r="J471" s="337" t="s">
        <v>421</v>
      </c>
      <c r="K471" s="337" t="s">
        <v>2898</v>
      </c>
      <c r="L471" s="338"/>
      <c r="M471" s="339" t="s">
        <v>407</v>
      </c>
      <c r="N471" s="327" t="s">
        <v>407</v>
      </c>
      <c r="O471" s="338"/>
      <c r="P471" s="339"/>
      <c r="Q471" s="287"/>
      <c r="R471" s="287"/>
      <c r="S471" s="287"/>
      <c r="T471" s="287"/>
      <c r="U471" s="287"/>
      <c r="V471" s="287"/>
      <c r="W471" s="287"/>
      <c r="X471" s="287"/>
      <c r="Y471" s="287"/>
      <c r="Z471" s="287"/>
      <c r="AA471" s="287"/>
      <c r="AB471" s="287"/>
      <c r="AC471" s="287"/>
      <c r="AD471" s="287"/>
      <c r="AE471" s="287"/>
      <c r="AF471" s="287"/>
      <c r="AG471" s="287"/>
      <c r="AH471" s="287"/>
      <c r="AI471" s="287"/>
      <c r="AJ471" s="287"/>
      <c r="AK471" s="287"/>
      <c r="AL471" s="287"/>
      <c r="AM471" s="287"/>
      <c r="AN471" s="287"/>
      <c r="AO471" s="287"/>
      <c r="AP471" s="287"/>
      <c r="AQ471" s="287"/>
      <c r="AR471" s="287"/>
      <c r="AS471" s="287"/>
      <c r="AT471" s="287"/>
      <c r="AU471" s="287"/>
      <c r="AV471" s="287"/>
      <c r="AW471" s="287"/>
      <c r="AX471" s="287"/>
      <c r="AY471" s="287"/>
      <c r="AZ471" s="287"/>
      <c r="BA471" s="287"/>
      <c r="BB471" s="287"/>
      <c r="BC471" s="287"/>
      <c r="BD471" s="287"/>
      <c r="BE471" s="287"/>
      <c r="BF471" s="287"/>
      <c r="BG471" s="287"/>
      <c r="BH471" s="287"/>
      <c r="BI471" s="287"/>
      <c r="BJ471" s="327" t="s">
        <v>2447</v>
      </c>
      <c r="BK471" s="286">
        <v>38050</v>
      </c>
      <c r="BL471" s="288"/>
      <c r="BM471" s="287"/>
      <c r="BN471" s="287"/>
      <c r="BO471" s="287"/>
      <c r="BP471" s="287"/>
      <c r="BQ471" s="287"/>
      <c r="BR471" s="287"/>
      <c r="BS471" s="287"/>
      <c r="BT471" s="287"/>
      <c r="BU471" s="287"/>
      <c r="BV471" s="287"/>
      <c r="BW471" s="287"/>
      <c r="BX471" s="287"/>
      <c r="BY471" s="287"/>
      <c r="BZ471" s="287"/>
      <c r="CA471" s="287"/>
      <c r="CB471" s="287"/>
      <c r="CC471" s="287"/>
      <c r="CD471" s="287"/>
      <c r="CE471" s="287"/>
      <c r="CF471" s="287"/>
      <c r="CG471" s="287"/>
      <c r="CH471" s="287"/>
      <c r="CI471" s="287"/>
      <c r="CJ471" s="287"/>
      <c r="CK471" s="287"/>
      <c r="CL471" s="287"/>
      <c r="CM471" s="287"/>
      <c r="CN471" s="287"/>
      <c r="CO471" s="287"/>
      <c r="CP471" s="287"/>
      <c r="CQ471" s="287"/>
      <c r="CR471" s="287"/>
      <c r="CS471" s="287"/>
      <c r="CT471" s="287"/>
      <c r="CU471" s="287"/>
      <c r="CV471" s="287"/>
      <c r="CW471" s="287"/>
      <c r="CX471" s="287"/>
      <c r="CY471" s="287"/>
      <c r="CZ471" s="289"/>
      <c r="DA471" s="287"/>
      <c r="DB471" s="287"/>
      <c r="DC471" s="287"/>
      <c r="DD471" s="287"/>
      <c r="DE471" s="287"/>
      <c r="DF471" s="287"/>
      <c r="DG471" s="287"/>
      <c r="DH471" s="287"/>
      <c r="DI471" s="287"/>
      <c r="DJ471" s="287"/>
      <c r="DK471" s="287"/>
      <c r="DL471" s="287"/>
      <c r="DM471" s="287"/>
      <c r="DN471" s="287"/>
      <c r="DO471" s="287"/>
      <c r="DP471" s="287"/>
      <c r="DQ471" s="287"/>
      <c r="DR471" s="287"/>
      <c r="DS471" s="287"/>
      <c r="DT471" s="287"/>
      <c r="DU471" s="287"/>
      <c r="DV471" s="287"/>
      <c r="DW471" s="321"/>
      <c r="DX471" s="322"/>
      <c r="DY471" s="323"/>
      <c r="DZ471" s="323"/>
      <c r="EA471" s="323"/>
      <c r="EB471" s="324"/>
      <c r="EC471" s="324"/>
      <c r="ED471" s="324"/>
      <c r="EE471" s="324"/>
      <c r="EF471" s="324"/>
      <c r="EG471" s="324"/>
      <c r="EH471" s="324"/>
      <c r="EI471" s="324"/>
      <c r="EJ471" s="324"/>
      <c r="EK471" s="324"/>
      <c r="EL471" s="324"/>
      <c r="EM471" s="324"/>
      <c r="EN471" s="324"/>
      <c r="EO471" s="324"/>
      <c r="EP471" s="324"/>
      <c r="EQ471" s="324"/>
      <c r="ER471" s="324"/>
      <c r="ES471" s="324"/>
      <c r="ET471" s="324"/>
      <c r="EU471" s="324"/>
      <c r="EV471" s="324"/>
      <c r="EW471" s="324"/>
      <c r="EX471" s="324"/>
      <c r="EY471" s="324"/>
      <c r="EZ471" s="324"/>
      <c r="FA471" s="324"/>
      <c r="FB471" s="324"/>
      <c r="FC471" s="324"/>
      <c r="FD471" s="324"/>
      <c r="FE471" s="324"/>
      <c r="FF471" s="324"/>
      <c r="FG471" s="324"/>
      <c r="FH471" s="324"/>
      <c r="FI471" s="324"/>
      <c r="FJ471" s="324"/>
      <c r="FK471" s="324"/>
      <c r="FL471" s="324"/>
      <c r="FM471" s="324"/>
      <c r="FN471" s="324"/>
      <c r="FO471" s="324"/>
      <c r="FP471" s="324"/>
      <c r="FQ471" s="324"/>
      <c r="FR471" s="324"/>
      <c r="FS471" s="324"/>
      <c r="FT471" s="324"/>
      <c r="FU471" s="324"/>
      <c r="FV471" s="324"/>
      <c r="FW471" s="324"/>
      <c r="FX471" s="324"/>
      <c r="FY471" s="324"/>
      <c r="FZ471" s="324"/>
      <c r="GA471" s="324"/>
      <c r="GB471" s="324"/>
      <c r="GC471" s="324"/>
      <c r="GD471" s="324"/>
      <c r="GE471" s="324"/>
      <c r="GF471" s="324"/>
      <c r="GG471" s="324"/>
      <c r="GH471" s="324"/>
      <c r="GI471" s="324"/>
      <c r="GJ471" s="330"/>
      <c r="GK471" s="321"/>
      <c r="GL471" s="324"/>
      <c r="GM471" s="324"/>
      <c r="GN471" s="290" cm="1">
        <f t="array" ref="GN471">IF(OR(BK471:GM471='Annex.1　DeclarationDesired'!$F$27),ROW(),"")</f>
        <v>471</v>
      </c>
    </row>
    <row r="472" spans="1:196" s="290" customFormat="1" ht="20.85" customHeight="1">
      <c r="A472" s="333" t="s">
        <v>2899</v>
      </c>
      <c r="B472" s="334" t="s">
        <v>1224</v>
      </c>
      <c r="C472" s="334" t="s">
        <v>2882</v>
      </c>
      <c r="D472" s="334" t="s">
        <v>2900</v>
      </c>
      <c r="E472" s="334" t="s">
        <v>2901</v>
      </c>
      <c r="F472" s="334" t="s">
        <v>2902</v>
      </c>
      <c r="G472" s="335" t="s">
        <v>2885</v>
      </c>
      <c r="H472" s="337" t="s">
        <v>421</v>
      </c>
      <c r="I472" s="337" t="s">
        <v>2903</v>
      </c>
      <c r="J472" s="337" t="s">
        <v>421</v>
      </c>
      <c r="K472" s="337" t="s">
        <v>2903</v>
      </c>
      <c r="L472" s="338"/>
      <c r="M472" s="339" t="s">
        <v>410</v>
      </c>
      <c r="N472" s="327" t="s">
        <v>410</v>
      </c>
      <c r="O472" s="338"/>
      <c r="P472" s="339"/>
      <c r="Q472" s="287"/>
      <c r="R472" s="287"/>
      <c r="S472" s="287"/>
      <c r="T472" s="287"/>
      <c r="U472" s="287"/>
      <c r="V472" s="287"/>
      <c r="W472" s="287"/>
      <c r="X472" s="287"/>
      <c r="Y472" s="287"/>
      <c r="Z472" s="287"/>
      <c r="AA472" s="287"/>
      <c r="AB472" s="287"/>
      <c r="AC472" s="287"/>
      <c r="AD472" s="287"/>
      <c r="AE472" s="287"/>
      <c r="AF472" s="287"/>
      <c r="AG472" s="287"/>
      <c r="AH472" s="287"/>
      <c r="AI472" s="287"/>
      <c r="AJ472" s="287"/>
      <c r="AK472" s="287"/>
      <c r="AL472" s="287"/>
      <c r="AM472" s="287"/>
      <c r="AN472" s="287"/>
      <c r="AO472" s="287"/>
      <c r="AP472" s="287"/>
      <c r="AQ472" s="287"/>
      <c r="AR472" s="287"/>
      <c r="AS472" s="287"/>
      <c r="AT472" s="287"/>
      <c r="AU472" s="287"/>
      <c r="AV472" s="287"/>
      <c r="AW472" s="287"/>
      <c r="AX472" s="287"/>
      <c r="AY472" s="287"/>
      <c r="AZ472" s="287"/>
      <c r="BA472" s="287"/>
      <c r="BB472" s="287"/>
      <c r="BC472" s="287"/>
      <c r="BD472" s="287"/>
      <c r="BE472" s="287"/>
      <c r="BF472" s="287"/>
      <c r="BG472" s="287"/>
      <c r="BH472" s="287"/>
      <c r="BI472" s="287"/>
      <c r="BJ472" s="327" t="s">
        <v>2904</v>
      </c>
      <c r="BK472" s="286">
        <v>40020</v>
      </c>
      <c r="BL472" s="288">
        <v>40030</v>
      </c>
      <c r="BM472" s="287">
        <v>40050</v>
      </c>
      <c r="BN472" s="287"/>
      <c r="BO472" s="287"/>
      <c r="BP472" s="287"/>
      <c r="BQ472" s="287"/>
      <c r="BR472" s="287"/>
      <c r="BS472" s="287"/>
      <c r="BT472" s="287"/>
      <c r="BU472" s="287"/>
      <c r="BV472" s="287"/>
      <c r="BW472" s="287"/>
      <c r="BX472" s="287"/>
      <c r="BY472" s="287"/>
      <c r="BZ472" s="287"/>
      <c r="CA472" s="287"/>
      <c r="CB472" s="287"/>
      <c r="CC472" s="287"/>
      <c r="CD472" s="287"/>
      <c r="CE472" s="287"/>
      <c r="CF472" s="287"/>
      <c r="CG472" s="287"/>
      <c r="CH472" s="287"/>
      <c r="CI472" s="287"/>
      <c r="CJ472" s="287"/>
      <c r="CK472" s="287"/>
      <c r="CL472" s="287"/>
      <c r="CM472" s="287"/>
      <c r="CN472" s="287"/>
      <c r="CO472" s="287"/>
      <c r="CP472" s="287"/>
      <c r="CQ472" s="287"/>
      <c r="CR472" s="287"/>
      <c r="CS472" s="287"/>
      <c r="CT472" s="287"/>
      <c r="CU472" s="287"/>
      <c r="CV472" s="287"/>
      <c r="CW472" s="287"/>
      <c r="CX472" s="287"/>
      <c r="CY472" s="287"/>
      <c r="CZ472" s="289"/>
      <c r="DA472" s="287"/>
      <c r="DB472" s="287"/>
      <c r="DC472" s="287"/>
      <c r="DD472" s="287"/>
      <c r="DE472" s="287"/>
      <c r="DF472" s="287"/>
      <c r="DG472" s="287"/>
      <c r="DH472" s="287"/>
      <c r="DI472" s="287"/>
      <c r="DJ472" s="287"/>
      <c r="DK472" s="287"/>
      <c r="DL472" s="287"/>
      <c r="DM472" s="287"/>
      <c r="DN472" s="287"/>
      <c r="DO472" s="287"/>
      <c r="DP472" s="287"/>
      <c r="DQ472" s="287"/>
      <c r="DR472" s="287"/>
      <c r="DS472" s="287"/>
      <c r="DT472" s="287"/>
      <c r="DU472" s="287"/>
      <c r="DV472" s="287"/>
      <c r="DW472" s="321"/>
      <c r="DX472" s="322"/>
      <c r="DY472" s="323"/>
      <c r="DZ472" s="323"/>
      <c r="EA472" s="323"/>
      <c r="EB472" s="324"/>
      <c r="EC472" s="324"/>
      <c r="ED472" s="324"/>
      <c r="EE472" s="324"/>
      <c r="EF472" s="324"/>
      <c r="EG472" s="324"/>
      <c r="EH472" s="324"/>
      <c r="EI472" s="324"/>
      <c r="EJ472" s="324"/>
      <c r="EK472" s="324"/>
      <c r="EL472" s="324"/>
      <c r="EM472" s="324"/>
      <c r="EN472" s="324"/>
      <c r="EO472" s="324"/>
      <c r="EP472" s="324"/>
      <c r="EQ472" s="324"/>
      <c r="ER472" s="324"/>
      <c r="ES472" s="324"/>
      <c r="ET472" s="324"/>
      <c r="EU472" s="324"/>
      <c r="EV472" s="324"/>
      <c r="EW472" s="324"/>
      <c r="EX472" s="324"/>
      <c r="EY472" s="324"/>
      <c r="EZ472" s="324"/>
      <c r="FA472" s="324"/>
      <c r="FB472" s="324"/>
      <c r="FC472" s="324"/>
      <c r="FD472" s="324"/>
      <c r="FE472" s="324"/>
      <c r="FF472" s="324"/>
      <c r="FG472" s="324"/>
      <c r="FH472" s="324"/>
      <c r="FI472" s="324"/>
      <c r="FJ472" s="324"/>
      <c r="FK472" s="324"/>
      <c r="FL472" s="324"/>
      <c r="FM472" s="324"/>
      <c r="FN472" s="324"/>
      <c r="FO472" s="324"/>
      <c r="FP472" s="324"/>
      <c r="FQ472" s="324"/>
      <c r="FR472" s="324"/>
      <c r="FS472" s="324"/>
      <c r="FT472" s="324"/>
      <c r="FU472" s="324"/>
      <c r="FV472" s="324"/>
      <c r="FW472" s="324"/>
      <c r="FX472" s="324"/>
      <c r="FY472" s="324"/>
      <c r="FZ472" s="324"/>
      <c r="GA472" s="324"/>
      <c r="GB472" s="324"/>
      <c r="GC472" s="324"/>
      <c r="GD472" s="324"/>
      <c r="GE472" s="324"/>
      <c r="GF472" s="324"/>
      <c r="GG472" s="324"/>
      <c r="GH472" s="324"/>
      <c r="GI472" s="324"/>
      <c r="GJ472" s="330"/>
      <c r="GK472" s="321"/>
      <c r="GL472" s="324"/>
      <c r="GM472" s="324"/>
      <c r="GN472" s="290" cm="1">
        <f t="array" ref="GN472">IF(OR(BK472:GM472='Annex.1　DeclarationDesired'!$F$27),ROW(),"")</f>
        <v>472</v>
      </c>
    </row>
    <row r="473" spans="1:196" s="290" customFormat="1" ht="20.85" customHeight="1">
      <c r="A473" s="333" t="s">
        <v>2905</v>
      </c>
      <c r="B473" s="334" t="s">
        <v>1224</v>
      </c>
      <c r="C473" s="334" t="s">
        <v>2882</v>
      </c>
      <c r="D473" s="334" t="s">
        <v>2906</v>
      </c>
      <c r="E473" s="334" t="s">
        <v>2907</v>
      </c>
      <c r="F473" s="334" t="s">
        <v>2908</v>
      </c>
      <c r="G473" s="335" t="s">
        <v>2885</v>
      </c>
      <c r="H473" s="337" t="s">
        <v>421</v>
      </c>
      <c r="I473" s="337" t="s">
        <v>2909</v>
      </c>
      <c r="J473" s="337" t="s">
        <v>421</v>
      </c>
      <c r="K473" s="337" t="s">
        <v>2909</v>
      </c>
      <c r="L473" s="338"/>
      <c r="M473" s="339" t="s">
        <v>426</v>
      </c>
      <c r="N473" s="327" t="s">
        <v>426</v>
      </c>
      <c r="O473" s="338"/>
      <c r="P473" s="339"/>
      <c r="Q473" s="287"/>
      <c r="R473" s="287"/>
      <c r="S473" s="287"/>
      <c r="T473" s="287"/>
      <c r="U473" s="287"/>
      <c r="V473" s="287"/>
      <c r="W473" s="287"/>
      <c r="X473" s="287"/>
      <c r="Y473" s="287"/>
      <c r="Z473" s="287"/>
      <c r="AA473" s="287"/>
      <c r="AB473" s="287"/>
      <c r="AC473" s="287"/>
      <c r="AD473" s="287"/>
      <c r="AE473" s="287"/>
      <c r="AF473" s="287"/>
      <c r="AG473" s="287"/>
      <c r="AH473" s="287"/>
      <c r="AI473" s="287"/>
      <c r="AJ473" s="287"/>
      <c r="AK473" s="287"/>
      <c r="AL473" s="287"/>
      <c r="AM473" s="287"/>
      <c r="AN473" s="287"/>
      <c r="AO473" s="287"/>
      <c r="AP473" s="287"/>
      <c r="AQ473" s="287"/>
      <c r="AR473" s="287"/>
      <c r="AS473" s="287"/>
      <c r="AT473" s="287"/>
      <c r="AU473" s="287"/>
      <c r="AV473" s="287"/>
      <c r="AW473" s="287"/>
      <c r="AX473" s="287"/>
      <c r="AY473" s="287"/>
      <c r="AZ473" s="287"/>
      <c r="BA473" s="287"/>
      <c r="BB473" s="287"/>
      <c r="BC473" s="287"/>
      <c r="BD473" s="287"/>
      <c r="BE473" s="287"/>
      <c r="BF473" s="287"/>
      <c r="BG473" s="287"/>
      <c r="BH473" s="287"/>
      <c r="BI473" s="287"/>
      <c r="BJ473" s="327" t="s">
        <v>2910</v>
      </c>
      <c r="BK473" s="286">
        <v>42020</v>
      </c>
      <c r="BL473" s="288">
        <v>42030</v>
      </c>
      <c r="BM473" s="287">
        <v>42040</v>
      </c>
      <c r="BN473" s="287"/>
      <c r="BO473" s="287"/>
      <c r="BP473" s="287"/>
      <c r="BQ473" s="287"/>
      <c r="BR473" s="287"/>
      <c r="BS473" s="287"/>
      <c r="BT473" s="287"/>
      <c r="BU473" s="287"/>
      <c r="BV473" s="287"/>
      <c r="BW473" s="287"/>
      <c r="BX473" s="287"/>
      <c r="BY473" s="287"/>
      <c r="BZ473" s="287"/>
      <c r="CA473" s="287"/>
      <c r="CB473" s="287"/>
      <c r="CC473" s="287"/>
      <c r="CD473" s="287"/>
      <c r="CE473" s="287"/>
      <c r="CF473" s="287"/>
      <c r="CG473" s="287"/>
      <c r="CH473" s="287"/>
      <c r="CI473" s="287"/>
      <c r="CJ473" s="287"/>
      <c r="CK473" s="287"/>
      <c r="CL473" s="287"/>
      <c r="CM473" s="287"/>
      <c r="CN473" s="287"/>
      <c r="CO473" s="287"/>
      <c r="CP473" s="287"/>
      <c r="CQ473" s="287"/>
      <c r="CR473" s="287"/>
      <c r="CS473" s="287"/>
      <c r="CT473" s="287"/>
      <c r="CU473" s="287"/>
      <c r="CV473" s="287"/>
      <c r="CW473" s="287"/>
      <c r="CX473" s="287"/>
      <c r="CY473" s="287"/>
      <c r="CZ473" s="289"/>
      <c r="DA473" s="287"/>
      <c r="DB473" s="287"/>
      <c r="DC473" s="287"/>
      <c r="DD473" s="287"/>
      <c r="DE473" s="287"/>
      <c r="DF473" s="287"/>
      <c r="DG473" s="287"/>
      <c r="DH473" s="287"/>
      <c r="DI473" s="287"/>
      <c r="DJ473" s="287"/>
      <c r="DK473" s="287"/>
      <c r="DL473" s="287"/>
      <c r="DM473" s="287"/>
      <c r="DN473" s="287"/>
      <c r="DO473" s="287"/>
      <c r="DP473" s="287"/>
      <c r="DQ473" s="287"/>
      <c r="DR473" s="287"/>
      <c r="DS473" s="287"/>
      <c r="DT473" s="287"/>
      <c r="DU473" s="287"/>
      <c r="DV473" s="287"/>
      <c r="DW473" s="321"/>
      <c r="DX473" s="322"/>
      <c r="DY473" s="323"/>
      <c r="DZ473" s="323"/>
      <c r="EA473" s="323"/>
      <c r="EB473" s="324"/>
      <c r="EC473" s="324"/>
      <c r="ED473" s="324"/>
      <c r="EE473" s="324"/>
      <c r="EF473" s="324"/>
      <c r="EG473" s="324"/>
      <c r="EH473" s="324"/>
      <c r="EI473" s="324"/>
      <c r="EJ473" s="324"/>
      <c r="EK473" s="324"/>
      <c r="EL473" s="324"/>
      <c r="EM473" s="324"/>
      <c r="EN473" s="324"/>
      <c r="EO473" s="324"/>
      <c r="EP473" s="324"/>
      <c r="EQ473" s="324"/>
      <c r="ER473" s="324"/>
      <c r="ES473" s="324"/>
      <c r="ET473" s="324"/>
      <c r="EU473" s="324"/>
      <c r="EV473" s="324"/>
      <c r="EW473" s="324"/>
      <c r="EX473" s="324"/>
      <c r="EY473" s="324"/>
      <c r="EZ473" s="324"/>
      <c r="FA473" s="324"/>
      <c r="FB473" s="324"/>
      <c r="FC473" s="324"/>
      <c r="FD473" s="324"/>
      <c r="FE473" s="324"/>
      <c r="FF473" s="324"/>
      <c r="FG473" s="324"/>
      <c r="FH473" s="324"/>
      <c r="FI473" s="324"/>
      <c r="FJ473" s="324"/>
      <c r="FK473" s="324"/>
      <c r="FL473" s="324"/>
      <c r="FM473" s="324"/>
      <c r="FN473" s="324"/>
      <c r="FO473" s="324"/>
      <c r="FP473" s="324"/>
      <c r="FQ473" s="324"/>
      <c r="FR473" s="324"/>
      <c r="FS473" s="324"/>
      <c r="FT473" s="324"/>
      <c r="FU473" s="324"/>
      <c r="FV473" s="324"/>
      <c r="FW473" s="324"/>
      <c r="FX473" s="324"/>
      <c r="FY473" s="324"/>
      <c r="FZ473" s="324"/>
      <c r="GA473" s="324"/>
      <c r="GB473" s="324"/>
      <c r="GC473" s="324"/>
      <c r="GD473" s="324"/>
      <c r="GE473" s="324"/>
      <c r="GF473" s="324"/>
      <c r="GG473" s="324"/>
      <c r="GH473" s="324"/>
      <c r="GI473" s="324"/>
      <c r="GJ473" s="330"/>
      <c r="GK473" s="321"/>
      <c r="GL473" s="324"/>
      <c r="GM473" s="324"/>
      <c r="GN473" s="290" cm="1">
        <f t="array" ref="GN473">IF(OR(BK473:GM473='Annex.1　DeclarationDesired'!$F$27),ROW(),"")</f>
        <v>473</v>
      </c>
    </row>
    <row r="474" spans="1:196" s="290" customFormat="1" ht="20.85" customHeight="1">
      <c r="A474" s="333" t="s">
        <v>2911</v>
      </c>
      <c r="B474" s="334" t="s">
        <v>1224</v>
      </c>
      <c r="C474" s="334" t="s">
        <v>2882</v>
      </c>
      <c r="D474" s="334" t="s">
        <v>2900</v>
      </c>
      <c r="E474" s="334" t="s">
        <v>2912</v>
      </c>
      <c r="F474" s="334" t="s">
        <v>2913</v>
      </c>
      <c r="G474" s="335" t="s">
        <v>2885</v>
      </c>
      <c r="H474" s="337" t="s">
        <v>421</v>
      </c>
      <c r="I474" s="337" t="s">
        <v>2914</v>
      </c>
      <c r="J474" s="337" t="s">
        <v>421</v>
      </c>
      <c r="K474" s="337" t="s">
        <v>2914</v>
      </c>
      <c r="L474" s="338"/>
      <c r="M474" s="339" t="s">
        <v>410</v>
      </c>
      <c r="N474" s="327" t="s">
        <v>410</v>
      </c>
      <c r="O474" s="338"/>
      <c r="P474" s="339"/>
      <c r="Q474" s="287"/>
      <c r="R474" s="287"/>
      <c r="S474" s="287"/>
      <c r="T474" s="287"/>
      <c r="U474" s="287"/>
      <c r="V474" s="287"/>
      <c r="W474" s="287"/>
      <c r="X474" s="287"/>
      <c r="Y474" s="287"/>
      <c r="Z474" s="287"/>
      <c r="AA474" s="287"/>
      <c r="AB474" s="287"/>
      <c r="AC474" s="287"/>
      <c r="AD474" s="287"/>
      <c r="AE474" s="287"/>
      <c r="AF474" s="287"/>
      <c r="AG474" s="287"/>
      <c r="AH474" s="287"/>
      <c r="AI474" s="287"/>
      <c r="AJ474" s="287"/>
      <c r="AK474" s="287"/>
      <c r="AL474" s="287"/>
      <c r="AM474" s="287"/>
      <c r="AN474" s="287"/>
      <c r="AO474" s="287"/>
      <c r="AP474" s="287"/>
      <c r="AQ474" s="287"/>
      <c r="AR474" s="287"/>
      <c r="AS474" s="287"/>
      <c r="AT474" s="287"/>
      <c r="AU474" s="287"/>
      <c r="AV474" s="287"/>
      <c r="AW474" s="287"/>
      <c r="AX474" s="287"/>
      <c r="AY474" s="287"/>
      <c r="AZ474" s="287"/>
      <c r="BA474" s="287"/>
      <c r="BB474" s="287"/>
      <c r="BC474" s="287"/>
      <c r="BD474" s="287"/>
      <c r="BE474" s="287"/>
      <c r="BF474" s="287"/>
      <c r="BG474" s="287"/>
      <c r="BH474" s="287"/>
      <c r="BI474" s="287"/>
      <c r="BJ474" s="327" t="s">
        <v>2915</v>
      </c>
      <c r="BK474" s="286">
        <v>41010</v>
      </c>
      <c r="BL474" s="288">
        <v>41020</v>
      </c>
      <c r="BM474" s="287"/>
      <c r="BN474" s="287"/>
      <c r="BO474" s="287"/>
      <c r="BP474" s="287"/>
      <c r="BQ474" s="287"/>
      <c r="BR474" s="287"/>
      <c r="BS474" s="287"/>
      <c r="BT474" s="287"/>
      <c r="BU474" s="287"/>
      <c r="BV474" s="287"/>
      <c r="BW474" s="287"/>
      <c r="BX474" s="287"/>
      <c r="BY474" s="287"/>
      <c r="BZ474" s="287"/>
      <c r="CA474" s="287"/>
      <c r="CB474" s="287"/>
      <c r="CC474" s="287"/>
      <c r="CD474" s="287"/>
      <c r="CE474" s="287"/>
      <c r="CF474" s="287"/>
      <c r="CG474" s="287"/>
      <c r="CH474" s="287"/>
      <c r="CI474" s="287"/>
      <c r="CJ474" s="287"/>
      <c r="CK474" s="287"/>
      <c r="CL474" s="287"/>
      <c r="CM474" s="287"/>
      <c r="CN474" s="287"/>
      <c r="CO474" s="287"/>
      <c r="CP474" s="287"/>
      <c r="CQ474" s="287"/>
      <c r="CR474" s="287"/>
      <c r="CS474" s="287"/>
      <c r="CT474" s="287"/>
      <c r="CU474" s="287"/>
      <c r="CV474" s="287"/>
      <c r="CW474" s="287"/>
      <c r="CX474" s="287"/>
      <c r="CY474" s="287"/>
      <c r="CZ474" s="289"/>
      <c r="DA474" s="287"/>
      <c r="DB474" s="287"/>
      <c r="DC474" s="287"/>
      <c r="DD474" s="287"/>
      <c r="DE474" s="287"/>
      <c r="DF474" s="287"/>
      <c r="DG474" s="287"/>
      <c r="DH474" s="287"/>
      <c r="DI474" s="287"/>
      <c r="DJ474" s="287"/>
      <c r="DK474" s="287"/>
      <c r="DL474" s="287"/>
      <c r="DM474" s="287"/>
      <c r="DN474" s="287"/>
      <c r="DO474" s="287"/>
      <c r="DP474" s="287"/>
      <c r="DQ474" s="287"/>
      <c r="DR474" s="287"/>
      <c r="DS474" s="287"/>
      <c r="DT474" s="287"/>
      <c r="DU474" s="287"/>
      <c r="DV474" s="287"/>
      <c r="DW474" s="321"/>
      <c r="DX474" s="322"/>
      <c r="DY474" s="323"/>
      <c r="DZ474" s="323"/>
      <c r="EA474" s="323"/>
      <c r="EB474" s="324"/>
      <c r="EC474" s="324"/>
      <c r="ED474" s="324"/>
      <c r="EE474" s="324"/>
      <c r="EF474" s="324"/>
      <c r="EG474" s="324"/>
      <c r="EH474" s="324"/>
      <c r="EI474" s="324"/>
      <c r="EJ474" s="324"/>
      <c r="EK474" s="324"/>
      <c r="EL474" s="324"/>
      <c r="EM474" s="324"/>
      <c r="EN474" s="324"/>
      <c r="EO474" s="324"/>
      <c r="EP474" s="324"/>
      <c r="EQ474" s="324"/>
      <c r="ER474" s="324"/>
      <c r="ES474" s="324"/>
      <c r="ET474" s="324"/>
      <c r="EU474" s="324"/>
      <c r="EV474" s="324"/>
      <c r="EW474" s="324"/>
      <c r="EX474" s="324"/>
      <c r="EY474" s="324"/>
      <c r="EZ474" s="324"/>
      <c r="FA474" s="324"/>
      <c r="FB474" s="324"/>
      <c r="FC474" s="324"/>
      <c r="FD474" s="324"/>
      <c r="FE474" s="324"/>
      <c r="FF474" s="324"/>
      <c r="FG474" s="324"/>
      <c r="FH474" s="324"/>
      <c r="FI474" s="324"/>
      <c r="FJ474" s="324"/>
      <c r="FK474" s="324"/>
      <c r="FL474" s="324"/>
      <c r="FM474" s="324"/>
      <c r="FN474" s="324"/>
      <c r="FO474" s="324"/>
      <c r="FP474" s="324"/>
      <c r="FQ474" s="324"/>
      <c r="FR474" s="324"/>
      <c r="FS474" s="324"/>
      <c r="FT474" s="324"/>
      <c r="FU474" s="324"/>
      <c r="FV474" s="324"/>
      <c r="FW474" s="324"/>
      <c r="FX474" s="324"/>
      <c r="FY474" s="324"/>
      <c r="FZ474" s="324"/>
      <c r="GA474" s="324"/>
      <c r="GB474" s="324"/>
      <c r="GC474" s="324"/>
      <c r="GD474" s="324"/>
      <c r="GE474" s="324"/>
      <c r="GF474" s="324"/>
      <c r="GG474" s="324"/>
      <c r="GH474" s="324"/>
      <c r="GI474" s="324"/>
      <c r="GJ474" s="330"/>
      <c r="GK474" s="321"/>
      <c r="GL474" s="324"/>
      <c r="GM474" s="324"/>
      <c r="GN474" s="290" cm="1">
        <f t="array" ref="GN474">IF(OR(BK474:GM474='Annex.1　DeclarationDesired'!$F$27),ROW(),"")</f>
        <v>474</v>
      </c>
    </row>
    <row r="475" spans="1:196" s="290" customFormat="1" ht="20.85" customHeight="1">
      <c r="A475" s="333" t="s">
        <v>2916</v>
      </c>
      <c r="B475" s="334" t="s">
        <v>1224</v>
      </c>
      <c r="C475" s="334" t="s">
        <v>2882</v>
      </c>
      <c r="D475" s="334" t="s">
        <v>2906</v>
      </c>
      <c r="E475" s="334" t="s">
        <v>2917</v>
      </c>
      <c r="F475" s="334" t="s">
        <v>2918</v>
      </c>
      <c r="G475" s="335" t="s">
        <v>2885</v>
      </c>
      <c r="H475" s="337" t="s">
        <v>421</v>
      </c>
      <c r="I475" s="337" t="s">
        <v>2919</v>
      </c>
      <c r="J475" s="337" t="s">
        <v>421</v>
      </c>
      <c r="K475" s="337" t="s">
        <v>2919</v>
      </c>
      <c r="L475" s="338"/>
      <c r="M475" s="339" t="s">
        <v>426</v>
      </c>
      <c r="N475" s="327" t="s">
        <v>426</v>
      </c>
      <c r="O475" s="338"/>
      <c r="P475" s="339"/>
      <c r="Q475" s="287"/>
      <c r="R475" s="287"/>
      <c r="S475" s="287"/>
      <c r="T475" s="287"/>
      <c r="U475" s="287"/>
      <c r="V475" s="287"/>
      <c r="W475" s="287"/>
      <c r="X475" s="287"/>
      <c r="Y475" s="287"/>
      <c r="Z475" s="287"/>
      <c r="AA475" s="287"/>
      <c r="AB475" s="287"/>
      <c r="AC475" s="287"/>
      <c r="AD475" s="287"/>
      <c r="AE475" s="287"/>
      <c r="AF475" s="287"/>
      <c r="AG475" s="287"/>
      <c r="AH475" s="287"/>
      <c r="AI475" s="287"/>
      <c r="AJ475" s="287"/>
      <c r="AK475" s="287"/>
      <c r="AL475" s="287"/>
      <c r="AM475" s="287"/>
      <c r="AN475" s="287"/>
      <c r="AO475" s="287"/>
      <c r="AP475" s="287"/>
      <c r="AQ475" s="287"/>
      <c r="AR475" s="287"/>
      <c r="AS475" s="287"/>
      <c r="AT475" s="287"/>
      <c r="AU475" s="287"/>
      <c r="AV475" s="287"/>
      <c r="AW475" s="287"/>
      <c r="AX475" s="287"/>
      <c r="AY475" s="287"/>
      <c r="AZ475" s="287"/>
      <c r="BA475" s="287"/>
      <c r="BB475" s="287"/>
      <c r="BC475" s="287"/>
      <c r="BD475" s="287"/>
      <c r="BE475" s="287"/>
      <c r="BF475" s="287"/>
      <c r="BG475" s="287"/>
      <c r="BH475" s="287"/>
      <c r="BI475" s="287"/>
      <c r="BJ475" s="327" t="s">
        <v>2455</v>
      </c>
      <c r="BK475" s="286">
        <v>42010</v>
      </c>
      <c r="BL475" s="288"/>
      <c r="BM475" s="287"/>
      <c r="BN475" s="287"/>
      <c r="BO475" s="287"/>
      <c r="BP475" s="287"/>
      <c r="BQ475" s="287"/>
      <c r="BR475" s="287"/>
      <c r="BS475" s="287"/>
      <c r="BT475" s="287"/>
      <c r="BU475" s="287"/>
      <c r="BV475" s="287"/>
      <c r="BW475" s="287"/>
      <c r="BX475" s="287"/>
      <c r="BY475" s="287"/>
      <c r="BZ475" s="287"/>
      <c r="CA475" s="287"/>
      <c r="CB475" s="287"/>
      <c r="CC475" s="287"/>
      <c r="CD475" s="287"/>
      <c r="CE475" s="287"/>
      <c r="CF475" s="287"/>
      <c r="CG475" s="287"/>
      <c r="CH475" s="287"/>
      <c r="CI475" s="287"/>
      <c r="CJ475" s="287"/>
      <c r="CK475" s="287"/>
      <c r="CL475" s="287"/>
      <c r="CM475" s="287"/>
      <c r="CN475" s="287"/>
      <c r="CO475" s="287"/>
      <c r="CP475" s="287"/>
      <c r="CQ475" s="287"/>
      <c r="CR475" s="287"/>
      <c r="CS475" s="287"/>
      <c r="CT475" s="287"/>
      <c r="CU475" s="287"/>
      <c r="CV475" s="287"/>
      <c r="CW475" s="287"/>
      <c r="CX475" s="287"/>
      <c r="CY475" s="287"/>
      <c r="CZ475" s="289"/>
      <c r="DA475" s="287"/>
      <c r="DB475" s="287"/>
      <c r="DC475" s="287"/>
      <c r="DD475" s="287"/>
      <c r="DE475" s="287"/>
      <c r="DF475" s="287"/>
      <c r="DG475" s="287"/>
      <c r="DH475" s="287"/>
      <c r="DI475" s="287"/>
      <c r="DJ475" s="287"/>
      <c r="DK475" s="287"/>
      <c r="DL475" s="287"/>
      <c r="DM475" s="287"/>
      <c r="DN475" s="287"/>
      <c r="DO475" s="287"/>
      <c r="DP475" s="287"/>
      <c r="DQ475" s="287"/>
      <c r="DR475" s="287"/>
      <c r="DS475" s="287"/>
      <c r="DT475" s="287"/>
      <c r="DU475" s="287"/>
      <c r="DV475" s="287"/>
      <c r="DW475" s="321"/>
      <c r="DX475" s="322"/>
      <c r="DY475" s="323"/>
      <c r="DZ475" s="323"/>
      <c r="EA475" s="323"/>
      <c r="EB475" s="324"/>
      <c r="EC475" s="324"/>
      <c r="ED475" s="324"/>
      <c r="EE475" s="324"/>
      <c r="EF475" s="324"/>
      <c r="EG475" s="324"/>
      <c r="EH475" s="324"/>
      <c r="EI475" s="324"/>
      <c r="EJ475" s="324"/>
      <c r="EK475" s="324"/>
      <c r="EL475" s="324"/>
      <c r="EM475" s="324"/>
      <c r="EN475" s="324"/>
      <c r="EO475" s="324"/>
      <c r="EP475" s="324"/>
      <c r="EQ475" s="324"/>
      <c r="ER475" s="324"/>
      <c r="ES475" s="324"/>
      <c r="ET475" s="324"/>
      <c r="EU475" s="324"/>
      <c r="EV475" s="324"/>
      <c r="EW475" s="324"/>
      <c r="EX475" s="324"/>
      <c r="EY475" s="324"/>
      <c r="EZ475" s="324"/>
      <c r="FA475" s="324"/>
      <c r="FB475" s="324"/>
      <c r="FC475" s="324"/>
      <c r="FD475" s="324"/>
      <c r="FE475" s="324"/>
      <c r="FF475" s="324"/>
      <c r="FG475" s="324"/>
      <c r="FH475" s="324"/>
      <c r="FI475" s="324"/>
      <c r="FJ475" s="324"/>
      <c r="FK475" s="324"/>
      <c r="FL475" s="324"/>
      <c r="FM475" s="324"/>
      <c r="FN475" s="324"/>
      <c r="FO475" s="324"/>
      <c r="FP475" s="324"/>
      <c r="FQ475" s="324"/>
      <c r="FR475" s="324"/>
      <c r="FS475" s="324"/>
      <c r="FT475" s="324"/>
      <c r="FU475" s="324"/>
      <c r="FV475" s="324"/>
      <c r="FW475" s="324"/>
      <c r="FX475" s="324"/>
      <c r="FY475" s="324"/>
      <c r="FZ475" s="324"/>
      <c r="GA475" s="324"/>
      <c r="GB475" s="324"/>
      <c r="GC475" s="324"/>
      <c r="GD475" s="324"/>
      <c r="GE475" s="324"/>
      <c r="GF475" s="324"/>
      <c r="GG475" s="324"/>
      <c r="GH475" s="324"/>
      <c r="GI475" s="324"/>
      <c r="GJ475" s="330"/>
      <c r="GK475" s="321"/>
      <c r="GL475" s="324"/>
      <c r="GM475" s="324"/>
      <c r="GN475" s="290" cm="1">
        <f t="array" ref="GN475">IF(OR(BK475:GM475='Annex.1　DeclarationDesired'!$F$27),ROW(),"")</f>
        <v>475</v>
      </c>
    </row>
    <row r="476" spans="1:196" s="290" customFormat="1" ht="20.85" customHeight="1">
      <c r="A476" s="333" t="s">
        <v>2920</v>
      </c>
      <c r="B476" s="334" t="s">
        <v>1224</v>
      </c>
      <c r="C476" s="334" t="s">
        <v>2882</v>
      </c>
      <c r="D476" s="334" t="s">
        <v>2900</v>
      </c>
      <c r="E476" s="334" t="s">
        <v>2921</v>
      </c>
      <c r="F476" s="334" t="s">
        <v>2922</v>
      </c>
      <c r="G476" s="335" t="s">
        <v>2885</v>
      </c>
      <c r="H476" s="337" t="s">
        <v>421</v>
      </c>
      <c r="I476" s="337" t="s">
        <v>2923</v>
      </c>
      <c r="J476" s="337" t="s">
        <v>421</v>
      </c>
      <c r="K476" s="337" t="s">
        <v>2923</v>
      </c>
      <c r="L476" s="338"/>
      <c r="M476" s="339" t="s">
        <v>410</v>
      </c>
      <c r="N476" s="327" t="s">
        <v>410</v>
      </c>
      <c r="O476" s="338"/>
      <c r="P476" s="339"/>
      <c r="Q476" s="287"/>
      <c r="R476" s="287"/>
      <c r="S476" s="287"/>
      <c r="T476" s="287"/>
      <c r="U476" s="287"/>
      <c r="V476" s="287"/>
      <c r="W476" s="287"/>
      <c r="X476" s="287"/>
      <c r="Y476" s="287"/>
      <c r="Z476" s="287"/>
      <c r="AA476" s="287"/>
      <c r="AB476" s="287"/>
      <c r="AC476" s="287"/>
      <c r="AD476" s="287"/>
      <c r="AE476" s="287"/>
      <c r="AF476" s="287"/>
      <c r="AG476" s="287"/>
      <c r="AH476" s="287"/>
      <c r="AI476" s="287"/>
      <c r="AJ476" s="287"/>
      <c r="AK476" s="287"/>
      <c r="AL476" s="287"/>
      <c r="AM476" s="287"/>
      <c r="AN476" s="287"/>
      <c r="AO476" s="287"/>
      <c r="AP476" s="287"/>
      <c r="AQ476" s="287"/>
      <c r="AR476" s="287"/>
      <c r="AS476" s="287"/>
      <c r="AT476" s="287"/>
      <c r="AU476" s="287"/>
      <c r="AV476" s="287"/>
      <c r="AW476" s="287"/>
      <c r="AX476" s="287"/>
      <c r="AY476" s="287"/>
      <c r="AZ476" s="287"/>
      <c r="BA476" s="287"/>
      <c r="BB476" s="287"/>
      <c r="BC476" s="287"/>
      <c r="BD476" s="287"/>
      <c r="BE476" s="287"/>
      <c r="BF476" s="287"/>
      <c r="BG476" s="287"/>
      <c r="BH476" s="287"/>
      <c r="BI476" s="287"/>
      <c r="BJ476" s="327" t="s">
        <v>2915</v>
      </c>
      <c r="BK476" s="286">
        <v>41010</v>
      </c>
      <c r="BL476" s="288">
        <v>41020</v>
      </c>
      <c r="BM476" s="287"/>
      <c r="BN476" s="287"/>
      <c r="BO476" s="287"/>
      <c r="BP476" s="287"/>
      <c r="BQ476" s="287"/>
      <c r="BR476" s="287"/>
      <c r="BS476" s="287"/>
      <c r="BT476" s="287"/>
      <c r="BU476" s="287"/>
      <c r="BV476" s="287"/>
      <c r="BW476" s="287"/>
      <c r="BX476" s="287"/>
      <c r="BY476" s="287"/>
      <c r="BZ476" s="287"/>
      <c r="CA476" s="287"/>
      <c r="CB476" s="287"/>
      <c r="CC476" s="287"/>
      <c r="CD476" s="287"/>
      <c r="CE476" s="287"/>
      <c r="CF476" s="287"/>
      <c r="CG476" s="287"/>
      <c r="CH476" s="287"/>
      <c r="CI476" s="287"/>
      <c r="CJ476" s="287"/>
      <c r="CK476" s="287"/>
      <c r="CL476" s="287"/>
      <c r="CM476" s="287"/>
      <c r="CN476" s="287"/>
      <c r="CO476" s="287"/>
      <c r="CP476" s="287"/>
      <c r="CQ476" s="287"/>
      <c r="CR476" s="287"/>
      <c r="CS476" s="287"/>
      <c r="CT476" s="287"/>
      <c r="CU476" s="287"/>
      <c r="CV476" s="287"/>
      <c r="CW476" s="287"/>
      <c r="CX476" s="287"/>
      <c r="CY476" s="287"/>
      <c r="CZ476" s="289"/>
      <c r="DA476" s="287"/>
      <c r="DB476" s="287"/>
      <c r="DC476" s="287"/>
      <c r="DD476" s="287"/>
      <c r="DE476" s="287"/>
      <c r="DF476" s="287"/>
      <c r="DG476" s="287"/>
      <c r="DH476" s="287"/>
      <c r="DI476" s="287"/>
      <c r="DJ476" s="287"/>
      <c r="DK476" s="287"/>
      <c r="DL476" s="287"/>
      <c r="DM476" s="287"/>
      <c r="DN476" s="287"/>
      <c r="DO476" s="287"/>
      <c r="DP476" s="287"/>
      <c r="DQ476" s="287"/>
      <c r="DR476" s="287"/>
      <c r="DS476" s="287"/>
      <c r="DT476" s="287"/>
      <c r="DU476" s="287"/>
      <c r="DV476" s="287"/>
      <c r="DW476" s="321"/>
      <c r="DX476" s="322"/>
      <c r="DY476" s="323"/>
      <c r="DZ476" s="323"/>
      <c r="EA476" s="323"/>
      <c r="EB476" s="324"/>
      <c r="EC476" s="324"/>
      <c r="ED476" s="324"/>
      <c r="EE476" s="324"/>
      <c r="EF476" s="324"/>
      <c r="EG476" s="324"/>
      <c r="EH476" s="324"/>
      <c r="EI476" s="324"/>
      <c r="EJ476" s="324"/>
      <c r="EK476" s="324"/>
      <c r="EL476" s="324"/>
      <c r="EM476" s="324"/>
      <c r="EN476" s="324"/>
      <c r="EO476" s="324"/>
      <c r="EP476" s="324"/>
      <c r="EQ476" s="324"/>
      <c r="ER476" s="324"/>
      <c r="ES476" s="324"/>
      <c r="ET476" s="324"/>
      <c r="EU476" s="324"/>
      <c r="EV476" s="324"/>
      <c r="EW476" s="324"/>
      <c r="EX476" s="324"/>
      <c r="EY476" s="324"/>
      <c r="EZ476" s="324"/>
      <c r="FA476" s="324"/>
      <c r="FB476" s="324"/>
      <c r="FC476" s="324"/>
      <c r="FD476" s="324"/>
      <c r="FE476" s="324"/>
      <c r="FF476" s="324"/>
      <c r="FG476" s="324"/>
      <c r="FH476" s="324"/>
      <c r="FI476" s="324"/>
      <c r="FJ476" s="324"/>
      <c r="FK476" s="324"/>
      <c r="FL476" s="324"/>
      <c r="FM476" s="324"/>
      <c r="FN476" s="324"/>
      <c r="FO476" s="324"/>
      <c r="FP476" s="324"/>
      <c r="FQ476" s="324"/>
      <c r="FR476" s="324"/>
      <c r="FS476" s="324"/>
      <c r="FT476" s="324"/>
      <c r="FU476" s="324"/>
      <c r="FV476" s="324"/>
      <c r="FW476" s="324"/>
      <c r="FX476" s="324"/>
      <c r="FY476" s="324"/>
      <c r="FZ476" s="324"/>
      <c r="GA476" s="324"/>
      <c r="GB476" s="324"/>
      <c r="GC476" s="324"/>
      <c r="GD476" s="324"/>
      <c r="GE476" s="324"/>
      <c r="GF476" s="324"/>
      <c r="GG476" s="324"/>
      <c r="GH476" s="324"/>
      <c r="GI476" s="324"/>
      <c r="GJ476" s="330"/>
      <c r="GK476" s="321"/>
      <c r="GL476" s="324"/>
      <c r="GM476" s="324"/>
      <c r="GN476" s="290" cm="1">
        <f t="array" ref="GN476">IF(OR(BK476:GM476='Annex.1　DeclarationDesired'!$F$27),ROW(),"")</f>
        <v>476</v>
      </c>
    </row>
    <row r="477" spans="1:196" s="290" customFormat="1" ht="20.85" customHeight="1">
      <c r="A477" s="333" t="s">
        <v>2924</v>
      </c>
      <c r="B477" s="334" t="s">
        <v>1224</v>
      </c>
      <c r="C477" s="334" t="s">
        <v>2882</v>
      </c>
      <c r="D477" s="334" t="s">
        <v>2906</v>
      </c>
      <c r="E477" s="334" t="s">
        <v>2925</v>
      </c>
      <c r="F477" s="334" t="s">
        <v>2926</v>
      </c>
      <c r="G477" s="335" t="s">
        <v>2885</v>
      </c>
      <c r="H477" s="337" t="s">
        <v>421</v>
      </c>
      <c r="I477" s="337" t="s">
        <v>2927</v>
      </c>
      <c r="J477" s="337" t="s">
        <v>421</v>
      </c>
      <c r="K477" s="337" t="s">
        <v>2927</v>
      </c>
      <c r="L477" s="338"/>
      <c r="M477" s="339" t="s">
        <v>2928</v>
      </c>
      <c r="N477" s="327" t="s">
        <v>407</v>
      </c>
      <c r="O477" s="338" t="s">
        <v>426</v>
      </c>
      <c r="P477" s="339" t="s">
        <v>427</v>
      </c>
      <c r="Q477" s="287" t="s">
        <v>587</v>
      </c>
      <c r="R477" s="287"/>
      <c r="S477" s="287"/>
      <c r="T477" s="287"/>
      <c r="U477" s="287"/>
      <c r="V477" s="287"/>
      <c r="W477" s="287"/>
      <c r="X477" s="287"/>
      <c r="Y477" s="287"/>
      <c r="Z477" s="287"/>
      <c r="AA477" s="287"/>
      <c r="AB477" s="287"/>
      <c r="AC477" s="287"/>
      <c r="AD477" s="287"/>
      <c r="AE477" s="287"/>
      <c r="AF477" s="287"/>
      <c r="AG477" s="287"/>
      <c r="AH477" s="287"/>
      <c r="AI477" s="287"/>
      <c r="AJ477" s="287"/>
      <c r="AK477" s="287"/>
      <c r="AL477" s="287"/>
      <c r="AM477" s="287"/>
      <c r="AN477" s="287"/>
      <c r="AO477" s="287"/>
      <c r="AP477" s="287"/>
      <c r="AQ477" s="287"/>
      <c r="AR477" s="287"/>
      <c r="AS477" s="287"/>
      <c r="AT477" s="287"/>
      <c r="AU477" s="287"/>
      <c r="AV477" s="287"/>
      <c r="AW477" s="287"/>
      <c r="AX477" s="287"/>
      <c r="AY477" s="287"/>
      <c r="AZ477" s="287"/>
      <c r="BA477" s="287"/>
      <c r="BB477" s="287"/>
      <c r="BC477" s="287"/>
      <c r="BD477" s="287"/>
      <c r="BE477" s="287"/>
      <c r="BF477" s="287"/>
      <c r="BG477" s="287"/>
      <c r="BH477" s="287"/>
      <c r="BI477" s="287"/>
      <c r="BJ477" s="327" t="s">
        <v>2929</v>
      </c>
      <c r="BK477" s="286">
        <v>38020</v>
      </c>
      <c r="BL477" s="288">
        <v>42010</v>
      </c>
      <c r="BM477" s="287">
        <v>42020</v>
      </c>
      <c r="BN477" s="287">
        <v>43020</v>
      </c>
      <c r="BO477" s="287">
        <v>43030</v>
      </c>
      <c r="BP477" s="287">
        <v>49040</v>
      </c>
      <c r="BQ477" s="287">
        <v>49050</v>
      </c>
      <c r="BR477" s="287">
        <v>49060</v>
      </c>
      <c r="BS477" s="287"/>
      <c r="BT477" s="287"/>
      <c r="BU477" s="287"/>
      <c r="BV477" s="287"/>
      <c r="BW477" s="287"/>
      <c r="BX477" s="287"/>
      <c r="BY477" s="287"/>
      <c r="BZ477" s="287"/>
      <c r="CA477" s="287"/>
      <c r="CB477" s="287"/>
      <c r="CC477" s="287"/>
      <c r="CD477" s="287"/>
      <c r="CE477" s="287"/>
      <c r="CF477" s="287"/>
      <c r="CG477" s="287"/>
      <c r="CH477" s="287"/>
      <c r="CI477" s="287"/>
      <c r="CJ477" s="287"/>
      <c r="CK477" s="287"/>
      <c r="CL477" s="287"/>
      <c r="CM477" s="287"/>
      <c r="CN477" s="287"/>
      <c r="CO477" s="287"/>
      <c r="CP477" s="287"/>
      <c r="CQ477" s="287"/>
      <c r="CR477" s="287"/>
      <c r="CS477" s="287"/>
      <c r="CT477" s="287"/>
      <c r="CU477" s="287"/>
      <c r="CV477" s="287"/>
      <c r="CW477" s="287"/>
      <c r="CX477" s="287"/>
      <c r="CY477" s="287"/>
      <c r="CZ477" s="289"/>
      <c r="DA477" s="287"/>
      <c r="DB477" s="287"/>
      <c r="DC477" s="287"/>
      <c r="DD477" s="287"/>
      <c r="DE477" s="287"/>
      <c r="DF477" s="287"/>
      <c r="DG477" s="287"/>
      <c r="DH477" s="287"/>
      <c r="DI477" s="287"/>
      <c r="DJ477" s="287"/>
      <c r="DK477" s="287"/>
      <c r="DL477" s="287"/>
      <c r="DM477" s="287"/>
      <c r="DN477" s="287"/>
      <c r="DO477" s="287"/>
      <c r="DP477" s="287"/>
      <c r="DQ477" s="287"/>
      <c r="DR477" s="287"/>
      <c r="DS477" s="287"/>
      <c r="DT477" s="287"/>
      <c r="DU477" s="287"/>
      <c r="DV477" s="287"/>
      <c r="DW477" s="321"/>
      <c r="DX477" s="322"/>
      <c r="DY477" s="323"/>
      <c r="DZ477" s="323"/>
      <c r="EA477" s="323"/>
      <c r="EB477" s="324"/>
      <c r="EC477" s="324"/>
      <c r="ED477" s="324"/>
      <c r="EE477" s="324"/>
      <c r="EF477" s="324"/>
      <c r="EG477" s="324"/>
      <c r="EH477" s="324"/>
      <c r="EI477" s="324"/>
      <c r="EJ477" s="324"/>
      <c r="EK477" s="324"/>
      <c r="EL477" s="324"/>
      <c r="EM477" s="324"/>
      <c r="EN477" s="324"/>
      <c r="EO477" s="324"/>
      <c r="EP477" s="324"/>
      <c r="EQ477" s="324"/>
      <c r="ER477" s="324"/>
      <c r="ES477" s="324"/>
      <c r="ET477" s="324"/>
      <c r="EU477" s="324"/>
      <c r="EV477" s="324"/>
      <c r="EW477" s="324"/>
      <c r="EX477" s="324"/>
      <c r="EY477" s="324"/>
      <c r="EZ477" s="324"/>
      <c r="FA477" s="324"/>
      <c r="FB477" s="324"/>
      <c r="FC477" s="324"/>
      <c r="FD477" s="324"/>
      <c r="FE477" s="324"/>
      <c r="FF477" s="324"/>
      <c r="FG477" s="324"/>
      <c r="FH477" s="324"/>
      <c r="FI477" s="324"/>
      <c r="FJ477" s="324"/>
      <c r="FK477" s="324"/>
      <c r="FL477" s="324"/>
      <c r="FM477" s="324"/>
      <c r="FN477" s="324"/>
      <c r="FO477" s="324"/>
      <c r="FP477" s="324"/>
      <c r="FQ477" s="324"/>
      <c r="FR477" s="324"/>
      <c r="FS477" s="324"/>
      <c r="FT477" s="324"/>
      <c r="FU477" s="324"/>
      <c r="FV477" s="324"/>
      <c r="FW477" s="324"/>
      <c r="FX477" s="324"/>
      <c r="FY477" s="324"/>
      <c r="FZ477" s="324"/>
      <c r="GA477" s="324"/>
      <c r="GB477" s="324"/>
      <c r="GC477" s="324"/>
      <c r="GD477" s="324"/>
      <c r="GE477" s="324"/>
      <c r="GF477" s="324"/>
      <c r="GG477" s="324"/>
      <c r="GH477" s="324"/>
      <c r="GI477" s="324"/>
      <c r="GJ477" s="330"/>
      <c r="GK477" s="321"/>
      <c r="GL477" s="324"/>
      <c r="GM477" s="324"/>
      <c r="GN477" s="290" cm="1">
        <f t="array" ref="GN477">IF(OR(BK477:GM477='Annex.1　DeclarationDesired'!$F$27),ROW(),"")</f>
        <v>477</v>
      </c>
    </row>
    <row r="478" spans="1:196" s="290" customFormat="1" ht="20.85" customHeight="1">
      <c r="A478" s="333" t="s">
        <v>2930</v>
      </c>
      <c r="B478" s="334" t="s">
        <v>1224</v>
      </c>
      <c r="C478" s="334" t="s">
        <v>2931</v>
      </c>
      <c r="D478" s="334" t="s">
        <v>2932</v>
      </c>
      <c r="E478" s="334"/>
      <c r="F478" s="334" t="s">
        <v>2933</v>
      </c>
      <c r="G478" s="335" t="s">
        <v>2934</v>
      </c>
      <c r="H478" s="337" t="s">
        <v>421</v>
      </c>
      <c r="I478" s="337" t="s">
        <v>2935</v>
      </c>
      <c r="J478" s="337" t="s">
        <v>400</v>
      </c>
      <c r="K478" s="337"/>
      <c r="L478" s="338"/>
      <c r="M478" s="339" t="s">
        <v>2936</v>
      </c>
      <c r="N478" s="327" t="s">
        <v>416</v>
      </c>
      <c r="O478" s="338" t="s">
        <v>547</v>
      </c>
      <c r="P478" s="339" t="s">
        <v>490</v>
      </c>
      <c r="Q478" s="287"/>
      <c r="R478" s="287"/>
      <c r="S478" s="287"/>
      <c r="T478" s="287"/>
      <c r="U478" s="287"/>
      <c r="V478" s="287"/>
      <c r="W478" s="287"/>
      <c r="X478" s="287"/>
      <c r="Y478" s="287"/>
      <c r="Z478" s="287"/>
      <c r="AA478" s="287"/>
      <c r="AB478" s="287"/>
      <c r="AC478" s="287"/>
      <c r="AD478" s="287"/>
      <c r="AE478" s="287"/>
      <c r="AF478" s="287"/>
      <c r="AG478" s="287"/>
      <c r="AH478" s="287"/>
      <c r="AI478" s="287"/>
      <c r="AJ478" s="287"/>
      <c r="AK478" s="287"/>
      <c r="AL478" s="287"/>
      <c r="AM478" s="287"/>
      <c r="AN478" s="287"/>
      <c r="AO478" s="287"/>
      <c r="AP478" s="287"/>
      <c r="AQ478" s="287"/>
      <c r="AR478" s="287"/>
      <c r="AS478" s="287"/>
      <c r="AT478" s="287"/>
      <c r="AU478" s="287"/>
      <c r="AV478" s="287"/>
      <c r="AW478" s="287"/>
      <c r="AX478" s="287"/>
      <c r="AY478" s="287"/>
      <c r="AZ478" s="287"/>
      <c r="BA478" s="287"/>
      <c r="BB478" s="287"/>
      <c r="BC478" s="287"/>
      <c r="BD478" s="287"/>
      <c r="BE478" s="287"/>
      <c r="BF478" s="287"/>
      <c r="BG478" s="287"/>
      <c r="BH478" s="287"/>
      <c r="BI478" s="287"/>
      <c r="BJ478" s="327" t="s">
        <v>2937</v>
      </c>
      <c r="BK478" s="286">
        <v>64050</v>
      </c>
      <c r="BL478" s="288">
        <v>6020</v>
      </c>
      <c r="BM478" s="287" t="s">
        <v>943</v>
      </c>
      <c r="BN478" s="287">
        <v>22050</v>
      </c>
      <c r="BO478" s="287"/>
      <c r="BP478" s="287"/>
      <c r="BQ478" s="287"/>
      <c r="BR478" s="287"/>
      <c r="BS478" s="287"/>
      <c r="BT478" s="287"/>
      <c r="BU478" s="287"/>
      <c r="BV478" s="287"/>
      <c r="BW478" s="287"/>
      <c r="BX478" s="287"/>
      <c r="BY478" s="287"/>
      <c r="BZ478" s="287"/>
      <c r="CA478" s="287"/>
      <c r="CB478" s="287"/>
      <c r="CC478" s="287"/>
      <c r="CD478" s="287"/>
      <c r="CE478" s="287"/>
      <c r="CF478" s="287"/>
      <c r="CG478" s="287"/>
      <c r="CH478" s="287"/>
      <c r="CI478" s="287"/>
      <c r="CJ478" s="287"/>
      <c r="CK478" s="287"/>
      <c r="CL478" s="287"/>
      <c r="CM478" s="287"/>
      <c r="CN478" s="287"/>
      <c r="CO478" s="287"/>
      <c r="CP478" s="287"/>
      <c r="CQ478" s="287"/>
      <c r="CR478" s="287"/>
      <c r="CS478" s="287"/>
      <c r="CT478" s="287"/>
      <c r="CU478" s="287"/>
      <c r="CV478" s="287"/>
      <c r="CW478" s="287"/>
      <c r="CX478" s="287"/>
      <c r="CY478" s="287"/>
      <c r="CZ478" s="289"/>
      <c r="DA478" s="287"/>
      <c r="DB478" s="287"/>
      <c r="DC478" s="287"/>
      <c r="DD478" s="287"/>
      <c r="DE478" s="287"/>
      <c r="DF478" s="287"/>
      <c r="DG478" s="287"/>
      <c r="DH478" s="287"/>
      <c r="DI478" s="287"/>
      <c r="DJ478" s="287"/>
      <c r="DK478" s="287"/>
      <c r="DL478" s="287"/>
      <c r="DM478" s="287"/>
      <c r="DN478" s="287"/>
      <c r="DO478" s="287"/>
      <c r="DP478" s="287"/>
      <c r="DQ478" s="287"/>
      <c r="DR478" s="287"/>
      <c r="DS478" s="287"/>
      <c r="DT478" s="287"/>
      <c r="DU478" s="287"/>
      <c r="DV478" s="287"/>
      <c r="DW478" s="321"/>
      <c r="DX478" s="322"/>
      <c r="DY478" s="323"/>
      <c r="DZ478" s="323"/>
      <c r="EA478" s="323"/>
      <c r="EB478" s="324"/>
      <c r="EC478" s="324"/>
      <c r="ED478" s="324"/>
      <c r="EE478" s="324"/>
      <c r="EF478" s="324"/>
      <c r="EG478" s="324"/>
      <c r="EH478" s="324"/>
      <c r="EI478" s="324"/>
      <c r="EJ478" s="324"/>
      <c r="EK478" s="324"/>
      <c r="EL478" s="324"/>
      <c r="EM478" s="324"/>
      <c r="EN478" s="324"/>
      <c r="EO478" s="324"/>
      <c r="EP478" s="324"/>
      <c r="EQ478" s="324"/>
      <c r="ER478" s="324"/>
      <c r="ES478" s="324"/>
      <c r="ET478" s="324"/>
      <c r="EU478" s="324"/>
      <c r="EV478" s="324"/>
      <c r="EW478" s="324"/>
      <c r="EX478" s="324"/>
      <c r="EY478" s="324"/>
      <c r="EZ478" s="324"/>
      <c r="FA478" s="324"/>
      <c r="FB478" s="324"/>
      <c r="FC478" s="324"/>
      <c r="FD478" s="324"/>
      <c r="FE478" s="324"/>
      <c r="FF478" s="324"/>
      <c r="FG478" s="324"/>
      <c r="FH478" s="324"/>
      <c r="FI478" s="324"/>
      <c r="FJ478" s="324"/>
      <c r="FK478" s="324"/>
      <c r="FL478" s="324"/>
      <c r="FM478" s="324"/>
      <c r="FN478" s="324"/>
      <c r="FO478" s="324"/>
      <c r="FP478" s="324"/>
      <c r="FQ478" s="324"/>
      <c r="FR478" s="324"/>
      <c r="FS478" s="324"/>
      <c r="FT478" s="324"/>
      <c r="FU478" s="324"/>
      <c r="FV478" s="324"/>
      <c r="FW478" s="324"/>
      <c r="FX478" s="324"/>
      <c r="FY478" s="324"/>
      <c r="FZ478" s="324"/>
      <c r="GA478" s="324"/>
      <c r="GB478" s="324"/>
      <c r="GC478" s="324"/>
      <c r="GD478" s="324"/>
      <c r="GE478" s="324"/>
      <c r="GF478" s="324"/>
      <c r="GG478" s="324"/>
      <c r="GH478" s="324"/>
      <c r="GI478" s="324"/>
      <c r="GJ478" s="330"/>
      <c r="GK478" s="321"/>
      <c r="GL478" s="324"/>
      <c r="GM478" s="324"/>
      <c r="GN478" s="290" cm="1">
        <f t="array" ref="GN478">IF(OR(BK478:GM478='Annex.1　DeclarationDesired'!$F$27),ROW(),"")</f>
        <v>478</v>
      </c>
    </row>
    <row r="479" spans="1:196" s="290" customFormat="1" ht="20.85" customHeight="1">
      <c r="A479" s="333" t="s">
        <v>2938</v>
      </c>
      <c r="B479" s="334" t="s">
        <v>2939</v>
      </c>
      <c r="C479" s="334" t="s">
        <v>254</v>
      </c>
      <c r="D479" s="334" t="s">
        <v>2940</v>
      </c>
      <c r="E479" s="334"/>
      <c r="F479" s="334" t="s">
        <v>2941</v>
      </c>
      <c r="G479" s="335" t="s">
        <v>2942</v>
      </c>
      <c r="H479" s="337" t="s">
        <v>420</v>
      </c>
      <c r="I479" s="337" t="s">
        <v>1083</v>
      </c>
      <c r="J479" s="337" t="s">
        <v>421</v>
      </c>
      <c r="K479" s="337" t="s">
        <v>2943</v>
      </c>
      <c r="L479" s="338"/>
      <c r="M479" s="339" t="s">
        <v>2944</v>
      </c>
      <c r="N479" s="327" t="s">
        <v>438</v>
      </c>
      <c r="O479" s="338" t="s">
        <v>508</v>
      </c>
      <c r="P479" s="339" t="s">
        <v>509</v>
      </c>
      <c r="Q479" s="287" t="s">
        <v>767</v>
      </c>
      <c r="R479" s="287" t="s">
        <v>502</v>
      </c>
      <c r="S479" s="287" t="s">
        <v>461</v>
      </c>
      <c r="T479" s="287" t="s">
        <v>635</v>
      </c>
      <c r="U479" s="287" t="s">
        <v>889</v>
      </c>
      <c r="V479" s="287" t="s">
        <v>489</v>
      </c>
      <c r="W479" s="287" t="s">
        <v>404</v>
      </c>
      <c r="X479" s="287" t="s">
        <v>517</v>
      </c>
      <c r="Y479" s="287" t="s">
        <v>620</v>
      </c>
      <c r="Z479" s="287" t="s">
        <v>518</v>
      </c>
      <c r="AA479" s="287" t="s">
        <v>452</v>
      </c>
      <c r="AB479" s="287" t="s">
        <v>453</v>
      </c>
      <c r="AC479" s="287" t="s">
        <v>608</v>
      </c>
      <c r="AD479" s="287" t="s">
        <v>609</v>
      </c>
      <c r="AE479" s="287" t="s">
        <v>610</v>
      </c>
      <c r="AF479" s="287" t="s">
        <v>636</v>
      </c>
      <c r="AG479" s="287" t="s">
        <v>345</v>
      </c>
      <c r="AH479" s="287" t="s">
        <v>772</v>
      </c>
      <c r="AI479" s="287" t="s">
        <v>346</v>
      </c>
      <c r="AJ479" s="287" t="s">
        <v>773</v>
      </c>
      <c r="AK479" s="287" t="s">
        <v>774</v>
      </c>
      <c r="AL479" s="287" t="s">
        <v>573</v>
      </c>
      <c r="AM479" s="287" t="s">
        <v>427</v>
      </c>
      <c r="AN479" s="287" t="s">
        <v>428</v>
      </c>
      <c r="AO479" s="287" t="s">
        <v>413</v>
      </c>
      <c r="AP479" s="287" t="s">
        <v>475</v>
      </c>
      <c r="AQ479" s="287" t="s">
        <v>803</v>
      </c>
      <c r="AR479" s="287" t="s">
        <v>804</v>
      </c>
      <c r="AS479" s="287" t="s">
        <v>429</v>
      </c>
      <c r="AT479" s="287" t="s">
        <v>416</v>
      </c>
      <c r="AU479" s="287"/>
      <c r="AV479" s="287"/>
      <c r="AW479" s="287"/>
      <c r="AX479" s="287"/>
      <c r="AY479" s="287"/>
      <c r="AZ479" s="287"/>
      <c r="BA479" s="287"/>
      <c r="BB479" s="287"/>
      <c r="BC479" s="287"/>
      <c r="BD479" s="287"/>
      <c r="BE479" s="287"/>
      <c r="BF479" s="287"/>
      <c r="BG479" s="287"/>
      <c r="BH479" s="287"/>
      <c r="BI479" s="287"/>
      <c r="BJ479" s="327"/>
      <c r="BK479" s="286"/>
      <c r="BL479" s="288"/>
      <c r="BM479" s="287"/>
      <c r="BN479" s="287"/>
      <c r="BO479" s="287"/>
      <c r="BP479" s="287"/>
      <c r="BQ479" s="287"/>
      <c r="BR479" s="287"/>
      <c r="BS479" s="287"/>
      <c r="BT479" s="287"/>
      <c r="BU479" s="287"/>
      <c r="BV479" s="287"/>
      <c r="BW479" s="287"/>
      <c r="BX479" s="287"/>
      <c r="BY479" s="287"/>
      <c r="BZ479" s="287"/>
      <c r="CA479" s="287"/>
      <c r="CB479" s="287"/>
      <c r="CC479" s="287"/>
      <c r="CD479" s="287"/>
      <c r="CE479" s="287"/>
      <c r="CF479" s="287"/>
      <c r="CG479" s="287"/>
      <c r="CH479" s="287"/>
      <c r="CI479" s="287"/>
      <c r="CJ479" s="287"/>
      <c r="CK479" s="287"/>
      <c r="CL479" s="287"/>
      <c r="CM479" s="287"/>
      <c r="CN479" s="287"/>
      <c r="CO479" s="287"/>
      <c r="CP479" s="287"/>
      <c r="CQ479" s="287"/>
      <c r="CR479" s="287"/>
      <c r="CS479" s="287"/>
      <c r="CT479" s="287"/>
      <c r="CU479" s="287"/>
      <c r="CV479" s="287"/>
      <c r="CW479" s="287"/>
      <c r="CX479" s="287"/>
      <c r="CY479" s="287"/>
      <c r="CZ479" s="289"/>
      <c r="DA479" s="287"/>
      <c r="DB479" s="287"/>
      <c r="DC479" s="287"/>
      <c r="DD479" s="287"/>
      <c r="DE479" s="287"/>
      <c r="DF479" s="287"/>
      <c r="DG479" s="287"/>
      <c r="DH479" s="287"/>
      <c r="DI479" s="287"/>
      <c r="DJ479" s="287"/>
      <c r="DK479" s="287"/>
      <c r="DL479" s="287"/>
      <c r="DM479" s="287"/>
      <c r="DN479" s="287"/>
      <c r="DO479" s="287"/>
      <c r="DP479" s="287"/>
      <c r="DQ479" s="287"/>
      <c r="DR479" s="287"/>
      <c r="DS479" s="287"/>
      <c r="DT479" s="287"/>
      <c r="DU479" s="287"/>
      <c r="DV479" s="287"/>
      <c r="DW479" s="321"/>
      <c r="DX479" s="322"/>
      <c r="DY479" s="323"/>
      <c r="DZ479" s="323"/>
      <c r="EA479" s="323"/>
      <c r="EB479" s="324"/>
      <c r="EC479" s="324"/>
      <c r="ED479" s="324"/>
      <c r="EE479" s="324"/>
      <c r="EF479" s="324"/>
      <c r="EG479" s="324"/>
      <c r="EH479" s="324"/>
      <c r="EI479" s="324"/>
      <c r="EJ479" s="324"/>
      <c r="EK479" s="324"/>
      <c r="EL479" s="324"/>
      <c r="EM479" s="324"/>
      <c r="EN479" s="324"/>
      <c r="EO479" s="324"/>
      <c r="EP479" s="324"/>
      <c r="EQ479" s="324"/>
      <c r="ER479" s="324"/>
      <c r="ES479" s="324"/>
      <c r="ET479" s="324"/>
      <c r="EU479" s="324"/>
      <c r="EV479" s="324"/>
      <c r="EW479" s="324"/>
      <c r="EX479" s="324"/>
      <c r="EY479" s="324"/>
      <c r="EZ479" s="324"/>
      <c r="FA479" s="324"/>
      <c r="FB479" s="324"/>
      <c r="FC479" s="324"/>
      <c r="FD479" s="324"/>
      <c r="FE479" s="324"/>
      <c r="FF479" s="324"/>
      <c r="FG479" s="324"/>
      <c r="FH479" s="324"/>
      <c r="FI479" s="324"/>
      <c r="FJ479" s="324"/>
      <c r="FK479" s="324"/>
      <c r="FL479" s="324"/>
      <c r="FM479" s="324"/>
      <c r="FN479" s="324"/>
      <c r="FO479" s="324"/>
      <c r="FP479" s="324"/>
      <c r="FQ479" s="324"/>
      <c r="FR479" s="324"/>
      <c r="FS479" s="324"/>
      <c r="FT479" s="324"/>
      <c r="FU479" s="324"/>
      <c r="FV479" s="324"/>
      <c r="FW479" s="324"/>
      <c r="FX479" s="324"/>
      <c r="FY479" s="324"/>
      <c r="FZ479" s="324"/>
      <c r="GA479" s="324"/>
      <c r="GB479" s="324"/>
      <c r="GC479" s="324"/>
      <c r="GD479" s="324"/>
      <c r="GE479" s="324"/>
      <c r="GF479" s="324"/>
      <c r="GG479" s="324"/>
      <c r="GH479" s="324"/>
      <c r="GI479" s="324"/>
      <c r="GJ479" s="330"/>
      <c r="GK479" s="321"/>
      <c r="GL479" s="324"/>
      <c r="GM479" s="324"/>
      <c r="GN479" s="290" cm="1">
        <f t="array" ref="GN479">IF(OR(BK479:GM479='Annex.1　DeclarationDesired'!$F$27),ROW(),"")</f>
        <v>479</v>
      </c>
    </row>
    <row r="480" spans="1:196" s="290" customFormat="1" ht="20.85" customHeight="1">
      <c r="A480" s="333" t="s">
        <v>2945</v>
      </c>
      <c r="B480" s="334" t="s">
        <v>2939</v>
      </c>
      <c r="C480" s="334" t="s">
        <v>829</v>
      </c>
      <c r="D480" s="334" t="s">
        <v>2946</v>
      </c>
      <c r="E480" s="334"/>
      <c r="F480" s="334" t="s">
        <v>2947</v>
      </c>
      <c r="G480" s="335" t="s">
        <v>2948</v>
      </c>
      <c r="H480" s="337" t="s">
        <v>421</v>
      </c>
      <c r="I480" s="337" t="s">
        <v>2949</v>
      </c>
      <c r="J480" s="337" t="s">
        <v>400</v>
      </c>
      <c r="K480" s="337" t="s">
        <v>1083</v>
      </c>
      <c r="L480" s="338"/>
      <c r="M480" s="339" t="s">
        <v>2950</v>
      </c>
      <c r="N480" s="327" t="s">
        <v>438</v>
      </c>
      <c r="O480" s="338" t="s">
        <v>502</v>
      </c>
      <c r="P480" s="339" t="s">
        <v>889</v>
      </c>
      <c r="Q480" s="287" t="s">
        <v>489</v>
      </c>
      <c r="R480" s="287" t="s">
        <v>413</v>
      </c>
      <c r="S480" s="287" t="s">
        <v>803</v>
      </c>
      <c r="T480" s="287" t="s">
        <v>2041</v>
      </c>
      <c r="U480" s="287" t="s">
        <v>2951</v>
      </c>
      <c r="V480" s="287"/>
      <c r="W480" s="287"/>
      <c r="X480" s="287"/>
      <c r="Y480" s="287"/>
      <c r="Z480" s="287"/>
      <c r="AA480" s="287"/>
      <c r="AB480" s="287"/>
      <c r="AC480" s="287"/>
      <c r="AD480" s="287"/>
      <c r="AE480" s="287"/>
      <c r="AF480" s="287"/>
      <c r="AG480" s="287"/>
      <c r="AH480" s="287"/>
      <c r="AI480" s="287"/>
      <c r="AJ480" s="287"/>
      <c r="AK480" s="287"/>
      <c r="AL480" s="287"/>
      <c r="AM480" s="287"/>
      <c r="AN480" s="287"/>
      <c r="AO480" s="287"/>
      <c r="AP480" s="287"/>
      <c r="AQ480" s="287"/>
      <c r="AR480" s="287"/>
      <c r="AS480" s="287"/>
      <c r="AT480" s="287"/>
      <c r="AU480" s="287"/>
      <c r="AV480" s="287"/>
      <c r="AW480" s="287"/>
      <c r="AX480" s="287"/>
      <c r="AY480" s="287"/>
      <c r="AZ480" s="287"/>
      <c r="BA480" s="287"/>
      <c r="BB480" s="287"/>
      <c r="BC480" s="287"/>
      <c r="BD480" s="287"/>
      <c r="BE480" s="287"/>
      <c r="BF480" s="287"/>
      <c r="BG480" s="287"/>
      <c r="BH480" s="287"/>
      <c r="BI480" s="287"/>
      <c r="BJ480" s="327" t="s">
        <v>2952</v>
      </c>
      <c r="BK480" s="286">
        <v>13020</v>
      </c>
      <c r="BL480" s="288">
        <v>17020</v>
      </c>
      <c r="BM480" s="287">
        <v>17030</v>
      </c>
      <c r="BN480" s="287">
        <v>45060</v>
      </c>
      <c r="BO480" s="287">
        <v>61020</v>
      </c>
      <c r="BP480" s="287">
        <v>61040</v>
      </c>
      <c r="BQ480" s="287">
        <v>61050</v>
      </c>
      <c r="BR480" s="287">
        <v>61060</v>
      </c>
      <c r="BS480" s="287" t="s">
        <v>900</v>
      </c>
      <c r="BT480" s="287">
        <v>90110</v>
      </c>
      <c r="BU480" s="287">
        <v>20020</v>
      </c>
      <c r="BV480" s="287">
        <v>21010</v>
      </c>
      <c r="BW480" s="287">
        <v>30020</v>
      </c>
      <c r="BX480" s="287"/>
      <c r="BY480" s="287"/>
      <c r="BZ480" s="287"/>
      <c r="CA480" s="287"/>
      <c r="CB480" s="287"/>
      <c r="CC480" s="287"/>
      <c r="CD480" s="287"/>
      <c r="CE480" s="287"/>
      <c r="CF480" s="287"/>
      <c r="CG480" s="287"/>
      <c r="CH480" s="287"/>
      <c r="CI480" s="287"/>
      <c r="CJ480" s="287"/>
      <c r="CK480" s="287"/>
      <c r="CL480" s="287"/>
      <c r="CM480" s="287"/>
      <c r="CN480" s="287"/>
      <c r="CO480" s="287"/>
      <c r="CP480" s="287"/>
      <c r="CQ480" s="287"/>
      <c r="CR480" s="287"/>
      <c r="CS480" s="287"/>
      <c r="CT480" s="287"/>
      <c r="CU480" s="287"/>
      <c r="CV480" s="287"/>
      <c r="CW480" s="287"/>
      <c r="CX480" s="287"/>
      <c r="CY480" s="287"/>
      <c r="CZ480" s="289"/>
      <c r="DA480" s="287"/>
      <c r="DB480" s="287"/>
      <c r="DC480" s="287"/>
      <c r="DD480" s="287"/>
      <c r="DE480" s="287"/>
      <c r="DF480" s="287"/>
      <c r="DG480" s="287"/>
      <c r="DH480" s="287"/>
      <c r="DI480" s="287"/>
      <c r="DJ480" s="287"/>
      <c r="DK480" s="287"/>
      <c r="DL480" s="287"/>
      <c r="DM480" s="287"/>
      <c r="DN480" s="287"/>
      <c r="DO480" s="287"/>
      <c r="DP480" s="287"/>
      <c r="DQ480" s="287"/>
      <c r="DR480" s="287"/>
      <c r="DS480" s="287"/>
      <c r="DT480" s="287"/>
      <c r="DU480" s="287"/>
      <c r="DV480" s="287"/>
      <c r="DW480" s="321"/>
      <c r="DX480" s="322"/>
      <c r="DY480" s="323"/>
      <c r="DZ480" s="323"/>
      <c r="EA480" s="323"/>
      <c r="EB480" s="324"/>
      <c r="EC480" s="324"/>
      <c r="ED480" s="324"/>
      <c r="EE480" s="324"/>
      <c r="EF480" s="324"/>
      <c r="EG480" s="324"/>
      <c r="EH480" s="324"/>
      <c r="EI480" s="324"/>
      <c r="EJ480" s="324"/>
      <c r="EK480" s="324"/>
      <c r="EL480" s="324"/>
      <c r="EM480" s="324"/>
      <c r="EN480" s="324"/>
      <c r="EO480" s="324"/>
      <c r="EP480" s="324"/>
      <c r="EQ480" s="324"/>
      <c r="ER480" s="324"/>
      <c r="ES480" s="324"/>
      <c r="ET480" s="324"/>
      <c r="EU480" s="324"/>
      <c r="EV480" s="324"/>
      <c r="EW480" s="324"/>
      <c r="EX480" s="324"/>
      <c r="EY480" s="324"/>
      <c r="EZ480" s="324"/>
      <c r="FA480" s="324"/>
      <c r="FB480" s="324"/>
      <c r="FC480" s="324"/>
      <c r="FD480" s="324"/>
      <c r="FE480" s="324"/>
      <c r="FF480" s="324"/>
      <c r="FG480" s="324"/>
      <c r="FH480" s="324"/>
      <c r="FI480" s="324"/>
      <c r="FJ480" s="324"/>
      <c r="FK480" s="324"/>
      <c r="FL480" s="324"/>
      <c r="FM480" s="324"/>
      <c r="FN480" s="324"/>
      <c r="FO480" s="324"/>
      <c r="FP480" s="324"/>
      <c r="FQ480" s="324"/>
      <c r="FR480" s="324"/>
      <c r="FS480" s="324"/>
      <c r="FT480" s="324"/>
      <c r="FU480" s="324"/>
      <c r="FV480" s="324"/>
      <c r="FW480" s="324"/>
      <c r="FX480" s="324"/>
      <c r="FY480" s="324"/>
      <c r="FZ480" s="324"/>
      <c r="GA480" s="324"/>
      <c r="GB480" s="324"/>
      <c r="GC480" s="324"/>
      <c r="GD480" s="324"/>
      <c r="GE480" s="324"/>
      <c r="GF480" s="324"/>
      <c r="GG480" s="324"/>
      <c r="GH480" s="324"/>
      <c r="GI480" s="324"/>
      <c r="GJ480" s="330"/>
      <c r="GK480" s="321"/>
      <c r="GL480" s="324"/>
      <c r="GM480" s="324"/>
      <c r="GN480" s="290" cm="1">
        <f t="array" ref="GN480">IF(OR(BK480:GM480='Annex.1　DeclarationDesired'!$F$27),ROW(),"")</f>
        <v>480</v>
      </c>
    </row>
    <row r="481" spans="1:196" s="290" customFormat="1" ht="20.85" customHeight="1">
      <c r="A481" s="333" t="s">
        <v>2953</v>
      </c>
      <c r="B481" s="334" t="s">
        <v>2939</v>
      </c>
      <c r="C481" s="334" t="s">
        <v>829</v>
      </c>
      <c r="D481" s="334" t="s">
        <v>2946</v>
      </c>
      <c r="E481" s="334"/>
      <c r="F481" s="334" t="s">
        <v>2954</v>
      </c>
      <c r="G481" s="335" t="s">
        <v>2955</v>
      </c>
      <c r="H481" s="337" t="s">
        <v>421</v>
      </c>
      <c r="I481" s="337" t="s">
        <v>2956</v>
      </c>
      <c r="J481" s="337" t="s">
        <v>400</v>
      </c>
      <c r="K481" s="337" t="s">
        <v>1083</v>
      </c>
      <c r="L481" s="338"/>
      <c r="M481" s="339" t="s">
        <v>2950</v>
      </c>
      <c r="N481" s="327" t="s">
        <v>438</v>
      </c>
      <c r="O481" s="338" t="s">
        <v>502</v>
      </c>
      <c r="P481" s="339" t="s">
        <v>889</v>
      </c>
      <c r="Q481" s="287" t="s">
        <v>489</v>
      </c>
      <c r="R481" s="287" t="s">
        <v>413</v>
      </c>
      <c r="S481" s="287" t="s">
        <v>803</v>
      </c>
      <c r="T481" s="287" t="s">
        <v>2041</v>
      </c>
      <c r="U481" s="287" t="s">
        <v>2951</v>
      </c>
      <c r="V481" s="287"/>
      <c r="W481" s="287"/>
      <c r="X481" s="287"/>
      <c r="Y481" s="287"/>
      <c r="Z481" s="287"/>
      <c r="AA481" s="287"/>
      <c r="AB481" s="287"/>
      <c r="AC481" s="287"/>
      <c r="AD481" s="287"/>
      <c r="AE481" s="287"/>
      <c r="AF481" s="287"/>
      <c r="AG481" s="287"/>
      <c r="AH481" s="287"/>
      <c r="AI481" s="287"/>
      <c r="AJ481" s="287"/>
      <c r="AK481" s="287"/>
      <c r="AL481" s="287"/>
      <c r="AM481" s="287"/>
      <c r="AN481" s="287"/>
      <c r="AO481" s="287"/>
      <c r="AP481" s="287"/>
      <c r="AQ481" s="287"/>
      <c r="AR481" s="287"/>
      <c r="AS481" s="287"/>
      <c r="AT481" s="287"/>
      <c r="AU481" s="287"/>
      <c r="AV481" s="287"/>
      <c r="AW481" s="287"/>
      <c r="AX481" s="287"/>
      <c r="AY481" s="287"/>
      <c r="AZ481" s="287"/>
      <c r="BA481" s="287"/>
      <c r="BB481" s="287"/>
      <c r="BC481" s="287"/>
      <c r="BD481" s="287"/>
      <c r="BE481" s="287"/>
      <c r="BF481" s="287"/>
      <c r="BG481" s="287"/>
      <c r="BH481" s="287"/>
      <c r="BI481" s="287"/>
      <c r="BJ481" s="327" t="s">
        <v>2952</v>
      </c>
      <c r="BK481" s="286">
        <v>13020</v>
      </c>
      <c r="BL481" s="288">
        <v>17020</v>
      </c>
      <c r="BM481" s="287">
        <v>17030</v>
      </c>
      <c r="BN481" s="287">
        <v>45060</v>
      </c>
      <c r="BO481" s="287">
        <v>61020</v>
      </c>
      <c r="BP481" s="287">
        <v>61040</v>
      </c>
      <c r="BQ481" s="287">
        <v>61050</v>
      </c>
      <c r="BR481" s="287">
        <v>61060</v>
      </c>
      <c r="BS481" s="287" t="s">
        <v>900</v>
      </c>
      <c r="BT481" s="287">
        <v>90110</v>
      </c>
      <c r="BU481" s="287">
        <v>20020</v>
      </c>
      <c r="BV481" s="287">
        <v>21010</v>
      </c>
      <c r="BW481" s="287">
        <v>30020</v>
      </c>
      <c r="BX481" s="287"/>
      <c r="BY481" s="287"/>
      <c r="BZ481" s="287"/>
      <c r="CA481" s="287"/>
      <c r="CB481" s="287"/>
      <c r="CC481" s="287"/>
      <c r="CD481" s="287"/>
      <c r="CE481" s="287"/>
      <c r="CF481" s="287"/>
      <c r="CG481" s="287"/>
      <c r="CH481" s="287"/>
      <c r="CI481" s="287"/>
      <c r="CJ481" s="287"/>
      <c r="CK481" s="287"/>
      <c r="CL481" s="287"/>
      <c r="CM481" s="287"/>
      <c r="CN481" s="287"/>
      <c r="CO481" s="287"/>
      <c r="CP481" s="287"/>
      <c r="CQ481" s="287"/>
      <c r="CR481" s="287"/>
      <c r="CS481" s="287"/>
      <c r="CT481" s="287"/>
      <c r="CU481" s="287"/>
      <c r="CV481" s="287"/>
      <c r="CW481" s="287"/>
      <c r="CX481" s="287"/>
      <c r="CY481" s="287"/>
      <c r="CZ481" s="289"/>
      <c r="DA481" s="287"/>
      <c r="DB481" s="287"/>
      <c r="DC481" s="287"/>
      <c r="DD481" s="287"/>
      <c r="DE481" s="287"/>
      <c r="DF481" s="287"/>
      <c r="DG481" s="287"/>
      <c r="DH481" s="287"/>
      <c r="DI481" s="287"/>
      <c r="DJ481" s="287"/>
      <c r="DK481" s="287"/>
      <c r="DL481" s="287"/>
      <c r="DM481" s="287"/>
      <c r="DN481" s="287"/>
      <c r="DO481" s="287"/>
      <c r="DP481" s="287"/>
      <c r="DQ481" s="287"/>
      <c r="DR481" s="287"/>
      <c r="DS481" s="287"/>
      <c r="DT481" s="287"/>
      <c r="DU481" s="287"/>
      <c r="DV481" s="287"/>
      <c r="DW481" s="321"/>
      <c r="DX481" s="322"/>
      <c r="DY481" s="323"/>
      <c r="DZ481" s="323"/>
      <c r="EA481" s="323"/>
      <c r="EB481" s="324"/>
      <c r="EC481" s="324"/>
      <c r="ED481" s="324"/>
      <c r="EE481" s="324"/>
      <c r="EF481" s="324"/>
      <c r="EG481" s="324"/>
      <c r="EH481" s="324"/>
      <c r="EI481" s="324"/>
      <c r="EJ481" s="324"/>
      <c r="EK481" s="324"/>
      <c r="EL481" s="324"/>
      <c r="EM481" s="324"/>
      <c r="EN481" s="324"/>
      <c r="EO481" s="324"/>
      <c r="EP481" s="324"/>
      <c r="EQ481" s="324"/>
      <c r="ER481" s="324"/>
      <c r="ES481" s="324"/>
      <c r="ET481" s="324"/>
      <c r="EU481" s="324"/>
      <c r="EV481" s="324"/>
      <c r="EW481" s="324"/>
      <c r="EX481" s="324"/>
      <c r="EY481" s="324"/>
      <c r="EZ481" s="324"/>
      <c r="FA481" s="324"/>
      <c r="FB481" s="324"/>
      <c r="FC481" s="324"/>
      <c r="FD481" s="324"/>
      <c r="FE481" s="324"/>
      <c r="FF481" s="324"/>
      <c r="FG481" s="324"/>
      <c r="FH481" s="324"/>
      <c r="FI481" s="324"/>
      <c r="FJ481" s="324"/>
      <c r="FK481" s="324"/>
      <c r="FL481" s="324"/>
      <c r="FM481" s="324"/>
      <c r="FN481" s="324"/>
      <c r="FO481" s="324"/>
      <c r="FP481" s="324"/>
      <c r="FQ481" s="324"/>
      <c r="FR481" s="324"/>
      <c r="FS481" s="324"/>
      <c r="FT481" s="324"/>
      <c r="FU481" s="324"/>
      <c r="FV481" s="324"/>
      <c r="FW481" s="324"/>
      <c r="FX481" s="324"/>
      <c r="FY481" s="324"/>
      <c r="FZ481" s="324"/>
      <c r="GA481" s="324"/>
      <c r="GB481" s="324"/>
      <c r="GC481" s="324"/>
      <c r="GD481" s="324"/>
      <c r="GE481" s="324"/>
      <c r="GF481" s="324"/>
      <c r="GG481" s="324"/>
      <c r="GH481" s="324"/>
      <c r="GI481" s="324"/>
      <c r="GJ481" s="330"/>
      <c r="GK481" s="321"/>
      <c r="GL481" s="324"/>
      <c r="GM481" s="324"/>
      <c r="GN481" s="290" cm="1">
        <f t="array" ref="GN481">IF(OR(BK481:GM481='Annex.1　DeclarationDesired'!$F$27),ROW(),"")</f>
        <v>481</v>
      </c>
    </row>
    <row r="482" spans="1:196" s="290" customFormat="1" ht="20.85" customHeight="1">
      <c r="A482" s="333" t="s">
        <v>2957</v>
      </c>
      <c r="B482" s="334" t="s">
        <v>2939</v>
      </c>
      <c r="C482" s="334" t="s">
        <v>829</v>
      </c>
      <c r="D482" s="334" t="s">
        <v>2958</v>
      </c>
      <c r="E482" s="334"/>
      <c r="F482" s="334" t="s">
        <v>2959</v>
      </c>
      <c r="G482" s="335" t="s">
        <v>2960</v>
      </c>
      <c r="H482" s="337" t="s">
        <v>421</v>
      </c>
      <c r="I482" s="337" t="s">
        <v>2961</v>
      </c>
      <c r="J482" s="337" t="s">
        <v>400</v>
      </c>
      <c r="K482" s="337" t="s">
        <v>1083</v>
      </c>
      <c r="L482" s="338"/>
      <c r="M482" s="339" t="s">
        <v>2962</v>
      </c>
      <c r="N482" s="327" t="s">
        <v>452</v>
      </c>
      <c r="O482" s="338" t="s">
        <v>454</v>
      </c>
      <c r="P482" s="339"/>
      <c r="Q482" s="287"/>
      <c r="R482" s="287"/>
      <c r="S482" s="287"/>
      <c r="T482" s="287"/>
      <c r="U482" s="287"/>
      <c r="V482" s="287"/>
      <c r="W482" s="287"/>
      <c r="X482" s="287"/>
      <c r="Y482" s="287"/>
      <c r="Z482" s="287"/>
      <c r="AA482" s="287"/>
      <c r="AB482" s="287"/>
      <c r="AC482" s="287"/>
      <c r="AD482" s="287"/>
      <c r="AE482" s="287"/>
      <c r="AF482" s="287"/>
      <c r="AG482" s="287"/>
      <c r="AH482" s="287"/>
      <c r="AI482" s="287"/>
      <c r="AJ482" s="287"/>
      <c r="AK482" s="287"/>
      <c r="AL482" s="287"/>
      <c r="AM482" s="287"/>
      <c r="AN482" s="287"/>
      <c r="AO482" s="287"/>
      <c r="AP482" s="287"/>
      <c r="AQ482" s="287"/>
      <c r="AR482" s="287"/>
      <c r="AS482" s="287"/>
      <c r="AT482" s="287"/>
      <c r="AU482" s="287"/>
      <c r="AV482" s="287"/>
      <c r="AW482" s="287"/>
      <c r="AX482" s="287"/>
      <c r="AY482" s="287"/>
      <c r="AZ482" s="287"/>
      <c r="BA482" s="287"/>
      <c r="BB482" s="287"/>
      <c r="BC482" s="287"/>
      <c r="BD482" s="287"/>
      <c r="BE482" s="287"/>
      <c r="BF482" s="287"/>
      <c r="BG482" s="287"/>
      <c r="BH482" s="287"/>
      <c r="BI482" s="287"/>
      <c r="BJ482" s="327" t="s">
        <v>2963</v>
      </c>
      <c r="BK482" s="286">
        <v>26030</v>
      </c>
      <c r="BL482" s="288">
        <v>26050</v>
      </c>
      <c r="BM482" s="287">
        <v>35020</v>
      </c>
      <c r="BN482" s="287"/>
      <c r="BO482" s="287"/>
      <c r="BP482" s="287"/>
      <c r="BQ482" s="287"/>
      <c r="BR482" s="287"/>
      <c r="BS482" s="287"/>
      <c r="BT482" s="287"/>
      <c r="BU482" s="287"/>
      <c r="BV482" s="287"/>
      <c r="BW482" s="287"/>
      <c r="BX482" s="287"/>
      <c r="BY482" s="287"/>
      <c r="BZ482" s="287"/>
      <c r="CA482" s="287"/>
      <c r="CB482" s="287"/>
      <c r="CC482" s="287"/>
      <c r="CD482" s="287"/>
      <c r="CE482" s="287"/>
      <c r="CF482" s="287"/>
      <c r="CG482" s="287"/>
      <c r="CH482" s="287"/>
      <c r="CI482" s="287"/>
      <c r="CJ482" s="287"/>
      <c r="CK482" s="287"/>
      <c r="CL482" s="287"/>
      <c r="CM482" s="287"/>
      <c r="CN482" s="287"/>
      <c r="CO482" s="287"/>
      <c r="CP482" s="287"/>
      <c r="CQ482" s="287"/>
      <c r="CR482" s="287"/>
      <c r="CS482" s="287"/>
      <c r="CT482" s="287"/>
      <c r="CU482" s="287"/>
      <c r="CV482" s="287"/>
      <c r="CW482" s="287"/>
      <c r="CX482" s="287"/>
      <c r="CY482" s="287"/>
      <c r="CZ482" s="289"/>
      <c r="DA482" s="287"/>
      <c r="DB482" s="287"/>
      <c r="DC482" s="287"/>
      <c r="DD482" s="287"/>
      <c r="DE482" s="287"/>
      <c r="DF482" s="287"/>
      <c r="DG482" s="287"/>
      <c r="DH482" s="287"/>
      <c r="DI482" s="287"/>
      <c r="DJ482" s="287"/>
      <c r="DK482" s="287"/>
      <c r="DL482" s="287"/>
      <c r="DM482" s="287"/>
      <c r="DN482" s="287"/>
      <c r="DO482" s="287"/>
      <c r="DP482" s="287"/>
      <c r="DQ482" s="287"/>
      <c r="DR482" s="287"/>
      <c r="DS482" s="287"/>
      <c r="DT482" s="287"/>
      <c r="DU482" s="287"/>
      <c r="DV482" s="287"/>
      <c r="DW482" s="321"/>
      <c r="DX482" s="322"/>
      <c r="DY482" s="323"/>
      <c r="DZ482" s="323"/>
      <c r="EA482" s="323"/>
      <c r="EB482" s="324"/>
      <c r="EC482" s="324"/>
      <c r="ED482" s="324"/>
      <c r="EE482" s="324"/>
      <c r="EF482" s="324"/>
      <c r="EG482" s="324"/>
      <c r="EH482" s="324"/>
      <c r="EI482" s="324"/>
      <c r="EJ482" s="324"/>
      <c r="EK482" s="324"/>
      <c r="EL482" s="324"/>
      <c r="EM482" s="324"/>
      <c r="EN482" s="324"/>
      <c r="EO482" s="324"/>
      <c r="EP482" s="324"/>
      <c r="EQ482" s="324"/>
      <c r="ER482" s="324"/>
      <c r="ES482" s="324"/>
      <c r="ET482" s="324"/>
      <c r="EU482" s="324"/>
      <c r="EV482" s="324"/>
      <c r="EW482" s="324"/>
      <c r="EX482" s="324"/>
      <c r="EY482" s="324"/>
      <c r="EZ482" s="324"/>
      <c r="FA482" s="324"/>
      <c r="FB482" s="324"/>
      <c r="FC482" s="324"/>
      <c r="FD482" s="324"/>
      <c r="FE482" s="324"/>
      <c r="FF482" s="324"/>
      <c r="FG482" s="324"/>
      <c r="FH482" s="324"/>
      <c r="FI482" s="324"/>
      <c r="FJ482" s="324"/>
      <c r="FK482" s="324"/>
      <c r="FL482" s="324"/>
      <c r="FM482" s="324"/>
      <c r="FN482" s="324"/>
      <c r="FO482" s="324"/>
      <c r="FP482" s="324"/>
      <c r="FQ482" s="324"/>
      <c r="FR482" s="324"/>
      <c r="FS482" s="324"/>
      <c r="FT482" s="324"/>
      <c r="FU482" s="324"/>
      <c r="FV482" s="324"/>
      <c r="FW482" s="324"/>
      <c r="FX482" s="324"/>
      <c r="FY482" s="324"/>
      <c r="FZ482" s="324"/>
      <c r="GA482" s="324"/>
      <c r="GB482" s="324"/>
      <c r="GC482" s="324"/>
      <c r="GD482" s="324"/>
      <c r="GE482" s="324"/>
      <c r="GF482" s="324"/>
      <c r="GG482" s="324"/>
      <c r="GH482" s="324"/>
      <c r="GI482" s="324"/>
      <c r="GJ482" s="330"/>
      <c r="GK482" s="321"/>
      <c r="GL482" s="324"/>
      <c r="GM482" s="324"/>
      <c r="GN482" s="290" cm="1">
        <f t="array" ref="GN482">IF(OR(BK482:GM482='Annex.1　DeclarationDesired'!$F$27),ROW(),"")</f>
        <v>482</v>
      </c>
    </row>
    <row r="483" spans="1:196" s="290" customFormat="1" ht="20.85" customHeight="1">
      <c r="A483" s="333" t="s">
        <v>2964</v>
      </c>
      <c r="B483" s="334" t="s">
        <v>2939</v>
      </c>
      <c r="C483" s="334" t="s">
        <v>829</v>
      </c>
      <c r="D483" s="334" t="s">
        <v>2965</v>
      </c>
      <c r="E483" s="334"/>
      <c r="F483" s="334" t="s">
        <v>2966</v>
      </c>
      <c r="G483" s="335" t="s">
        <v>2967</v>
      </c>
      <c r="H483" s="337" t="s">
        <v>421</v>
      </c>
      <c r="I483" s="337" t="s">
        <v>2968</v>
      </c>
      <c r="J483" s="337" t="s">
        <v>400</v>
      </c>
      <c r="K483" s="337" t="s">
        <v>1083</v>
      </c>
      <c r="L483" s="338"/>
      <c r="M483" s="339" t="s">
        <v>1071</v>
      </c>
      <c r="N483" s="327" t="s">
        <v>404</v>
      </c>
      <c r="O483" s="338" t="s">
        <v>517</v>
      </c>
      <c r="P483" s="339"/>
      <c r="Q483" s="287"/>
      <c r="R483" s="287"/>
      <c r="S483" s="287"/>
      <c r="T483" s="287"/>
      <c r="U483" s="287"/>
      <c r="V483" s="287"/>
      <c r="W483" s="287"/>
      <c r="X483" s="287"/>
      <c r="Y483" s="287"/>
      <c r="Z483" s="287"/>
      <c r="AA483" s="287"/>
      <c r="AB483" s="287"/>
      <c r="AC483" s="287"/>
      <c r="AD483" s="287"/>
      <c r="AE483" s="287"/>
      <c r="AF483" s="287"/>
      <c r="AG483" s="287"/>
      <c r="AH483" s="287"/>
      <c r="AI483" s="287"/>
      <c r="AJ483" s="287"/>
      <c r="AK483" s="287"/>
      <c r="AL483" s="287"/>
      <c r="AM483" s="287"/>
      <c r="AN483" s="287"/>
      <c r="AO483" s="287"/>
      <c r="AP483" s="287"/>
      <c r="AQ483" s="287"/>
      <c r="AR483" s="287"/>
      <c r="AS483" s="287"/>
      <c r="AT483" s="287"/>
      <c r="AU483" s="287"/>
      <c r="AV483" s="287"/>
      <c r="AW483" s="287"/>
      <c r="AX483" s="287"/>
      <c r="AY483" s="287"/>
      <c r="AZ483" s="287"/>
      <c r="BA483" s="287"/>
      <c r="BB483" s="287"/>
      <c r="BC483" s="287"/>
      <c r="BD483" s="287"/>
      <c r="BE483" s="287"/>
      <c r="BF483" s="287"/>
      <c r="BG483" s="287"/>
      <c r="BH483" s="287"/>
      <c r="BI483" s="287"/>
      <c r="BJ483" s="327" t="s">
        <v>2969</v>
      </c>
      <c r="BK483" s="286">
        <v>22010</v>
      </c>
      <c r="BL483" s="288">
        <v>22020</v>
      </c>
      <c r="BM483" s="287">
        <v>22030</v>
      </c>
      <c r="BN483" s="287">
        <v>22040</v>
      </c>
      <c r="BO483" s="287">
        <v>22050</v>
      </c>
      <c r="BP483" s="287">
        <v>22060</v>
      </c>
      <c r="BQ483" s="287">
        <v>23020</v>
      </c>
      <c r="BR483" s="287"/>
      <c r="BS483" s="287"/>
      <c r="BT483" s="287"/>
      <c r="BU483" s="287"/>
      <c r="BV483" s="287"/>
      <c r="BW483" s="287"/>
      <c r="BX483" s="287"/>
      <c r="BY483" s="287"/>
      <c r="BZ483" s="287"/>
      <c r="CA483" s="287"/>
      <c r="CB483" s="287"/>
      <c r="CC483" s="287"/>
      <c r="CD483" s="287"/>
      <c r="CE483" s="287"/>
      <c r="CF483" s="287"/>
      <c r="CG483" s="287"/>
      <c r="CH483" s="287"/>
      <c r="CI483" s="287"/>
      <c r="CJ483" s="287"/>
      <c r="CK483" s="287"/>
      <c r="CL483" s="287"/>
      <c r="CM483" s="287"/>
      <c r="CN483" s="287"/>
      <c r="CO483" s="287"/>
      <c r="CP483" s="287"/>
      <c r="CQ483" s="287"/>
      <c r="CR483" s="287"/>
      <c r="CS483" s="287"/>
      <c r="CT483" s="287"/>
      <c r="CU483" s="287"/>
      <c r="CV483" s="287"/>
      <c r="CW483" s="287"/>
      <c r="CX483" s="287"/>
      <c r="CY483" s="287"/>
      <c r="CZ483" s="289"/>
      <c r="DA483" s="287"/>
      <c r="DB483" s="287"/>
      <c r="DC483" s="287"/>
      <c r="DD483" s="287"/>
      <c r="DE483" s="287"/>
      <c r="DF483" s="287"/>
      <c r="DG483" s="287"/>
      <c r="DH483" s="287"/>
      <c r="DI483" s="287"/>
      <c r="DJ483" s="287"/>
      <c r="DK483" s="287"/>
      <c r="DL483" s="287"/>
      <c r="DM483" s="287"/>
      <c r="DN483" s="287"/>
      <c r="DO483" s="287"/>
      <c r="DP483" s="287"/>
      <c r="DQ483" s="287"/>
      <c r="DR483" s="287"/>
      <c r="DS483" s="287"/>
      <c r="DT483" s="287"/>
      <c r="DU483" s="287"/>
      <c r="DV483" s="287"/>
      <c r="DW483" s="321"/>
      <c r="DX483" s="322"/>
      <c r="DY483" s="323"/>
      <c r="DZ483" s="323"/>
      <c r="EA483" s="323"/>
      <c r="EB483" s="324"/>
      <c r="EC483" s="324"/>
      <c r="ED483" s="324"/>
      <c r="EE483" s="324"/>
      <c r="EF483" s="324"/>
      <c r="EG483" s="324"/>
      <c r="EH483" s="324"/>
      <c r="EI483" s="324"/>
      <c r="EJ483" s="324"/>
      <c r="EK483" s="324"/>
      <c r="EL483" s="324"/>
      <c r="EM483" s="324"/>
      <c r="EN483" s="324"/>
      <c r="EO483" s="324"/>
      <c r="EP483" s="324"/>
      <c r="EQ483" s="324"/>
      <c r="ER483" s="324"/>
      <c r="ES483" s="324"/>
      <c r="ET483" s="324"/>
      <c r="EU483" s="324"/>
      <c r="EV483" s="324"/>
      <c r="EW483" s="324"/>
      <c r="EX483" s="324"/>
      <c r="EY483" s="324"/>
      <c r="EZ483" s="324"/>
      <c r="FA483" s="324"/>
      <c r="FB483" s="324"/>
      <c r="FC483" s="324"/>
      <c r="FD483" s="324"/>
      <c r="FE483" s="324"/>
      <c r="FF483" s="324"/>
      <c r="FG483" s="324"/>
      <c r="FH483" s="324"/>
      <c r="FI483" s="324"/>
      <c r="FJ483" s="324"/>
      <c r="FK483" s="324"/>
      <c r="FL483" s="324"/>
      <c r="FM483" s="324"/>
      <c r="FN483" s="324"/>
      <c r="FO483" s="324"/>
      <c r="FP483" s="324"/>
      <c r="FQ483" s="324"/>
      <c r="FR483" s="324"/>
      <c r="FS483" s="324"/>
      <c r="FT483" s="324"/>
      <c r="FU483" s="324"/>
      <c r="FV483" s="324"/>
      <c r="FW483" s="324"/>
      <c r="FX483" s="324"/>
      <c r="FY483" s="324"/>
      <c r="FZ483" s="324"/>
      <c r="GA483" s="324"/>
      <c r="GB483" s="324"/>
      <c r="GC483" s="324"/>
      <c r="GD483" s="324"/>
      <c r="GE483" s="324"/>
      <c r="GF483" s="324"/>
      <c r="GG483" s="324"/>
      <c r="GH483" s="324"/>
      <c r="GI483" s="324"/>
      <c r="GJ483" s="330"/>
      <c r="GK483" s="321"/>
      <c r="GL483" s="324"/>
      <c r="GM483" s="324"/>
      <c r="GN483" s="290" cm="1">
        <f t="array" ref="GN483">IF(OR(BK483:GM483='Annex.1　DeclarationDesired'!$F$27),ROW(),"")</f>
        <v>483</v>
      </c>
    </row>
    <row r="484" spans="1:196" s="290" customFormat="1" ht="20.85" customHeight="1">
      <c r="A484" s="333" t="s">
        <v>2970</v>
      </c>
      <c r="B484" s="334" t="s">
        <v>2939</v>
      </c>
      <c r="C484" s="334" t="s">
        <v>829</v>
      </c>
      <c r="D484" s="334" t="s">
        <v>2971</v>
      </c>
      <c r="E484" s="334"/>
      <c r="F484" s="334" t="s">
        <v>2972</v>
      </c>
      <c r="G484" s="335" t="s">
        <v>2973</v>
      </c>
      <c r="H484" s="337" t="s">
        <v>421</v>
      </c>
      <c r="I484" s="337" t="s">
        <v>2974</v>
      </c>
      <c r="J484" s="337" t="s">
        <v>400</v>
      </c>
      <c r="K484" s="337" t="s">
        <v>1083</v>
      </c>
      <c r="L484" s="338"/>
      <c r="M484" s="339" t="s">
        <v>2975</v>
      </c>
      <c r="N484" s="327" t="s">
        <v>461</v>
      </c>
      <c r="O484" s="338" t="s">
        <v>626</v>
      </c>
      <c r="P484" s="339" t="s">
        <v>477</v>
      </c>
      <c r="Q484" s="287"/>
      <c r="R484" s="287"/>
      <c r="S484" s="287"/>
      <c r="T484" s="287"/>
      <c r="U484" s="287"/>
      <c r="V484" s="287"/>
      <c r="W484" s="287"/>
      <c r="X484" s="287"/>
      <c r="Y484" s="287"/>
      <c r="Z484" s="287"/>
      <c r="AA484" s="287"/>
      <c r="AB484" s="287"/>
      <c r="AC484" s="287"/>
      <c r="AD484" s="287"/>
      <c r="AE484" s="287"/>
      <c r="AF484" s="287"/>
      <c r="AG484" s="287"/>
      <c r="AH484" s="287"/>
      <c r="AI484" s="287"/>
      <c r="AJ484" s="287"/>
      <c r="AK484" s="287"/>
      <c r="AL484" s="287"/>
      <c r="AM484" s="287"/>
      <c r="AN484" s="287"/>
      <c r="AO484" s="287"/>
      <c r="AP484" s="287"/>
      <c r="AQ484" s="287"/>
      <c r="AR484" s="287"/>
      <c r="AS484" s="287"/>
      <c r="AT484" s="287"/>
      <c r="AU484" s="287"/>
      <c r="AV484" s="287"/>
      <c r="AW484" s="287"/>
      <c r="AX484" s="287"/>
      <c r="AY484" s="287"/>
      <c r="AZ484" s="287"/>
      <c r="BA484" s="287"/>
      <c r="BB484" s="287"/>
      <c r="BC484" s="287"/>
      <c r="BD484" s="287"/>
      <c r="BE484" s="287"/>
      <c r="BF484" s="287"/>
      <c r="BG484" s="287"/>
      <c r="BH484" s="287"/>
      <c r="BI484" s="287"/>
      <c r="BJ484" s="327" t="s">
        <v>2976</v>
      </c>
      <c r="BK484" s="286">
        <v>18010</v>
      </c>
      <c r="BL484" s="288">
        <v>18020</v>
      </c>
      <c r="BM484" s="287">
        <v>18030</v>
      </c>
      <c r="BN484" s="287">
        <v>18040</v>
      </c>
      <c r="BO484" s="287">
        <v>19010</v>
      </c>
      <c r="BP484" s="287">
        <v>19020</v>
      </c>
      <c r="BQ484" s="287">
        <v>20010</v>
      </c>
      <c r="BR484" s="287">
        <v>20020</v>
      </c>
      <c r="BS484" s="287"/>
      <c r="BT484" s="287"/>
      <c r="BU484" s="287"/>
      <c r="BV484" s="287"/>
      <c r="BW484" s="287"/>
      <c r="BX484" s="287"/>
      <c r="BY484" s="287"/>
      <c r="BZ484" s="287"/>
      <c r="CA484" s="287"/>
      <c r="CB484" s="287"/>
      <c r="CC484" s="287"/>
      <c r="CD484" s="287"/>
      <c r="CE484" s="287"/>
      <c r="CF484" s="287"/>
      <c r="CG484" s="287"/>
      <c r="CH484" s="287"/>
      <c r="CI484" s="287"/>
      <c r="CJ484" s="287"/>
      <c r="CK484" s="287"/>
      <c r="CL484" s="287"/>
      <c r="CM484" s="287"/>
      <c r="CN484" s="287"/>
      <c r="CO484" s="287"/>
      <c r="CP484" s="287"/>
      <c r="CQ484" s="287"/>
      <c r="CR484" s="287"/>
      <c r="CS484" s="287"/>
      <c r="CT484" s="287"/>
      <c r="CU484" s="287"/>
      <c r="CV484" s="287"/>
      <c r="CW484" s="287"/>
      <c r="CX484" s="287"/>
      <c r="CY484" s="287"/>
      <c r="CZ484" s="289"/>
      <c r="DA484" s="287"/>
      <c r="DB484" s="287"/>
      <c r="DC484" s="287"/>
      <c r="DD484" s="287"/>
      <c r="DE484" s="287"/>
      <c r="DF484" s="287"/>
      <c r="DG484" s="287"/>
      <c r="DH484" s="287"/>
      <c r="DI484" s="287"/>
      <c r="DJ484" s="287"/>
      <c r="DK484" s="287"/>
      <c r="DL484" s="287"/>
      <c r="DM484" s="287"/>
      <c r="DN484" s="287"/>
      <c r="DO484" s="287"/>
      <c r="DP484" s="287"/>
      <c r="DQ484" s="287"/>
      <c r="DR484" s="287"/>
      <c r="DS484" s="287"/>
      <c r="DT484" s="287"/>
      <c r="DU484" s="287"/>
      <c r="DV484" s="287"/>
      <c r="DW484" s="321"/>
      <c r="DX484" s="322"/>
      <c r="DY484" s="323"/>
      <c r="DZ484" s="323"/>
      <c r="EA484" s="323"/>
      <c r="EB484" s="324"/>
      <c r="EC484" s="324"/>
      <c r="ED484" s="324"/>
      <c r="EE484" s="324"/>
      <c r="EF484" s="324"/>
      <c r="EG484" s="324"/>
      <c r="EH484" s="324"/>
      <c r="EI484" s="324"/>
      <c r="EJ484" s="324"/>
      <c r="EK484" s="324"/>
      <c r="EL484" s="324"/>
      <c r="EM484" s="324"/>
      <c r="EN484" s="324"/>
      <c r="EO484" s="324"/>
      <c r="EP484" s="324"/>
      <c r="EQ484" s="324"/>
      <c r="ER484" s="324"/>
      <c r="ES484" s="324"/>
      <c r="ET484" s="324"/>
      <c r="EU484" s="324"/>
      <c r="EV484" s="324"/>
      <c r="EW484" s="324"/>
      <c r="EX484" s="324"/>
      <c r="EY484" s="324"/>
      <c r="EZ484" s="324"/>
      <c r="FA484" s="324"/>
      <c r="FB484" s="324"/>
      <c r="FC484" s="324"/>
      <c r="FD484" s="324"/>
      <c r="FE484" s="324"/>
      <c r="FF484" s="324"/>
      <c r="FG484" s="324"/>
      <c r="FH484" s="324"/>
      <c r="FI484" s="324"/>
      <c r="FJ484" s="324"/>
      <c r="FK484" s="324"/>
      <c r="FL484" s="324"/>
      <c r="FM484" s="324"/>
      <c r="FN484" s="324"/>
      <c r="FO484" s="324"/>
      <c r="FP484" s="324"/>
      <c r="FQ484" s="324"/>
      <c r="FR484" s="324"/>
      <c r="FS484" s="324"/>
      <c r="FT484" s="324"/>
      <c r="FU484" s="324"/>
      <c r="FV484" s="324"/>
      <c r="FW484" s="324"/>
      <c r="FX484" s="324"/>
      <c r="FY484" s="324"/>
      <c r="FZ484" s="324"/>
      <c r="GA484" s="324"/>
      <c r="GB484" s="324"/>
      <c r="GC484" s="324"/>
      <c r="GD484" s="324"/>
      <c r="GE484" s="324"/>
      <c r="GF484" s="324"/>
      <c r="GG484" s="324"/>
      <c r="GH484" s="324"/>
      <c r="GI484" s="324"/>
      <c r="GJ484" s="330"/>
      <c r="GK484" s="321"/>
      <c r="GL484" s="324"/>
      <c r="GM484" s="324"/>
      <c r="GN484" s="290" cm="1">
        <f t="array" ref="GN484">IF(OR(BK484:GM484='Annex.1　DeclarationDesired'!$F$27),ROW(),"")</f>
        <v>484</v>
      </c>
    </row>
    <row r="485" spans="1:196" ht="20.85" customHeight="1">
      <c r="A485" s="333" t="s">
        <v>2977</v>
      </c>
      <c r="B485" s="334" t="s">
        <v>2939</v>
      </c>
      <c r="C485" s="334" t="s">
        <v>823</v>
      </c>
      <c r="D485" s="334" t="s">
        <v>2978</v>
      </c>
      <c r="E485" s="334"/>
      <c r="F485" s="334" t="s">
        <v>2979</v>
      </c>
      <c r="G485" s="335" t="s">
        <v>2980</v>
      </c>
      <c r="H485" s="337" t="s">
        <v>421</v>
      </c>
      <c r="I485" s="337" t="s">
        <v>2981</v>
      </c>
      <c r="J485" s="337" t="s">
        <v>400</v>
      </c>
      <c r="K485" s="337" t="s">
        <v>1083</v>
      </c>
      <c r="L485" s="338"/>
      <c r="M485" s="339" t="s">
        <v>2982</v>
      </c>
      <c r="N485" s="327" t="s">
        <v>424</v>
      </c>
      <c r="O485" s="338" t="s">
        <v>1933</v>
      </c>
      <c r="P485" s="339" t="s">
        <v>411</v>
      </c>
      <c r="Q485" s="287" t="s">
        <v>412</v>
      </c>
      <c r="R485" s="287"/>
      <c r="S485" s="287"/>
      <c r="T485" s="287"/>
      <c r="U485" s="287"/>
      <c r="V485" s="287"/>
      <c r="W485" s="287"/>
      <c r="X485" s="287"/>
      <c r="Y485" s="287"/>
      <c r="Z485" s="287"/>
      <c r="AA485" s="287"/>
      <c r="AB485" s="287"/>
      <c r="AC485" s="287"/>
      <c r="AD485" s="287"/>
      <c r="AE485" s="287"/>
      <c r="AF485" s="287"/>
      <c r="AG485" s="287"/>
      <c r="AH485" s="287"/>
      <c r="AI485" s="287"/>
      <c r="AJ485" s="287"/>
      <c r="AK485" s="287"/>
      <c r="AL485" s="287"/>
      <c r="AM485" s="287"/>
      <c r="AN485" s="287"/>
      <c r="AO485" s="287"/>
      <c r="AP485" s="287"/>
      <c r="AQ485" s="287"/>
      <c r="AR485" s="287"/>
      <c r="AS485" s="287"/>
      <c r="AT485" s="287"/>
      <c r="AU485" s="287"/>
      <c r="AV485" s="287"/>
      <c r="AW485" s="287"/>
      <c r="AX485" s="287"/>
      <c r="AY485" s="287"/>
      <c r="AZ485" s="287"/>
      <c r="BA485" s="287"/>
      <c r="BB485" s="287"/>
      <c r="BC485" s="287"/>
      <c r="BD485" s="287"/>
      <c r="BE485" s="287"/>
      <c r="BF485" s="287"/>
      <c r="BG485" s="287"/>
      <c r="BH485" s="287"/>
      <c r="BI485" s="287"/>
      <c r="BJ485" s="327" t="s">
        <v>2983</v>
      </c>
      <c r="BK485" s="286">
        <v>39010</v>
      </c>
      <c r="BL485" s="288">
        <v>39020</v>
      </c>
      <c r="BM485" s="287">
        <v>39030</v>
      </c>
      <c r="BN485" s="287">
        <v>39040</v>
      </c>
      <c r="BO485" s="287">
        <v>39050</v>
      </c>
      <c r="BP485" s="287">
        <v>39060</v>
      </c>
      <c r="BQ485" s="287">
        <v>42010</v>
      </c>
      <c r="BR485" s="287">
        <v>42020</v>
      </c>
      <c r="BS485" s="287">
        <v>43010</v>
      </c>
      <c r="BT485" s="287">
        <v>43020</v>
      </c>
      <c r="BU485" s="287">
        <v>43030</v>
      </c>
      <c r="BV485" s="287">
        <v>43050</v>
      </c>
      <c r="BW485" s="287">
        <v>44030</v>
      </c>
      <c r="BX485" s="287">
        <v>44050</v>
      </c>
      <c r="BY485" s="287"/>
      <c r="BZ485" s="287"/>
      <c r="CA485" s="287"/>
      <c r="CB485" s="287"/>
      <c r="CC485" s="287"/>
      <c r="CD485" s="287"/>
      <c r="CE485" s="287"/>
      <c r="CF485" s="287"/>
      <c r="CG485" s="287"/>
      <c r="CH485" s="287"/>
      <c r="CI485" s="287"/>
      <c r="CJ485" s="287"/>
      <c r="CK485" s="287"/>
      <c r="CL485" s="287"/>
      <c r="CM485" s="287"/>
      <c r="CN485" s="287"/>
      <c r="CO485" s="287"/>
      <c r="CP485" s="287"/>
      <c r="CQ485" s="287"/>
      <c r="CR485" s="287"/>
      <c r="CS485" s="287"/>
      <c r="CT485" s="287"/>
      <c r="CU485" s="287"/>
      <c r="CV485" s="287"/>
      <c r="CW485" s="287"/>
      <c r="CX485" s="287"/>
      <c r="CY485" s="287"/>
      <c r="CZ485" s="289"/>
      <c r="DA485" s="287"/>
      <c r="DB485" s="287"/>
      <c r="DC485" s="287"/>
      <c r="DD485" s="287"/>
      <c r="DE485" s="287"/>
      <c r="DF485" s="287"/>
      <c r="DG485" s="287"/>
      <c r="DH485" s="287"/>
      <c r="DI485" s="287"/>
      <c r="DJ485" s="287"/>
      <c r="DK485" s="287"/>
      <c r="DL485" s="287"/>
      <c r="DM485" s="287"/>
      <c r="DN485" s="287"/>
      <c r="DO485" s="287"/>
      <c r="DP485" s="287"/>
      <c r="DQ485" s="287"/>
      <c r="DR485" s="287"/>
      <c r="DS485" s="287"/>
      <c r="DT485" s="287"/>
      <c r="DU485" s="287"/>
      <c r="DV485" s="287"/>
      <c r="DW485" s="321"/>
      <c r="DX485" s="322"/>
      <c r="DY485" s="323"/>
      <c r="DZ485" s="323"/>
      <c r="EA485" s="323"/>
      <c r="EB485" s="324"/>
      <c r="EC485" s="324"/>
      <c r="ED485" s="324"/>
      <c r="EE485" s="324"/>
      <c r="EF485" s="324"/>
      <c r="EG485" s="324"/>
      <c r="EH485" s="324"/>
      <c r="EI485" s="324"/>
      <c r="EJ485" s="324"/>
      <c r="EK485" s="324"/>
      <c r="EL485" s="324"/>
      <c r="EM485" s="324"/>
      <c r="EN485" s="324"/>
      <c r="EO485" s="324"/>
      <c r="EP485" s="324"/>
      <c r="EQ485" s="324"/>
      <c r="ER485" s="324"/>
      <c r="ES485" s="324"/>
      <c r="ET485" s="324"/>
      <c r="EU485" s="324"/>
      <c r="EV485" s="324"/>
      <c r="EW485" s="324"/>
      <c r="EX485" s="324"/>
      <c r="EY485" s="324"/>
      <c r="EZ485" s="324"/>
      <c r="FA485" s="324"/>
      <c r="FB485" s="324"/>
      <c r="FC485" s="324"/>
      <c r="FD485" s="324"/>
      <c r="FE485" s="324"/>
      <c r="FF485" s="324"/>
      <c r="FG485" s="324"/>
      <c r="FH485" s="324"/>
      <c r="FI485" s="324"/>
      <c r="FJ485" s="324"/>
      <c r="FK485" s="324"/>
      <c r="FL485" s="324"/>
      <c r="FM485" s="324"/>
      <c r="FN485" s="324"/>
      <c r="FO485" s="324"/>
      <c r="FP485" s="324"/>
      <c r="FQ485" s="324"/>
      <c r="FR485" s="324"/>
      <c r="FS485" s="324"/>
      <c r="FT485" s="324"/>
      <c r="FU485" s="324"/>
      <c r="FV485" s="324"/>
      <c r="FW485" s="324"/>
      <c r="FX485" s="324"/>
      <c r="FY485" s="324"/>
      <c r="FZ485" s="324"/>
      <c r="GA485" s="324"/>
      <c r="GB485" s="324"/>
      <c r="GC485" s="324"/>
      <c r="GD485" s="324"/>
      <c r="GE485" s="324"/>
      <c r="GF485" s="324"/>
      <c r="GG485" s="324"/>
      <c r="GH485" s="324"/>
      <c r="GI485" s="324"/>
      <c r="GJ485" s="330"/>
      <c r="GK485" s="321"/>
      <c r="GL485" s="324"/>
      <c r="GM485" s="323"/>
      <c r="GN485" s="290" cm="1">
        <f t="array" ref="GN485">IF(OR(BK485:GM485='Annex.1　DeclarationDesired'!$F$27),ROW(),"")</f>
        <v>485</v>
      </c>
    </row>
    <row r="486" spans="1:196" ht="20.85" customHeight="1">
      <c r="A486" s="333" t="s">
        <v>2984</v>
      </c>
      <c r="B486" s="334" t="s">
        <v>2985</v>
      </c>
      <c r="C486" s="334" t="s">
        <v>2986</v>
      </c>
      <c r="D486" s="334"/>
      <c r="E486" s="334"/>
      <c r="F486" s="334"/>
      <c r="G486" s="335" t="s">
        <v>2987</v>
      </c>
      <c r="H486" s="337" t="s">
        <v>421</v>
      </c>
      <c r="I486" s="337" t="s">
        <v>2988</v>
      </c>
      <c r="J486" s="337" t="s">
        <v>421</v>
      </c>
      <c r="K486" s="337" t="s">
        <v>2988</v>
      </c>
      <c r="L486" s="338"/>
      <c r="M486" s="339" t="s">
        <v>2989</v>
      </c>
      <c r="N486" s="327" t="s">
        <v>916</v>
      </c>
      <c r="O486" s="338" t="s">
        <v>1131</v>
      </c>
      <c r="P486" s="339"/>
      <c r="Q486" s="287"/>
      <c r="R486" s="287"/>
      <c r="S486" s="287"/>
      <c r="T486" s="287"/>
      <c r="U486" s="287"/>
      <c r="V486" s="287"/>
      <c r="W486" s="287"/>
      <c r="X486" s="287"/>
      <c r="Y486" s="287"/>
      <c r="Z486" s="287"/>
      <c r="AA486" s="287"/>
      <c r="AB486" s="287"/>
      <c r="AC486" s="287"/>
      <c r="AD486" s="287"/>
      <c r="AE486" s="287"/>
      <c r="AF486" s="287"/>
      <c r="AG486" s="287"/>
      <c r="AH486" s="287"/>
      <c r="AI486" s="287"/>
      <c r="AJ486" s="287"/>
      <c r="AK486" s="287"/>
      <c r="AL486" s="287"/>
      <c r="AM486" s="287"/>
      <c r="AN486" s="287"/>
      <c r="AO486" s="287"/>
      <c r="AP486" s="287"/>
      <c r="AQ486" s="287"/>
      <c r="AR486" s="287"/>
      <c r="AS486" s="287"/>
      <c r="AT486" s="287"/>
      <c r="AU486" s="287"/>
      <c r="AV486" s="287"/>
      <c r="AW486" s="287"/>
      <c r="AX486" s="287"/>
      <c r="AY486" s="287"/>
      <c r="AZ486" s="287"/>
      <c r="BA486" s="287"/>
      <c r="BB486" s="287"/>
      <c r="BC486" s="287"/>
      <c r="BD486" s="287"/>
      <c r="BE486" s="287"/>
      <c r="BF486" s="287"/>
      <c r="BG486" s="287"/>
      <c r="BH486" s="287"/>
      <c r="BI486" s="287"/>
      <c r="BJ486" s="327" t="s">
        <v>2990</v>
      </c>
      <c r="BK486" s="286">
        <v>52040</v>
      </c>
      <c r="BL486" s="288">
        <v>58050</v>
      </c>
      <c r="BM486" s="287"/>
      <c r="BN486" s="287"/>
      <c r="BO486" s="287"/>
      <c r="BP486" s="287"/>
      <c r="BQ486" s="287"/>
      <c r="BR486" s="287"/>
      <c r="BS486" s="287"/>
      <c r="BT486" s="287"/>
      <c r="BU486" s="287"/>
      <c r="BV486" s="287"/>
      <c r="BW486" s="287"/>
      <c r="BX486" s="287"/>
      <c r="BY486" s="287"/>
      <c r="BZ486" s="287"/>
      <c r="CA486" s="287"/>
      <c r="CB486" s="287"/>
      <c r="CC486" s="287"/>
      <c r="CD486" s="287"/>
      <c r="CE486" s="287"/>
      <c r="CF486" s="287"/>
      <c r="CG486" s="287"/>
      <c r="CH486" s="287"/>
      <c r="CI486" s="287"/>
      <c r="CJ486" s="287"/>
      <c r="CK486" s="287"/>
      <c r="CL486" s="287"/>
      <c r="CM486" s="287"/>
      <c r="CN486" s="287"/>
      <c r="CO486" s="287"/>
      <c r="CP486" s="287"/>
      <c r="CQ486" s="287"/>
      <c r="CR486" s="287"/>
      <c r="CS486" s="287"/>
      <c r="CT486" s="287"/>
      <c r="CU486" s="287"/>
      <c r="CV486" s="287"/>
      <c r="CW486" s="287"/>
      <c r="CX486" s="287"/>
      <c r="CY486" s="287"/>
      <c r="CZ486" s="289"/>
      <c r="DA486" s="287"/>
      <c r="DB486" s="287"/>
      <c r="DC486" s="287"/>
      <c r="DD486" s="287"/>
      <c r="DE486" s="287"/>
      <c r="DF486" s="287"/>
      <c r="DG486" s="287"/>
      <c r="DH486" s="287"/>
      <c r="DI486" s="287"/>
      <c r="DJ486" s="287"/>
      <c r="DK486" s="287"/>
      <c r="DL486" s="287"/>
      <c r="DM486" s="287"/>
      <c r="DN486" s="287"/>
      <c r="DO486" s="287"/>
      <c r="DP486" s="287"/>
      <c r="DQ486" s="287"/>
      <c r="DR486" s="287"/>
      <c r="DS486" s="287"/>
      <c r="DT486" s="287"/>
      <c r="DU486" s="287"/>
      <c r="DV486" s="287"/>
      <c r="DW486" s="321"/>
      <c r="DX486" s="322"/>
      <c r="DY486" s="323"/>
      <c r="DZ486" s="323"/>
      <c r="EA486" s="323"/>
      <c r="EB486" s="324"/>
      <c r="EC486" s="324"/>
      <c r="ED486" s="324"/>
      <c r="EE486" s="324"/>
      <c r="EF486" s="324"/>
      <c r="EG486" s="324"/>
      <c r="EH486" s="324"/>
      <c r="EI486" s="324"/>
      <c r="EJ486" s="324"/>
      <c r="EK486" s="324"/>
      <c r="EL486" s="324"/>
      <c r="EM486" s="324"/>
      <c r="EN486" s="324"/>
      <c r="EO486" s="324"/>
      <c r="EP486" s="324"/>
      <c r="EQ486" s="324"/>
      <c r="ER486" s="324"/>
      <c r="ES486" s="324"/>
      <c r="ET486" s="324"/>
      <c r="EU486" s="324"/>
      <c r="EV486" s="324"/>
      <c r="EW486" s="324"/>
      <c r="EX486" s="324"/>
      <c r="EY486" s="324"/>
      <c r="EZ486" s="324"/>
      <c r="FA486" s="324"/>
      <c r="FB486" s="324"/>
      <c r="FC486" s="324"/>
      <c r="FD486" s="324"/>
      <c r="FE486" s="324"/>
      <c r="FF486" s="324"/>
      <c r="FG486" s="324"/>
      <c r="FH486" s="324"/>
      <c r="FI486" s="324"/>
      <c r="FJ486" s="324"/>
      <c r="FK486" s="324"/>
      <c r="FL486" s="324"/>
      <c r="FM486" s="324"/>
      <c r="FN486" s="324"/>
      <c r="FO486" s="324"/>
      <c r="FP486" s="324"/>
      <c r="FQ486" s="324"/>
      <c r="FR486" s="324"/>
      <c r="FS486" s="324"/>
      <c r="FT486" s="324"/>
      <c r="FU486" s="324"/>
      <c r="FV486" s="324"/>
      <c r="FW486" s="324"/>
      <c r="FX486" s="324"/>
      <c r="FY486" s="324"/>
      <c r="FZ486" s="324"/>
      <c r="GA486" s="324"/>
      <c r="GB486" s="324"/>
      <c r="GC486" s="324"/>
      <c r="GD486" s="324"/>
      <c r="GE486" s="324"/>
      <c r="GF486" s="324"/>
      <c r="GG486" s="324"/>
      <c r="GH486" s="324"/>
      <c r="GI486" s="324"/>
      <c r="GJ486" s="330"/>
      <c r="GK486" s="321"/>
      <c r="GL486" s="324"/>
      <c r="GM486" s="323"/>
      <c r="GN486" s="290" cm="1">
        <f t="array" ref="GN486">IF(OR(BK486:GM486='Annex.1　DeclarationDesired'!$F$27),ROW(),"")</f>
        <v>486</v>
      </c>
    </row>
    <row r="487" spans="1:196" ht="20.85" customHeight="1">
      <c r="A487" s="333" t="s">
        <v>2991</v>
      </c>
      <c r="B487" s="334" t="s">
        <v>2992</v>
      </c>
      <c r="C487" s="334" t="s">
        <v>2993</v>
      </c>
      <c r="D487" s="334"/>
      <c r="E487" s="334"/>
      <c r="F487" s="334"/>
      <c r="G487" s="335" t="s">
        <v>2994</v>
      </c>
      <c r="H487" s="337" t="s">
        <v>421</v>
      </c>
      <c r="I487" s="337" t="s">
        <v>2995</v>
      </c>
      <c r="J487" s="337" t="s">
        <v>421</v>
      </c>
      <c r="K487" s="337" t="s">
        <v>2995</v>
      </c>
      <c r="L487" s="338"/>
      <c r="M487" s="339" t="s">
        <v>2996</v>
      </c>
      <c r="N487" s="327" t="s">
        <v>496</v>
      </c>
      <c r="O487" s="338" t="s">
        <v>1098</v>
      </c>
      <c r="P487" s="339" t="s">
        <v>2997</v>
      </c>
      <c r="Q487" s="287" t="s">
        <v>1986</v>
      </c>
      <c r="R487" s="287" t="s">
        <v>1987</v>
      </c>
      <c r="S487" s="287" t="s">
        <v>1988</v>
      </c>
      <c r="T487" s="287" t="s">
        <v>2123</v>
      </c>
      <c r="U487" s="287" t="s">
        <v>1993</v>
      </c>
      <c r="V487" s="287" t="s">
        <v>626</v>
      </c>
      <c r="W487" s="287" t="s">
        <v>477</v>
      </c>
      <c r="X487" s="287" t="s">
        <v>478</v>
      </c>
      <c r="Y487" s="287" t="s">
        <v>490</v>
      </c>
      <c r="Z487" s="287" t="s">
        <v>1140</v>
      </c>
      <c r="AA487" s="287" t="s">
        <v>627</v>
      </c>
      <c r="AB487" s="287" t="s">
        <v>479</v>
      </c>
      <c r="AC487" s="287" t="s">
        <v>628</v>
      </c>
      <c r="AD487" s="287" t="s">
        <v>1994</v>
      </c>
      <c r="AE487" s="287" t="s">
        <v>629</v>
      </c>
      <c r="AF487" s="287" t="s">
        <v>882</v>
      </c>
      <c r="AG487" s="287" t="s">
        <v>2031</v>
      </c>
      <c r="AH487" s="287" t="s">
        <v>1006</v>
      </c>
      <c r="AI487" s="287" t="s">
        <v>883</v>
      </c>
      <c r="AJ487" s="287" t="s">
        <v>439</v>
      </c>
      <c r="AK487" s="287" t="s">
        <v>405</v>
      </c>
      <c r="AL487" s="287" t="s">
        <v>454</v>
      </c>
      <c r="AM487" s="287" t="s">
        <v>884</v>
      </c>
      <c r="AN487" s="287" t="s">
        <v>1141</v>
      </c>
      <c r="AO487" s="287" t="s">
        <v>410</v>
      </c>
      <c r="AP487" s="287" t="s">
        <v>412</v>
      </c>
      <c r="AQ487" s="287" t="s">
        <v>566</v>
      </c>
      <c r="AR487" s="287" t="s">
        <v>1103</v>
      </c>
      <c r="AS487" s="287" t="s">
        <v>730</v>
      </c>
      <c r="AT487" s="287" t="s">
        <v>476</v>
      </c>
      <c r="AU487" s="287" t="s">
        <v>415</v>
      </c>
      <c r="AV487" s="287" t="s">
        <v>898</v>
      </c>
      <c r="AW487" s="287"/>
      <c r="AX487" s="287"/>
      <c r="AY487" s="287"/>
      <c r="AZ487" s="287"/>
      <c r="BA487" s="287"/>
      <c r="BB487" s="287"/>
      <c r="BC487" s="287"/>
      <c r="BD487" s="287"/>
      <c r="BE487" s="287"/>
      <c r="BF487" s="287"/>
      <c r="BG487" s="287"/>
      <c r="BH487" s="287"/>
      <c r="BI487" s="287"/>
      <c r="BJ487" s="327" t="s">
        <v>2998</v>
      </c>
      <c r="BK487" s="286">
        <v>11010</v>
      </c>
      <c r="BL487" s="288">
        <v>11020</v>
      </c>
      <c r="BM487" s="287">
        <v>12010</v>
      </c>
      <c r="BN487" s="287">
        <v>12020</v>
      </c>
      <c r="BO487" s="287">
        <v>12040</v>
      </c>
      <c r="BP487" s="287">
        <v>13010</v>
      </c>
      <c r="BQ487" s="287">
        <v>13020</v>
      </c>
      <c r="BR487" s="287">
        <v>13030</v>
      </c>
      <c r="BS487" s="287">
        <v>13040</v>
      </c>
      <c r="BT487" s="287">
        <v>14010</v>
      </c>
      <c r="BU487" s="287" t="s">
        <v>1595</v>
      </c>
      <c r="BV487" s="287" t="s">
        <v>1596</v>
      </c>
      <c r="BW487" s="287">
        <v>15010</v>
      </c>
      <c r="BX487" s="287">
        <v>15020</v>
      </c>
      <c r="BY487" s="287">
        <v>16010</v>
      </c>
      <c r="BZ487" s="287">
        <v>17010</v>
      </c>
      <c r="CA487" s="287">
        <v>17020</v>
      </c>
      <c r="CB487" s="287">
        <v>17030</v>
      </c>
      <c r="CC487" s="287">
        <v>17040</v>
      </c>
      <c r="CD487" s="287">
        <v>17050</v>
      </c>
      <c r="CE487" s="287">
        <v>18010</v>
      </c>
      <c r="CF487" s="287">
        <v>18020</v>
      </c>
      <c r="CG487" s="287">
        <v>18030</v>
      </c>
      <c r="CH487" s="287">
        <v>18040</v>
      </c>
      <c r="CI487" s="287">
        <v>19010</v>
      </c>
      <c r="CJ487" s="287">
        <v>19020</v>
      </c>
      <c r="CK487" s="287">
        <v>20010</v>
      </c>
      <c r="CL487" s="287">
        <v>20020</v>
      </c>
      <c r="CM487" s="287">
        <v>21010</v>
      </c>
      <c r="CN487" s="287">
        <v>21020</v>
      </c>
      <c r="CO487" s="287">
        <v>21030</v>
      </c>
      <c r="CP487" s="287">
        <v>21040</v>
      </c>
      <c r="CQ487" s="287">
        <v>21050</v>
      </c>
      <c r="CR487" s="287">
        <v>21060</v>
      </c>
      <c r="CS487" s="287">
        <v>22010</v>
      </c>
      <c r="CT487" s="287">
        <v>22020</v>
      </c>
      <c r="CU487" s="287">
        <v>22030</v>
      </c>
      <c r="CV487" s="287">
        <v>22040</v>
      </c>
      <c r="CW487" s="287">
        <v>22050</v>
      </c>
      <c r="CX487" s="287">
        <v>22060</v>
      </c>
      <c r="CY487" s="287">
        <v>23010</v>
      </c>
      <c r="CZ487" s="289">
        <v>23020</v>
      </c>
      <c r="DA487" s="287">
        <v>23030</v>
      </c>
      <c r="DB487" s="287">
        <v>23040</v>
      </c>
      <c r="DC487" s="287" t="s">
        <v>520</v>
      </c>
      <c r="DD487" s="287">
        <v>24010</v>
      </c>
      <c r="DE487" s="287">
        <v>25020</v>
      </c>
      <c r="DF487" s="287">
        <v>25030</v>
      </c>
      <c r="DG487" s="287">
        <v>26010</v>
      </c>
      <c r="DH487" s="287">
        <v>26020</v>
      </c>
      <c r="DI487" s="287">
        <v>26030</v>
      </c>
      <c r="DJ487" s="287">
        <v>26040</v>
      </c>
      <c r="DK487" s="287">
        <v>26050</v>
      </c>
      <c r="DL487" s="287">
        <v>26060</v>
      </c>
      <c r="DM487" s="287">
        <v>27010</v>
      </c>
      <c r="DN487" s="287">
        <v>27020</v>
      </c>
      <c r="DO487" s="287">
        <v>27030</v>
      </c>
      <c r="DP487" s="287">
        <v>27040</v>
      </c>
      <c r="DQ487" s="287">
        <v>28010</v>
      </c>
      <c r="DR487" s="287">
        <v>28020</v>
      </c>
      <c r="DS487" s="287">
        <v>28030</v>
      </c>
      <c r="DT487" s="287">
        <v>28040</v>
      </c>
      <c r="DU487" s="287">
        <v>28050</v>
      </c>
      <c r="DV487" s="287">
        <v>29010</v>
      </c>
      <c r="DW487" s="321">
        <v>29020</v>
      </c>
      <c r="DX487" s="322">
        <v>29030</v>
      </c>
      <c r="DY487" s="323">
        <v>30010</v>
      </c>
      <c r="DZ487" s="323">
        <v>30020</v>
      </c>
      <c r="EA487" s="323">
        <v>31010</v>
      </c>
      <c r="EB487" s="324">
        <v>32010</v>
      </c>
      <c r="EC487" s="324">
        <v>32020</v>
      </c>
      <c r="ED487" s="324">
        <v>33010</v>
      </c>
      <c r="EE487" s="324">
        <v>33020</v>
      </c>
      <c r="EF487" s="324">
        <v>34010</v>
      </c>
      <c r="EG487" s="324">
        <v>34020</v>
      </c>
      <c r="EH487" s="324">
        <v>34030</v>
      </c>
      <c r="EI487" s="324">
        <v>35010</v>
      </c>
      <c r="EJ487" s="324">
        <v>35020</v>
      </c>
      <c r="EK487" s="324">
        <v>35030</v>
      </c>
      <c r="EL487" s="324">
        <v>36010</v>
      </c>
      <c r="EM487" s="324">
        <v>36020</v>
      </c>
      <c r="EN487" s="324">
        <v>40020</v>
      </c>
      <c r="EO487" s="324">
        <v>41050</v>
      </c>
      <c r="EP487" s="324">
        <v>44010</v>
      </c>
      <c r="EQ487" s="324">
        <v>45020</v>
      </c>
      <c r="ER487" s="324">
        <v>60010</v>
      </c>
      <c r="ES487" s="324">
        <v>60020</v>
      </c>
      <c r="ET487" s="324">
        <v>60030</v>
      </c>
      <c r="EU487" s="324">
        <v>60040</v>
      </c>
      <c r="EV487" s="324">
        <v>60050</v>
      </c>
      <c r="EW487" s="324">
        <v>60060</v>
      </c>
      <c r="EX487" s="324">
        <v>60070</v>
      </c>
      <c r="EY487" s="324">
        <v>60080</v>
      </c>
      <c r="EZ487" s="324">
        <v>60090</v>
      </c>
      <c r="FA487" s="324">
        <v>60100</v>
      </c>
      <c r="FB487" s="324">
        <v>61010</v>
      </c>
      <c r="FC487" s="324">
        <v>61020</v>
      </c>
      <c r="FD487" s="324">
        <v>61030</v>
      </c>
      <c r="FE487" s="324">
        <v>61040</v>
      </c>
      <c r="FF487" s="324">
        <v>61050</v>
      </c>
      <c r="FG487" s="324" t="s">
        <v>1044</v>
      </c>
      <c r="FH487" s="324" t="s">
        <v>900</v>
      </c>
      <c r="FI487" s="324">
        <v>63020</v>
      </c>
      <c r="FJ487" s="324">
        <v>90110</v>
      </c>
      <c r="FK487" s="324">
        <v>90130</v>
      </c>
      <c r="FL487" s="324"/>
      <c r="FM487" s="324"/>
      <c r="FN487" s="324"/>
      <c r="FO487" s="324"/>
      <c r="FP487" s="324"/>
      <c r="FQ487" s="324"/>
      <c r="FR487" s="324"/>
      <c r="FS487" s="324"/>
      <c r="FT487" s="324"/>
      <c r="FU487" s="324"/>
      <c r="FV487" s="324"/>
      <c r="FW487" s="324"/>
      <c r="FX487" s="324"/>
      <c r="FY487" s="324"/>
      <c r="FZ487" s="324"/>
      <c r="GA487" s="324"/>
      <c r="GB487" s="324"/>
      <c r="GC487" s="324"/>
      <c r="GD487" s="324"/>
      <c r="GE487" s="324"/>
      <c r="GF487" s="324"/>
      <c r="GG487" s="324"/>
      <c r="GH487" s="324"/>
      <c r="GI487" s="324"/>
      <c r="GJ487" s="330"/>
      <c r="GK487" s="321"/>
      <c r="GL487" s="324"/>
      <c r="GM487" s="323"/>
      <c r="GN487" s="290" cm="1">
        <f t="array" ref="GN487">IF(OR(BK487:GM487='Annex.1　DeclarationDesired'!$F$27),ROW(),"")</f>
        <v>487</v>
      </c>
    </row>
    <row r="488" spans="1:196" ht="20.85" customHeight="1">
      <c r="A488" s="333" t="s">
        <v>2999</v>
      </c>
      <c r="B488" s="334" t="s">
        <v>2992</v>
      </c>
      <c r="C488" s="334" t="s">
        <v>3000</v>
      </c>
      <c r="D488" s="334"/>
      <c r="E488" s="334"/>
      <c r="F488" s="334"/>
      <c r="G488" s="335" t="s">
        <v>3001</v>
      </c>
      <c r="H488" s="337" t="s">
        <v>421</v>
      </c>
      <c r="I488" s="337" t="s">
        <v>2995</v>
      </c>
      <c r="J488" s="337" t="s">
        <v>421</v>
      </c>
      <c r="K488" s="337" t="s">
        <v>2995</v>
      </c>
      <c r="L488" s="338"/>
      <c r="M488" s="339" t="s">
        <v>3002</v>
      </c>
      <c r="N488" s="327" t="s">
        <v>403</v>
      </c>
      <c r="O488" s="338" t="s">
        <v>735</v>
      </c>
      <c r="P488" s="339" t="s">
        <v>1097</v>
      </c>
      <c r="Q488" s="287" t="s">
        <v>479</v>
      </c>
      <c r="R488" s="287" t="s">
        <v>408</v>
      </c>
      <c r="S488" s="287" t="s">
        <v>446</v>
      </c>
      <c r="T488" s="287" t="s">
        <v>476</v>
      </c>
      <c r="U488" s="287" t="s">
        <v>897</v>
      </c>
      <c r="V488" s="287" t="s">
        <v>415</v>
      </c>
      <c r="W488" s="287" t="s">
        <v>1108</v>
      </c>
      <c r="X488" s="287"/>
      <c r="Y488" s="287"/>
      <c r="Z488" s="287"/>
      <c r="AA488" s="287"/>
      <c r="AB488" s="287"/>
      <c r="AC488" s="287"/>
      <c r="AD488" s="287"/>
      <c r="AE488" s="287"/>
      <c r="AF488" s="287"/>
      <c r="AG488" s="287"/>
      <c r="AH488" s="287"/>
      <c r="AI488" s="287"/>
      <c r="AJ488" s="287"/>
      <c r="AK488" s="287"/>
      <c r="AL488" s="287"/>
      <c r="AM488" s="287"/>
      <c r="AN488" s="287"/>
      <c r="AO488" s="287"/>
      <c r="AP488" s="287"/>
      <c r="AQ488" s="287"/>
      <c r="AR488" s="287"/>
      <c r="AS488" s="287"/>
      <c r="AT488" s="287"/>
      <c r="AU488" s="287"/>
      <c r="AV488" s="287"/>
      <c r="AW488" s="287"/>
      <c r="AX488" s="287"/>
      <c r="AY488" s="287"/>
      <c r="AZ488" s="287"/>
      <c r="BA488" s="287"/>
      <c r="BB488" s="287"/>
      <c r="BC488" s="287"/>
      <c r="BD488" s="287"/>
      <c r="BE488" s="287"/>
      <c r="BF488" s="287"/>
      <c r="BG488" s="287"/>
      <c r="BH488" s="287"/>
      <c r="BI488" s="287"/>
      <c r="BJ488" s="327" t="s">
        <v>3003</v>
      </c>
      <c r="BK488" s="286">
        <v>7090</v>
      </c>
      <c r="BL488" s="288">
        <v>8010</v>
      </c>
      <c r="BM488" s="287">
        <v>10010</v>
      </c>
      <c r="BN488" s="287">
        <v>25010</v>
      </c>
      <c r="BO488" s="287">
        <v>25030</v>
      </c>
      <c r="BP488" s="287">
        <v>39060</v>
      </c>
      <c r="BQ488" s="287">
        <v>39070</v>
      </c>
      <c r="BR488" s="287">
        <v>41010</v>
      </c>
      <c r="BS488" s="287">
        <v>41020</v>
      </c>
      <c r="BT488" s="287">
        <v>61060</v>
      </c>
      <c r="BU488" s="287">
        <v>62040</v>
      </c>
      <c r="BV488" s="287">
        <v>63010</v>
      </c>
      <c r="BW488" s="287">
        <v>63040</v>
      </c>
      <c r="BX488" s="287">
        <v>64010</v>
      </c>
      <c r="BY488" s="287">
        <v>64020</v>
      </c>
      <c r="BZ488" s="287">
        <v>64030</v>
      </c>
      <c r="CA488" s="287">
        <v>64040</v>
      </c>
      <c r="CB488" s="287">
        <v>64050</v>
      </c>
      <c r="CC488" s="287">
        <v>64060</v>
      </c>
      <c r="CD488" s="287"/>
      <c r="CE488" s="287"/>
      <c r="CF488" s="287"/>
      <c r="CG488" s="287"/>
      <c r="CH488" s="287"/>
      <c r="CI488" s="287"/>
      <c r="CJ488" s="287"/>
      <c r="CK488" s="287"/>
      <c r="CL488" s="287"/>
      <c r="CM488" s="287"/>
      <c r="CN488" s="287"/>
      <c r="CO488" s="287"/>
      <c r="CP488" s="287"/>
      <c r="CQ488" s="287"/>
      <c r="CR488" s="287"/>
      <c r="CS488" s="287"/>
      <c r="CT488" s="287"/>
      <c r="CU488" s="287"/>
      <c r="CV488" s="287"/>
      <c r="CW488" s="287"/>
      <c r="CX488" s="287"/>
      <c r="CY488" s="287"/>
      <c r="CZ488" s="289"/>
      <c r="DA488" s="287"/>
      <c r="DB488" s="287"/>
      <c r="DC488" s="287"/>
      <c r="DD488" s="287"/>
      <c r="DE488" s="287"/>
      <c r="DF488" s="287"/>
      <c r="DG488" s="287"/>
      <c r="DH488" s="287"/>
      <c r="DI488" s="287"/>
      <c r="DJ488" s="287"/>
      <c r="DK488" s="287"/>
      <c r="DL488" s="287"/>
      <c r="DM488" s="287"/>
      <c r="DN488" s="287"/>
      <c r="DO488" s="287"/>
      <c r="DP488" s="287"/>
      <c r="DQ488" s="287"/>
      <c r="DR488" s="287"/>
      <c r="DS488" s="287"/>
      <c r="DT488" s="287"/>
      <c r="DU488" s="287"/>
      <c r="DV488" s="287"/>
      <c r="DW488" s="321"/>
      <c r="DX488" s="322"/>
      <c r="DY488" s="323"/>
      <c r="DZ488" s="323"/>
      <c r="EA488" s="323"/>
      <c r="EB488" s="324"/>
      <c r="EC488" s="324"/>
      <c r="ED488" s="324"/>
      <c r="EE488" s="324"/>
      <c r="EF488" s="324"/>
      <c r="EG488" s="324"/>
      <c r="EH488" s="324"/>
      <c r="EI488" s="324"/>
      <c r="EJ488" s="324"/>
      <c r="EK488" s="324"/>
      <c r="EL488" s="324"/>
      <c r="EM488" s="324"/>
      <c r="EN488" s="324"/>
      <c r="EO488" s="324"/>
      <c r="EP488" s="324"/>
      <c r="EQ488" s="324"/>
      <c r="ER488" s="324"/>
      <c r="ES488" s="324"/>
      <c r="ET488" s="324"/>
      <c r="EU488" s="324"/>
      <c r="EV488" s="324"/>
      <c r="EW488" s="324"/>
      <c r="EX488" s="324"/>
      <c r="EY488" s="324"/>
      <c r="EZ488" s="324"/>
      <c r="FA488" s="324"/>
      <c r="FB488" s="324"/>
      <c r="FC488" s="324"/>
      <c r="FD488" s="324"/>
      <c r="FE488" s="324"/>
      <c r="FF488" s="324"/>
      <c r="FG488" s="324"/>
      <c r="FH488" s="324"/>
      <c r="FI488" s="324"/>
      <c r="FJ488" s="324"/>
      <c r="FK488" s="324"/>
      <c r="FL488" s="324"/>
      <c r="FM488" s="324"/>
      <c r="FN488" s="324"/>
      <c r="FO488" s="324"/>
      <c r="FP488" s="324"/>
      <c r="FQ488" s="324"/>
      <c r="FR488" s="324"/>
      <c r="FS488" s="324"/>
      <c r="FT488" s="324"/>
      <c r="FU488" s="324"/>
      <c r="FV488" s="324"/>
      <c r="FW488" s="324"/>
      <c r="FX488" s="324"/>
      <c r="FY488" s="324"/>
      <c r="FZ488" s="324"/>
      <c r="GA488" s="324"/>
      <c r="GB488" s="324"/>
      <c r="GC488" s="324"/>
      <c r="GD488" s="324"/>
      <c r="GE488" s="324"/>
      <c r="GF488" s="324"/>
      <c r="GG488" s="324"/>
      <c r="GH488" s="324"/>
      <c r="GI488" s="324"/>
      <c r="GJ488" s="330"/>
      <c r="GK488" s="321"/>
      <c r="GL488" s="324"/>
      <c r="GM488" s="323"/>
      <c r="GN488" s="290" cm="1">
        <f t="array" ref="GN488">IF(OR(BK488:GM488='Annex.1　DeclarationDesired'!$F$27),ROW(),"")</f>
        <v>488</v>
      </c>
    </row>
    <row r="489" spans="1:196" ht="20.85" customHeight="1">
      <c r="A489" s="333" t="s">
        <v>3004</v>
      </c>
      <c r="B489" s="334" t="s">
        <v>3005</v>
      </c>
      <c r="C489" s="334" t="s">
        <v>2097</v>
      </c>
      <c r="D489" s="334" t="s">
        <v>3006</v>
      </c>
      <c r="E489" s="334"/>
      <c r="F489" s="334"/>
      <c r="G489" s="335" t="s">
        <v>3007</v>
      </c>
      <c r="H489" s="337" t="s">
        <v>421</v>
      </c>
      <c r="I489" s="337" t="s">
        <v>3008</v>
      </c>
      <c r="J489" s="337" t="s">
        <v>399</v>
      </c>
      <c r="K489" s="337"/>
      <c r="L489" s="338"/>
      <c r="M489" s="339" t="s">
        <v>3009</v>
      </c>
      <c r="N489" s="327" t="s">
        <v>403</v>
      </c>
      <c r="O489" s="338" t="s">
        <v>446</v>
      </c>
      <c r="P489" s="339"/>
      <c r="Q489" s="287"/>
      <c r="R489" s="287"/>
      <c r="S489" s="287"/>
      <c r="T489" s="287"/>
      <c r="U489" s="287"/>
      <c r="V489" s="287"/>
      <c r="W489" s="287"/>
      <c r="X489" s="287"/>
      <c r="Y489" s="287"/>
      <c r="Z489" s="287"/>
      <c r="AA489" s="287"/>
      <c r="AB489" s="287"/>
      <c r="AC489" s="287"/>
      <c r="AD489" s="287"/>
      <c r="AE489" s="287"/>
      <c r="AF489" s="287"/>
      <c r="AG489" s="287"/>
      <c r="AH489" s="287"/>
      <c r="AI489" s="287"/>
      <c r="AJ489" s="287"/>
      <c r="AK489" s="287"/>
      <c r="AL489" s="287"/>
      <c r="AM489" s="287"/>
      <c r="AN489" s="287"/>
      <c r="AO489" s="287"/>
      <c r="AP489" s="287"/>
      <c r="AQ489" s="287"/>
      <c r="AR489" s="287"/>
      <c r="AS489" s="287"/>
      <c r="AT489" s="287"/>
      <c r="AU489" s="287"/>
      <c r="AV489" s="287"/>
      <c r="AW489" s="287"/>
      <c r="AX489" s="287"/>
      <c r="AY489" s="287"/>
      <c r="AZ489" s="287"/>
      <c r="BA489" s="287"/>
      <c r="BB489" s="287"/>
      <c r="BC489" s="287"/>
      <c r="BD489" s="287"/>
      <c r="BE489" s="287"/>
      <c r="BF489" s="287"/>
      <c r="BG489" s="287"/>
      <c r="BH489" s="287"/>
      <c r="BI489" s="287"/>
      <c r="BJ489" s="327" t="s">
        <v>3010</v>
      </c>
      <c r="BK489" s="286">
        <v>7010</v>
      </c>
      <c r="BL489" s="288">
        <v>7020</v>
      </c>
      <c r="BM489" s="287">
        <v>7030</v>
      </c>
      <c r="BN489" s="287">
        <v>7040</v>
      </c>
      <c r="BO489" s="287">
        <v>7050</v>
      </c>
      <c r="BP489" s="287">
        <v>7060</v>
      </c>
      <c r="BQ489" s="287">
        <v>41010</v>
      </c>
      <c r="BR489" s="287">
        <v>41020</v>
      </c>
      <c r="BS489" s="287">
        <v>41030</v>
      </c>
      <c r="BT489" s="287">
        <v>41040</v>
      </c>
      <c r="BU489" s="287">
        <v>41050</v>
      </c>
      <c r="BV489" s="287"/>
      <c r="BW489" s="287"/>
      <c r="BX489" s="287"/>
      <c r="BY489" s="287"/>
      <c r="BZ489" s="287"/>
      <c r="CA489" s="287"/>
      <c r="CB489" s="287"/>
      <c r="CC489" s="287"/>
      <c r="CD489" s="287"/>
      <c r="CE489" s="287"/>
      <c r="CF489" s="287"/>
      <c r="CG489" s="287"/>
      <c r="CH489" s="287"/>
      <c r="CI489" s="287"/>
      <c r="CJ489" s="287"/>
      <c r="CK489" s="287"/>
      <c r="CL489" s="287"/>
      <c r="CM489" s="287"/>
      <c r="CN489" s="287"/>
      <c r="CO489" s="287"/>
      <c r="CP489" s="287"/>
      <c r="CQ489" s="287"/>
      <c r="CR489" s="287"/>
      <c r="CS489" s="287"/>
      <c r="CT489" s="287"/>
      <c r="CU489" s="287"/>
      <c r="CV489" s="287"/>
      <c r="CW489" s="287"/>
      <c r="CX489" s="287"/>
      <c r="CY489" s="287"/>
      <c r="CZ489" s="289"/>
      <c r="DA489" s="287"/>
      <c r="DB489" s="287"/>
      <c r="DC489" s="287"/>
      <c r="DD489" s="287"/>
      <c r="DE489" s="287"/>
      <c r="DF489" s="287"/>
      <c r="DG489" s="287"/>
      <c r="DH489" s="287"/>
      <c r="DI489" s="287"/>
      <c r="DJ489" s="287"/>
      <c r="DK489" s="287"/>
      <c r="DL489" s="287"/>
      <c r="DM489" s="287"/>
      <c r="DN489" s="287"/>
      <c r="DO489" s="287"/>
      <c r="DP489" s="287"/>
      <c r="DQ489" s="287"/>
      <c r="DR489" s="287"/>
      <c r="DS489" s="287"/>
      <c r="DT489" s="287"/>
      <c r="DU489" s="287"/>
      <c r="DV489" s="287"/>
      <c r="DW489" s="321"/>
      <c r="DX489" s="322"/>
      <c r="DY489" s="323"/>
      <c r="DZ489" s="323"/>
      <c r="EA489" s="323"/>
      <c r="EB489" s="324"/>
      <c r="EC489" s="324"/>
      <c r="ED489" s="324"/>
      <c r="EE489" s="324"/>
      <c r="EF489" s="324"/>
      <c r="EG489" s="324"/>
      <c r="EH489" s="324"/>
      <c r="EI489" s="324"/>
      <c r="EJ489" s="324"/>
      <c r="EK489" s="324"/>
      <c r="EL489" s="324"/>
      <c r="EM489" s="324"/>
      <c r="EN489" s="324"/>
      <c r="EO489" s="324"/>
      <c r="EP489" s="324"/>
      <c r="EQ489" s="324"/>
      <c r="ER489" s="324"/>
      <c r="ES489" s="324"/>
      <c r="ET489" s="324"/>
      <c r="EU489" s="324"/>
      <c r="EV489" s="324"/>
      <c r="EW489" s="324"/>
      <c r="EX489" s="324"/>
      <c r="EY489" s="324"/>
      <c r="EZ489" s="324"/>
      <c r="FA489" s="324"/>
      <c r="FB489" s="324"/>
      <c r="FC489" s="324"/>
      <c r="FD489" s="324"/>
      <c r="FE489" s="324"/>
      <c r="FF489" s="324"/>
      <c r="FG489" s="324"/>
      <c r="FH489" s="324"/>
      <c r="FI489" s="324"/>
      <c r="FJ489" s="324"/>
      <c r="FK489" s="324"/>
      <c r="FL489" s="324"/>
      <c r="FM489" s="324"/>
      <c r="FN489" s="324"/>
      <c r="FO489" s="324"/>
      <c r="FP489" s="324"/>
      <c r="FQ489" s="324"/>
      <c r="FR489" s="324"/>
      <c r="FS489" s="324"/>
      <c r="FT489" s="324"/>
      <c r="FU489" s="324"/>
      <c r="FV489" s="324"/>
      <c r="FW489" s="324"/>
      <c r="FX489" s="324"/>
      <c r="FY489" s="324"/>
      <c r="FZ489" s="324"/>
      <c r="GA489" s="324"/>
      <c r="GB489" s="324"/>
      <c r="GC489" s="324"/>
      <c r="GD489" s="324"/>
      <c r="GE489" s="324"/>
      <c r="GF489" s="324"/>
      <c r="GG489" s="324"/>
      <c r="GH489" s="324"/>
      <c r="GI489" s="324"/>
      <c r="GJ489" s="330"/>
      <c r="GK489" s="321"/>
      <c r="GL489" s="324"/>
      <c r="GM489" s="323"/>
      <c r="GN489" s="290" cm="1">
        <f t="array" ref="GN489">IF(OR(BK489:GM489='Annex.1　DeclarationDesired'!$F$27),ROW(),"")</f>
        <v>489</v>
      </c>
    </row>
    <row r="490" spans="1:196" ht="20.85" customHeight="1">
      <c r="A490" s="333" t="s">
        <v>3011</v>
      </c>
      <c r="B490" s="334" t="s">
        <v>3005</v>
      </c>
      <c r="C490" s="334" t="s">
        <v>676</v>
      </c>
      <c r="D490" s="334" t="s">
        <v>3012</v>
      </c>
      <c r="E490" s="334"/>
      <c r="F490" s="334"/>
      <c r="G490" s="335" t="s">
        <v>3013</v>
      </c>
      <c r="H490" s="337" t="s">
        <v>421</v>
      </c>
      <c r="I490" s="337" t="s">
        <v>3014</v>
      </c>
      <c r="J490" s="337" t="s">
        <v>400</v>
      </c>
      <c r="K490" s="337"/>
      <c r="L490" s="338"/>
      <c r="M490" s="339" t="s">
        <v>3015</v>
      </c>
      <c r="N490" s="327" t="s">
        <v>1039</v>
      </c>
      <c r="O490" s="338" t="s">
        <v>1120</v>
      </c>
      <c r="P490" s="339" t="s">
        <v>1121</v>
      </c>
      <c r="Q490" s="287" t="s">
        <v>546</v>
      </c>
      <c r="R490" s="287" t="s">
        <v>547</v>
      </c>
      <c r="S490" s="287" t="s">
        <v>820</v>
      </c>
      <c r="T490" s="287" t="s">
        <v>735</v>
      </c>
      <c r="U490" s="287"/>
      <c r="V490" s="287"/>
      <c r="W490" s="287"/>
      <c r="X490" s="287"/>
      <c r="Y490" s="287"/>
      <c r="Z490" s="287"/>
      <c r="AA490" s="287"/>
      <c r="AB490" s="287"/>
      <c r="AC490" s="287"/>
      <c r="AD490" s="287"/>
      <c r="AE490" s="287"/>
      <c r="AF490" s="287"/>
      <c r="AG490" s="287"/>
      <c r="AH490" s="287"/>
      <c r="AI490" s="287"/>
      <c r="AJ490" s="287"/>
      <c r="AK490" s="287"/>
      <c r="AL490" s="287"/>
      <c r="AM490" s="287"/>
      <c r="AN490" s="287"/>
      <c r="AO490" s="287"/>
      <c r="AP490" s="287"/>
      <c r="AQ490" s="287"/>
      <c r="AR490" s="287"/>
      <c r="AS490" s="287"/>
      <c r="AT490" s="287"/>
      <c r="AU490" s="287"/>
      <c r="AV490" s="287"/>
      <c r="AW490" s="287"/>
      <c r="AX490" s="287"/>
      <c r="AY490" s="287"/>
      <c r="AZ490" s="287"/>
      <c r="BA490" s="287"/>
      <c r="BB490" s="287"/>
      <c r="BC490" s="287"/>
      <c r="BD490" s="287"/>
      <c r="BE490" s="287"/>
      <c r="BF490" s="287"/>
      <c r="BG490" s="287"/>
      <c r="BH490" s="287"/>
      <c r="BI490" s="287"/>
      <c r="BJ490" s="327" t="s">
        <v>3016</v>
      </c>
      <c r="BK490" s="286">
        <v>1040</v>
      </c>
      <c r="BL490" s="288">
        <v>1080</v>
      </c>
      <c r="BM490" s="287">
        <v>2010</v>
      </c>
      <c r="BN490" s="287">
        <v>3010</v>
      </c>
      <c r="BO490" s="287">
        <v>5030</v>
      </c>
      <c r="BP490" s="287">
        <v>6010</v>
      </c>
      <c r="BQ490" s="287">
        <v>6020</v>
      </c>
      <c r="BR490" s="287" t="s">
        <v>943</v>
      </c>
      <c r="BS490" s="287" t="s">
        <v>946</v>
      </c>
      <c r="BT490" s="287">
        <v>7010</v>
      </c>
      <c r="BU490" s="287">
        <v>7050</v>
      </c>
      <c r="BV490" s="287">
        <v>8010</v>
      </c>
      <c r="BW490" s="287"/>
      <c r="BX490" s="287"/>
      <c r="BY490" s="287"/>
      <c r="BZ490" s="287"/>
      <c r="CA490" s="287"/>
      <c r="CB490" s="287"/>
      <c r="CC490" s="287"/>
      <c r="CD490" s="287"/>
      <c r="CE490" s="287"/>
      <c r="CF490" s="287"/>
      <c r="CG490" s="287"/>
      <c r="CH490" s="287"/>
      <c r="CI490" s="287"/>
      <c r="CJ490" s="287"/>
      <c r="CK490" s="287"/>
      <c r="CL490" s="287"/>
      <c r="CM490" s="287"/>
      <c r="CN490" s="287"/>
      <c r="CO490" s="287"/>
      <c r="CP490" s="287"/>
      <c r="CQ490" s="287"/>
      <c r="CR490" s="287"/>
      <c r="CS490" s="287"/>
      <c r="CT490" s="287"/>
      <c r="CU490" s="287"/>
      <c r="CV490" s="287"/>
      <c r="CW490" s="287"/>
      <c r="CX490" s="287"/>
      <c r="CY490" s="287"/>
      <c r="CZ490" s="289"/>
      <c r="DA490" s="287"/>
      <c r="DB490" s="287"/>
      <c r="DC490" s="287"/>
      <c r="DD490" s="287"/>
      <c r="DE490" s="287"/>
      <c r="DF490" s="287"/>
      <c r="DG490" s="287"/>
      <c r="DH490" s="287"/>
      <c r="DI490" s="287"/>
      <c r="DJ490" s="287"/>
      <c r="DK490" s="287"/>
      <c r="DL490" s="287"/>
      <c r="DM490" s="287"/>
      <c r="DN490" s="287"/>
      <c r="DO490" s="287"/>
      <c r="DP490" s="287"/>
      <c r="DQ490" s="287"/>
      <c r="DR490" s="287"/>
      <c r="DS490" s="287"/>
      <c r="DT490" s="287"/>
      <c r="DU490" s="287"/>
      <c r="DV490" s="287"/>
      <c r="DW490" s="321"/>
      <c r="DX490" s="322"/>
      <c r="DY490" s="323"/>
      <c r="DZ490" s="323"/>
      <c r="EA490" s="323"/>
      <c r="EB490" s="324"/>
      <c r="EC490" s="324"/>
      <c r="ED490" s="324"/>
      <c r="EE490" s="324"/>
      <c r="EF490" s="324"/>
      <c r="EG490" s="324"/>
      <c r="EH490" s="324"/>
      <c r="EI490" s="324"/>
      <c r="EJ490" s="324"/>
      <c r="EK490" s="324"/>
      <c r="EL490" s="324"/>
      <c r="EM490" s="324"/>
      <c r="EN490" s="324"/>
      <c r="EO490" s="324"/>
      <c r="EP490" s="324"/>
      <c r="EQ490" s="324"/>
      <c r="ER490" s="324"/>
      <c r="ES490" s="324"/>
      <c r="ET490" s="324"/>
      <c r="EU490" s="324"/>
      <c r="EV490" s="324"/>
      <c r="EW490" s="324"/>
      <c r="EX490" s="324"/>
      <c r="EY490" s="324"/>
      <c r="EZ490" s="324"/>
      <c r="FA490" s="324"/>
      <c r="FB490" s="324"/>
      <c r="FC490" s="324"/>
      <c r="FD490" s="324"/>
      <c r="FE490" s="324"/>
      <c r="FF490" s="324"/>
      <c r="FG490" s="324"/>
      <c r="FH490" s="324"/>
      <c r="FI490" s="324"/>
      <c r="FJ490" s="324"/>
      <c r="FK490" s="324"/>
      <c r="FL490" s="324"/>
      <c r="FM490" s="324"/>
      <c r="FN490" s="324"/>
      <c r="FO490" s="324"/>
      <c r="FP490" s="324"/>
      <c r="FQ490" s="324"/>
      <c r="FR490" s="324"/>
      <c r="FS490" s="324"/>
      <c r="FT490" s="324"/>
      <c r="FU490" s="324"/>
      <c r="FV490" s="324"/>
      <c r="FW490" s="324"/>
      <c r="FX490" s="324"/>
      <c r="FY490" s="324"/>
      <c r="FZ490" s="324"/>
      <c r="GA490" s="324"/>
      <c r="GB490" s="324"/>
      <c r="GC490" s="324"/>
      <c r="GD490" s="324"/>
      <c r="GE490" s="324"/>
      <c r="GF490" s="324"/>
      <c r="GG490" s="324"/>
      <c r="GH490" s="324"/>
      <c r="GI490" s="324"/>
      <c r="GJ490" s="330"/>
      <c r="GK490" s="321"/>
      <c r="GL490" s="324"/>
      <c r="GM490" s="323"/>
      <c r="GN490" s="290" cm="1">
        <f t="array" ref="GN490">IF(OR(BK490:GM490='Annex.1　DeclarationDesired'!$F$27),ROW(),"")</f>
        <v>490</v>
      </c>
    </row>
    <row r="491" spans="1:196" ht="20.85" customHeight="1">
      <c r="A491" s="333" t="s">
        <v>3017</v>
      </c>
      <c r="B491" s="334" t="s">
        <v>3018</v>
      </c>
      <c r="C491" s="334" t="s">
        <v>3019</v>
      </c>
      <c r="D491" s="334" t="s">
        <v>2602</v>
      </c>
      <c r="E491" s="334" t="s">
        <v>3020</v>
      </c>
      <c r="F491" s="334" t="s">
        <v>3021</v>
      </c>
      <c r="G491" s="335" t="s">
        <v>3022</v>
      </c>
      <c r="H491" s="337" t="s">
        <v>420</v>
      </c>
      <c r="I491" s="337"/>
      <c r="J491" s="337" t="s">
        <v>421</v>
      </c>
      <c r="K491" s="337" t="s">
        <v>3023</v>
      </c>
      <c r="L491" s="338"/>
      <c r="M491" s="339" t="s">
        <v>3024</v>
      </c>
      <c r="N491" s="327" t="s">
        <v>774</v>
      </c>
      <c r="O491" s="338" t="s">
        <v>1108</v>
      </c>
      <c r="P491" s="339"/>
      <c r="Q491" s="287"/>
      <c r="R491" s="287"/>
      <c r="S491" s="287"/>
      <c r="T491" s="287"/>
      <c r="U491" s="287"/>
      <c r="V491" s="287"/>
      <c r="W491" s="287"/>
      <c r="X491" s="287"/>
      <c r="Y491" s="287"/>
      <c r="Z491" s="287"/>
      <c r="AA491" s="287"/>
      <c r="AB491" s="287"/>
      <c r="AC491" s="287"/>
      <c r="AD491" s="287"/>
      <c r="AE491" s="287"/>
      <c r="AF491" s="287"/>
      <c r="AG491" s="287"/>
      <c r="AH491" s="287"/>
      <c r="AI491" s="287"/>
      <c r="AJ491" s="287"/>
      <c r="AK491" s="287"/>
      <c r="AL491" s="287"/>
      <c r="AM491" s="287"/>
      <c r="AN491" s="287"/>
      <c r="AO491" s="287"/>
      <c r="AP491" s="287"/>
      <c r="AQ491" s="287"/>
      <c r="AR491" s="287"/>
      <c r="AS491" s="287"/>
      <c r="AT491" s="287"/>
      <c r="AU491" s="287"/>
      <c r="AV491" s="287"/>
      <c r="AW491" s="287"/>
      <c r="AX491" s="287"/>
      <c r="AY491" s="287"/>
      <c r="AZ491" s="287"/>
      <c r="BA491" s="287"/>
      <c r="BB491" s="287"/>
      <c r="BC491" s="287"/>
      <c r="BD491" s="287"/>
      <c r="BE491" s="287"/>
      <c r="BF491" s="287"/>
      <c r="BG491" s="287"/>
      <c r="BH491" s="287"/>
      <c r="BI491" s="287"/>
      <c r="BJ491" s="327" t="s">
        <v>3025</v>
      </c>
      <c r="BK491" s="286">
        <v>36010</v>
      </c>
      <c r="BL491" s="288">
        <v>36020</v>
      </c>
      <c r="BM491" s="287">
        <v>64020</v>
      </c>
      <c r="BN491" s="287">
        <v>64030</v>
      </c>
      <c r="BO491" s="287"/>
      <c r="BP491" s="287"/>
      <c r="BQ491" s="287"/>
      <c r="BR491" s="287"/>
      <c r="BS491" s="287"/>
      <c r="BT491" s="287"/>
      <c r="BU491" s="287"/>
      <c r="BV491" s="287"/>
      <c r="BW491" s="287"/>
      <c r="BX491" s="287"/>
      <c r="BY491" s="287"/>
      <c r="BZ491" s="287"/>
      <c r="CA491" s="287"/>
      <c r="CB491" s="287"/>
      <c r="CC491" s="287"/>
      <c r="CD491" s="287"/>
      <c r="CE491" s="287"/>
      <c r="CF491" s="287"/>
      <c r="CG491" s="287"/>
      <c r="CH491" s="287"/>
      <c r="CI491" s="287"/>
      <c r="CJ491" s="287"/>
      <c r="CK491" s="287"/>
      <c r="CL491" s="287"/>
      <c r="CM491" s="287"/>
      <c r="CN491" s="287"/>
      <c r="CO491" s="287"/>
      <c r="CP491" s="287"/>
      <c r="CQ491" s="287"/>
      <c r="CR491" s="287"/>
      <c r="CS491" s="287"/>
      <c r="CT491" s="287"/>
      <c r="CU491" s="287"/>
      <c r="CV491" s="287"/>
      <c r="CW491" s="287"/>
      <c r="CX491" s="287"/>
      <c r="CY491" s="287"/>
      <c r="CZ491" s="289"/>
      <c r="DA491" s="287"/>
      <c r="DB491" s="287"/>
      <c r="DC491" s="287"/>
      <c r="DD491" s="287"/>
      <c r="DE491" s="287"/>
      <c r="DF491" s="287"/>
      <c r="DG491" s="287"/>
      <c r="DH491" s="287"/>
      <c r="DI491" s="287"/>
      <c r="DJ491" s="287"/>
      <c r="DK491" s="287"/>
      <c r="DL491" s="287"/>
      <c r="DM491" s="287"/>
      <c r="DN491" s="287"/>
      <c r="DO491" s="287"/>
      <c r="DP491" s="287"/>
      <c r="DQ491" s="287"/>
      <c r="DR491" s="287"/>
      <c r="DS491" s="287"/>
      <c r="DT491" s="287"/>
      <c r="DU491" s="287"/>
      <c r="DV491" s="287"/>
      <c r="DW491" s="321"/>
      <c r="DX491" s="321"/>
      <c r="DY491" s="324"/>
      <c r="DZ491" s="324"/>
      <c r="EA491" s="324"/>
      <c r="EB491" s="324"/>
      <c r="EC491" s="324"/>
      <c r="ED491" s="324"/>
      <c r="EE491" s="324"/>
      <c r="EF491" s="324"/>
      <c r="EG491" s="324"/>
      <c r="EH491" s="324"/>
      <c r="EI491" s="324"/>
      <c r="EJ491" s="324"/>
      <c r="EK491" s="324"/>
      <c r="EL491" s="324"/>
      <c r="EM491" s="324"/>
      <c r="EN491" s="324"/>
      <c r="EO491" s="324"/>
      <c r="EP491" s="324"/>
      <c r="EQ491" s="324"/>
      <c r="ER491" s="324"/>
      <c r="ES491" s="324"/>
      <c r="ET491" s="324"/>
      <c r="EU491" s="324"/>
      <c r="EV491" s="324"/>
      <c r="EW491" s="324"/>
      <c r="EX491" s="324"/>
      <c r="EY491" s="324"/>
      <c r="EZ491" s="324"/>
      <c r="FA491" s="324"/>
      <c r="FB491" s="324"/>
      <c r="FC491" s="324"/>
      <c r="FD491" s="324"/>
      <c r="FE491" s="324"/>
      <c r="FF491" s="324"/>
      <c r="FG491" s="324"/>
      <c r="FH491" s="324"/>
      <c r="FI491" s="324"/>
      <c r="FJ491" s="324"/>
      <c r="FK491" s="324"/>
      <c r="FL491" s="324"/>
      <c r="FM491" s="324"/>
      <c r="FN491" s="324"/>
      <c r="FO491" s="324"/>
      <c r="FP491" s="324"/>
      <c r="FQ491" s="324"/>
      <c r="FR491" s="324"/>
      <c r="FS491" s="324"/>
      <c r="FT491" s="324"/>
      <c r="FU491" s="324"/>
      <c r="FV491" s="324"/>
      <c r="FW491" s="324"/>
      <c r="FX491" s="324"/>
      <c r="FY491" s="324"/>
      <c r="FZ491" s="324"/>
      <c r="GA491" s="324"/>
      <c r="GB491" s="324"/>
      <c r="GC491" s="324"/>
      <c r="GD491" s="324"/>
      <c r="GE491" s="324"/>
      <c r="GF491" s="324"/>
      <c r="GG491" s="324"/>
      <c r="GH491" s="324"/>
      <c r="GI491" s="324"/>
      <c r="GJ491" s="330"/>
      <c r="GK491" s="321"/>
      <c r="GL491" s="324"/>
      <c r="GM491" s="323"/>
      <c r="GN491" s="290" cm="1">
        <f t="array" ref="GN491">IF(OR(BK491:GM491='Annex.1　DeclarationDesired'!$F$27),ROW(),"")</f>
        <v>491</v>
      </c>
    </row>
    <row r="492" spans="1:196" ht="20.85" customHeight="1">
      <c r="A492" s="333" t="s">
        <v>3026</v>
      </c>
      <c r="B492" s="334" t="s">
        <v>3018</v>
      </c>
      <c r="C492" s="334" t="s">
        <v>3027</v>
      </c>
      <c r="D492" s="334" t="s">
        <v>3028</v>
      </c>
      <c r="E492" s="334" t="s">
        <v>3029</v>
      </c>
      <c r="F492" s="334" t="s">
        <v>3030</v>
      </c>
      <c r="G492" s="335" t="s">
        <v>3031</v>
      </c>
      <c r="H492" s="337" t="s">
        <v>421</v>
      </c>
      <c r="I492" s="337" t="s">
        <v>3032</v>
      </c>
      <c r="J492" s="337" t="s">
        <v>421</v>
      </c>
      <c r="K492" s="337" t="s">
        <v>3032</v>
      </c>
      <c r="L492" s="338"/>
      <c r="M492" s="339" t="s">
        <v>288</v>
      </c>
      <c r="N492" s="327" t="s">
        <v>288</v>
      </c>
      <c r="O492" s="338"/>
      <c r="P492" s="339"/>
      <c r="Q492" s="287"/>
      <c r="R492" s="287"/>
      <c r="S492" s="287"/>
      <c r="T492" s="287"/>
      <c r="U492" s="287"/>
      <c r="V492" s="287"/>
      <c r="W492" s="287"/>
      <c r="X492" s="287"/>
      <c r="Y492" s="287"/>
      <c r="Z492" s="287"/>
      <c r="AA492" s="287"/>
      <c r="AB492" s="287"/>
      <c r="AC492" s="287"/>
      <c r="AD492" s="287"/>
      <c r="AE492" s="287"/>
      <c r="AF492" s="287"/>
      <c r="AG492" s="287"/>
      <c r="AH492" s="287"/>
      <c r="AI492" s="287"/>
      <c r="AJ492" s="287"/>
      <c r="AK492" s="287"/>
      <c r="AL492" s="287"/>
      <c r="AM492" s="287"/>
      <c r="AN492" s="287"/>
      <c r="AO492" s="287"/>
      <c r="AP492" s="287"/>
      <c r="AQ492" s="287"/>
      <c r="AR492" s="287"/>
      <c r="AS492" s="287"/>
      <c r="AT492" s="287"/>
      <c r="AU492" s="287"/>
      <c r="AV492" s="287"/>
      <c r="AW492" s="287"/>
      <c r="AX492" s="287"/>
      <c r="AY492" s="287"/>
      <c r="AZ492" s="287"/>
      <c r="BA492" s="287"/>
      <c r="BB492" s="287"/>
      <c r="BC492" s="287"/>
      <c r="BD492" s="287"/>
      <c r="BE492" s="287"/>
      <c r="BF492" s="287"/>
      <c r="BG492" s="287"/>
      <c r="BH492" s="287"/>
      <c r="BI492" s="287"/>
      <c r="BJ492" s="327" t="s">
        <v>3033</v>
      </c>
      <c r="BK492" s="286">
        <v>4010</v>
      </c>
      <c r="BL492" s="288">
        <v>4020</v>
      </c>
      <c r="BM492" s="287"/>
      <c r="BN492" s="287"/>
      <c r="BO492" s="287"/>
      <c r="BP492" s="287"/>
      <c r="BQ492" s="287"/>
      <c r="BR492" s="287"/>
      <c r="BS492" s="287"/>
      <c r="BT492" s="287"/>
      <c r="BU492" s="287"/>
      <c r="BV492" s="287"/>
      <c r="BW492" s="287"/>
      <c r="BX492" s="287"/>
      <c r="BY492" s="287"/>
      <c r="BZ492" s="287"/>
      <c r="CA492" s="287"/>
      <c r="CB492" s="287"/>
      <c r="CC492" s="287"/>
      <c r="CD492" s="287"/>
      <c r="CE492" s="287"/>
      <c r="CF492" s="287"/>
      <c r="CG492" s="287"/>
      <c r="CH492" s="287"/>
      <c r="CI492" s="287"/>
      <c r="CJ492" s="287"/>
      <c r="CK492" s="287"/>
      <c r="CL492" s="287"/>
      <c r="CM492" s="287"/>
      <c r="CN492" s="287"/>
      <c r="CO492" s="287"/>
      <c r="CP492" s="287"/>
      <c r="CQ492" s="287"/>
      <c r="CR492" s="287"/>
      <c r="CS492" s="287"/>
      <c r="CT492" s="287"/>
      <c r="CU492" s="287"/>
      <c r="CV492" s="287"/>
      <c r="CW492" s="287"/>
      <c r="CX492" s="287"/>
      <c r="CY492" s="287"/>
      <c r="CZ492" s="289"/>
      <c r="DA492" s="287"/>
      <c r="DB492" s="287"/>
      <c r="DC492" s="287"/>
      <c r="DD492" s="287"/>
      <c r="DE492" s="287"/>
      <c r="DF492" s="287"/>
      <c r="DG492" s="287"/>
      <c r="DH492" s="287"/>
      <c r="DI492" s="287"/>
      <c r="DJ492" s="287"/>
      <c r="DK492" s="287"/>
      <c r="DL492" s="287"/>
      <c r="DM492" s="287"/>
      <c r="DN492" s="287"/>
      <c r="DO492" s="287"/>
      <c r="DP492" s="287"/>
      <c r="DQ492" s="287"/>
      <c r="DR492" s="287"/>
      <c r="DS492" s="287"/>
      <c r="DT492" s="287"/>
      <c r="DU492" s="287"/>
      <c r="DV492" s="287"/>
      <c r="DW492" s="321"/>
      <c r="DX492" s="321"/>
      <c r="DY492" s="324"/>
      <c r="DZ492" s="324"/>
      <c r="EA492" s="324"/>
      <c r="EB492" s="324"/>
      <c r="EC492" s="324"/>
      <c r="ED492" s="324"/>
      <c r="EE492" s="324"/>
      <c r="EF492" s="324"/>
      <c r="EG492" s="324"/>
      <c r="EH492" s="324"/>
      <c r="EI492" s="324"/>
      <c r="EJ492" s="324"/>
      <c r="EK492" s="324"/>
      <c r="EL492" s="324"/>
      <c r="EM492" s="324"/>
      <c r="EN492" s="324"/>
      <c r="EO492" s="324"/>
      <c r="EP492" s="324"/>
      <c r="EQ492" s="324"/>
      <c r="ER492" s="324"/>
      <c r="ES492" s="324"/>
      <c r="ET492" s="324"/>
      <c r="EU492" s="324"/>
      <c r="EV492" s="324"/>
      <c r="EW492" s="324"/>
      <c r="EX492" s="324"/>
      <c r="EY492" s="324"/>
      <c r="EZ492" s="324"/>
      <c r="FA492" s="324"/>
      <c r="FB492" s="324"/>
      <c r="FC492" s="324"/>
      <c r="FD492" s="324"/>
      <c r="FE492" s="324"/>
      <c r="FF492" s="324"/>
      <c r="FG492" s="324"/>
      <c r="FH492" s="324"/>
      <c r="FI492" s="324"/>
      <c r="FJ492" s="324"/>
      <c r="FK492" s="324"/>
      <c r="FL492" s="324"/>
      <c r="FM492" s="324"/>
      <c r="FN492" s="324"/>
      <c r="FO492" s="324"/>
      <c r="FP492" s="324"/>
      <c r="FQ492" s="324"/>
      <c r="FR492" s="324"/>
      <c r="FS492" s="324"/>
      <c r="FT492" s="324"/>
      <c r="FU492" s="324"/>
      <c r="FV492" s="324"/>
      <c r="FW492" s="324"/>
      <c r="FX492" s="324"/>
      <c r="FY492" s="324"/>
      <c r="FZ492" s="324"/>
      <c r="GA492" s="324"/>
      <c r="GB492" s="324"/>
      <c r="GC492" s="324"/>
      <c r="GD492" s="324"/>
      <c r="GE492" s="324"/>
      <c r="GF492" s="324"/>
      <c r="GG492" s="324"/>
      <c r="GH492" s="324"/>
      <c r="GI492" s="324"/>
      <c r="GJ492" s="330"/>
      <c r="GK492" s="321"/>
      <c r="GL492" s="324"/>
      <c r="GM492" s="323"/>
      <c r="GN492" s="290" cm="1">
        <f t="array" ref="GN492">IF(OR(BK492:GM492='Annex.1　DeclarationDesired'!$F$27),ROW(),"")</f>
        <v>492</v>
      </c>
    </row>
    <row r="493" spans="1:196" ht="20.85" customHeight="1">
      <c r="A493" s="333" t="s">
        <v>3034</v>
      </c>
      <c r="B493" s="334" t="s">
        <v>3035</v>
      </c>
      <c r="C493" s="334" t="s">
        <v>823</v>
      </c>
      <c r="D493" s="334"/>
      <c r="E493" s="334"/>
      <c r="F493" s="334"/>
      <c r="G493" s="335" t="s">
        <v>3036</v>
      </c>
      <c r="H493" s="337" t="s">
        <v>421</v>
      </c>
      <c r="I493" s="337" t="s">
        <v>3037</v>
      </c>
      <c r="J493" s="337" t="s">
        <v>421</v>
      </c>
      <c r="K493" s="337" t="s">
        <v>3037</v>
      </c>
      <c r="L493" s="338"/>
      <c r="M493" s="339" t="s">
        <v>424</v>
      </c>
      <c r="N493" s="327" t="s">
        <v>424</v>
      </c>
      <c r="O493" s="338"/>
      <c r="P493" s="339"/>
      <c r="Q493" s="287"/>
      <c r="R493" s="287"/>
      <c r="S493" s="287"/>
      <c r="T493" s="287"/>
      <c r="U493" s="287"/>
      <c r="V493" s="287"/>
      <c r="W493" s="287"/>
      <c r="X493" s="287"/>
      <c r="Y493" s="287"/>
      <c r="Z493" s="287"/>
      <c r="AA493" s="287"/>
      <c r="AB493" s="287"/>
      <c r="AC493" s="287"/>
      <c r="AD493" s="287"/>
      <c r="AE493" s="287"/>
      <c r="AF493" s="287"/>
      <c r="AG493" s="287"/>
      <c r="AH493" s="287"/>
      <c r="AI493" s="287"/>
      <c r="AJ493" s="287"/>
      <c r="AK493" s="287"/>
      <c r="AL493" s="287"/>
      <c r="AM493" s="287"/>
      <c r="AN493" s="287"/>
      <c r="AO493" s="287"/>
      <c r="AP493" s="287"/>
      <c r="AQ493" s="287"/>
      <c r="AR493" s="287"/>
      <c r="AS493" s="287"/>
      <c r="AT493" s="287"/>
      <c r="AU493" s="287"/>
      <c r="AV493" s="287"/>
      <c r="AW493" s="287"/>
      <c r="AX493" s="287"/>
      <c r="AY493" s="287"/>
      <c r="AZ493" s="287"/>
      <c r="BA493" s="287"/>
      <c r="BB493" s="287"/>
      <c r="BC493" s="287"/>
      <c r="BD493" s="287"/>
      <c r="BE493" s="287"/>
      <c r="BF493" s="287"/>
      <c r="BG493" s="287"/>
      <c r="BH493" s="287"/>
      <c r="BI493" s="287"/>
      <c r="BJ493" s="327" t="s">
        <v>3038</v>
      </c>
      <c r="BK493" s="286">
        <v>39010</v>
      </c>
      <c r="BL493" s="288">
        <v>39020</v>
      </c>
      <c r="BM493" s="287">
        <v>39030</v>
      </c>
      <c r="BN493" s="287">
        <v>39040</v>
      </c>
      <c r="BO493" s="287">
        <v>39050</v>
      </c>
      <c r="BP493" s="287"/>
      <c r="BQ493" s="287"/>
      <c r="BR493" s="287"/>
      <c r="BS493" s="287"/>
      <c r="BT493" s="287"/>
      <c r="BU493" s="287"/>
      <c r="BV493" s="287"/>
      <c r="BW493" s="287"/>
      <c r="BX493" s="287"/>
      <c r="BY493" s="287"/>
      <c r="BZ493" s="287"/>
      <c r="CA493" s="287"/>
      <c r="CB493" s="287"/>
      <c r="CC493" s="287"/>
      <c r="CD493" s="287"/>
      <c r="CE493" s="287"/>
      <c r="CF493" s="287"/>
      <c r="CG493" s="287"/>
      <c r="CH493" s="287"/>
      <c r="CI493" s="287"/>
      <c r="CJ493" s="287"/>
      <c r="CK493" s="287"/>
      <c r="CL493" s="287"/>
      <c r="CM493" s="287"/>
      <c r="CN493" s="287"/>
      <c r="CO493" s="287"/>
      <c r="CP493" s="287"/>
      <c r="CQ493" s="287"/>
      <c r="CR493" s="287"/>
      <c r="CS493" s="287"/>
      <c r="CT493" s="287"/>
      <c r="CU493" s="287"/>
      <c r="CV493" s="287"/>
      <c r="CW493" s="287"/>
      <c r="CX493" s="287"/>
      <c r="CY493" s="287"/>
      <c r="CZ493" s="289"/>
      <c r="DA493" s="287"/>
      <c r="DB493" s="287"/>
      <c r="DC493" s="287"/>
      <c r="DD493" s="287"/>
      <c r="DE493" s="287"/>
      <c r="DF493" s="287"/>
      <c r="DG493" s="287"/>
      <c r="DH493" s="287"/>
      <c r="DI493" s="287"/>
      <c r="DJ493" s="287"/>
      <c r="DK493" s="287"/>
      <c r="DL493" s="287"/>
      <c r="DM493" s="287"/>
      <c r="DN493" s="287"/>
      <c r="DO493" s="287"/>
      <c r="DP493" s="287"/>
      <c r="DQ493" s="287"/>
      <c r="DR493" s="287"/>
      <c r="DS493" s="287"/>
      <c r="DT493" s="287"/>
      <c r="DU493" s="287"/>
      <c r="DV493" s="287"/>
      <c r="DW493" s="321"/>
      <c r="DX493" s="321"/>
      <c r="DY493" s="324"/>
      <c r="DZ493" s="324"/>
      <c r="EA493" s="324"/>
      <c r="EB493" s="324"/>
      <c r="EC493" s="324"/>
      <c r="ED493" s="324"/>
      <c r="EE493" s="324"/>
      <c r="EF493" s="324"/>
      <c r="EG493" s="324"/>
      <c r="EH493" s="324"/>
      <c r="EI493" s="324"/>
      <c r="EJ493" s="324"/>
      <c r="EK493" s="324"/>
      <c r="EL493" s="324"/>
      <c r="EM493" s="324"/>
      <c r="EN493" s="324"/>
      <c r="EO493" s="324"/>
      <c r="EP493" s="324"/>
      <c r="EQ493" s="324"/>
      <c r="ER493" s="324"/>
      <c r="ES493" s="324"/>
      <c r="ET493" s="324"/>
      <c r="EU493" s="324"/>
      <c r="EV493" s="324"/>
      <c r="EW493" s="324"/>
      <c r="EX493" s="324"/>
      <c r="EY493" s="324"/>
      <c r="EZ493" s="324"/>
      <c r="FA493" s="324"/>
      <c r="FB493" s="324"/>
      <c r="FC493" s="324"/>
      <c r="FD493" s="324"/>
      <c r="FE493" s="324"/>
      <c r="FF493" s="324"/>
      <c r="FG493" s="324"/>
      <c r="FH493" s="324"/>
      <c r="FI493" s="324"/>
      <c r="FJ493" s="324"/>
      <c r="FK493" s="324"/>
      <c r="FL493" s="324"/>
      <c r="FM493" s="324"/>
      <c r="FN493" s="324"/>
      <c r="FO493" s="324"/>
      <c r="FP493" s="324"/>
      <c r="FQ493" s="324"/>
      <c r="FR493" s="324"/>
      <c r="FS493" s="324"/>
      <c r="FT493" s="324"/>
      <c r="FU493" s="324"/>
      <c r="FV493" s="324"/>
      <c r="FW493" s="324"/>
      <c r="FX493" s="324"/>
      <c r="FY493" s="324"/>
      <c r="FZ493" s="324"/>
      <c r="GA493" s="324"/>
      <c r="GB493" s="324"/>
      <c r="GC493" s="324"/>
      <c r="GD493" s="324"/>
      <c r="GE493" s="324"/>
      <c r="GF493" s="324"/>
      <c r="GG493" s="324"/>
      <c r="GH493" s="324"/>
      <c r="GI493" s="324"/>
      <c r="GJ493" s="330"/>
      <c r="GK493" s="321"/>
      <c r="GL493" s="324"/>
      <c r="GM493" s="323"/>
      <c r="GN493" s="290" cm="1">
        <f t="array" ref="GN493">IF(OR(BK493:GM493='Annex.1　DeclarationDesired'!$F$27),ROW(),"")</f>
        <v>493</v>
      </c>
    </row>
    <row r="494" spans="1:196" ht="20.85" customHeight="1">
      <c r="A494" s="333" t="s">
        <v>3039</v>
      </c>
      <c r="B494" s="334" t="s">
        <v>3035</v>
      </c>
      <c r="C494" s="334" t="s">
        <v>3040</v>
      </c>
      <c r="D494" s="334"/>
      <c r="E494" s="334"/>
      <c r="F494" s="334"/>
      <c r="G494" s="335" t="s">
        <v>3041</v>
      </c>
      <c r="H494" s="337" t="s">
        <v>421</v>
      </c>
      <c r="I494" s="337" t="s">
        <v>3037</v>
      </c>
      <c r="J494" s="337" t="s">
        <v>421</v>
      </c>
      <c r="K494" s="337" t="s">
        <v>3037</v>
      </c>
      <c r="L494" s="338"/>
      <c r="M494" s="339" t="s">
        <v>407</v>
      </c>
      <c r="N494" s="327" t="s">
        <v>407</v>
      </c>
      <c r="O494" s="338"/>
      <c r="P494" s="339"/>
      <c r="Q494" s="287"/>
      <c r="R494" s="287"/>
      <c r="S494" s="287"/>
      <c r="T494" s="287"/>
      <c r="U494" s="287"/>
      <c r="V494" s="287"/>
      <c r="W494" s="287"/>
      <c r="X494" s="287"/>
      <c r="Y494" s="287"/>
      <c r="Z494" s="287"/>
      <c r="AA494" s="287"/>
      <c r="AB494" s="287"/>
      <c r="AC494" s="287"/>
      <c r="AD494" s="287"/>
      <c r="AE494" s="287"/>
      <c r="AF494" s="287"/>
      <c r="AG494" s="287"/>
      <c r="AH494" s="287"/>
      <c r="AI494" s="287"/>
      <c r="AJ494" s="287"/>
      <c r="AK494" s="287"/>
      <c r="AL494" s="287"/>
      <c r="AM494" s="287"/>
      <c r="AN494" s="287"/>
      <c r="AO494" s="287"/>
      <c r="AP494" s="287"/>
      <c r="AQ494" s="287"/>
      <c r="AR494" s="287"/>
      <c r="AS494" s="287"/>
      <c r="AT494" s="287"/>
      <c r="AU494" s="287"/>
      <c r="AV494" s="287"/>
      <c r="AW494" s="287"/>
      <c r="AX494" s="287"/>
      <c r="AY494" s="287"/>
      <c r="AZ494" s="287"/>
      <c r="BA494" s="287"/>
      <c r="BB494" s="287"/>
      <c r="BC494" s="287"/>
      <c r="BD494" s="287"/>
      <c r="BE494" s="287"/>
      <c r="BF494" s="287"/>
      <c r="BG494" s="287"/>
      <c r="BH494" s="287"/>
      <c r="BI494" s="287"/>
      <c r="BJ494" s="327" t="s">
        <v>3042</v>
      </c>
      <c r="BK494" s="286">
        <v>38010</v>
      </c>
      <c r="BL494" s="288">
        <v>38020</v>
      </c>
      <c r="BM494" s="287">
        <v>38030</v>
      </c>
      <c r="BN494" s="287">
        <v>38040</v>
      </c>
      <c r="BO494" s="287">
        <v>38050</v>
      </c>
      <c r="BP494" s="287">
        <v>38060</v>
      </c>
      <c r="BQ494" s="287"/>
      <c r="BR494" s="287"/>
      <c r="BS494" s="287"/>
      <c r="BT494" s="287"/>
      <c r="BU494" s="287"/>
      <c r="BV494" s="287"/>
      <c r="BW494" s="287"/>
      <c r="BX494" s="287"/>
      <c r="BY494" s="287"/>
      <c r="BZ494" s="287"/>
      <c r="CA494" s="287"/>
      <c r="CB494" s="287"/>
      <c r="CC494" s="287"/>
      <c r="CD494" s="287"/>
      <c r="CE494" s="287"/>
      <c r="CF494" s="287"/>
      <c r="CG494" s="287"/>
      <c r="CH494" s="287"/>
      <c r="CI494" s="287"/>
      <c r="CJ494" s="287"/>
      <c r="CK494" s="287"/>
      <c r="CL494" s="287"/>
      <c r="CM494" s="287"/>
      <c r="CN494" s="287"/>
      <c r="CO494" s="287"/>
      <c r="CP494" s="287"/>
      <c r="CQ494" s="287"/>
      <c r="CR494" s="287"/>
      <c r="CS494" s="287"/>
      <c r="CT494" s="287"/>
      <c r="CU494" s="287"/>
      <c r="CV494" s="287"/>
      <c r="CW494" s="287"/>
      <c r="CX494" s="287"/>
      <c r="CY494" s="287"/>
      <c r="CZ494" s="289"/>
      <c r="DA494" s="287"/>
      <c r="DB494" s="287"/>
      <c r="DC494" s="287"/>
      <c r="DD494" s="287"/>
      <c r="DE494" s="287"/>
      <c r="DF494" s="287"/>
      <c r="DG494" s="287"/>
      <c r="DH494" s="287"/>
      <c r="DI494" s="287"/>
      <c r="DJ494" s="287"/>
      <c r="DK494" s="287"/>
      <c r="DL494" s="287"/>
      <c r="DM494" s="287"/>
      <c r="DN494" s="287"/>
      <c r="DO494" s="287"/>
      <c r="DP494" s="287"/>
      <c r="DQ494" s="287"/>
      <c r="DR494" s="287"/>
      <c r="DS494" s="287"/>
      <c r="DT494" s="287"/>
      <c r="DU494" s="287"/>
      <c r="DV494" s="287"/>
      <c r="DW494" s="321"/>
      <c r="DX494" s="321"/>
      <c r="DY494" s="324"/>
      <c r="DZ494" s="324"/>
      <c r="EA494" s="324"/>
      <c r="EB494" s="324"/>
      <c r="EC494" s="324"/>
      <c r="ED494" s="324"/>
      <c r="EE494" s="324"/>
      <c r="EF494" s="324"/>
      <c r="EG494" s="324"/>
      <c r="EH494" s="324"/>
      <c r="EI494" s="324"/>
      <c r="EJ494" s="324"/>
      <c r="EK494" s="324"/>
      <c r="EL494" s="324"/>
      <c r="EM494" s="324"/>
      <c r="EN494" s="324"/>
      <c r="EO494" s="324"/>
      <c r="EP494" s="324"/>
      <c r="EQ494" s="324"/>
      <c r="ER494" s="324"/>
      <c r="ES494" s="324"/>
      <c r="ET494" s="324"/>
      <c r="EU494" s="324"/>
      <c r="EV494" s="324"/>
      <c r="EW494" s="324"/>
      <c r="EX494" s="324"/>
      <c r="EY494" s="324"/>
      <c r="EZ494" s="324"/>
      <c r="FA494" s="324"/>
      <c r="FB494" s="324"/>
      <c r="FC494" s="324"/>
      <c r="FD494" s="324"/>
      <c r="FE494" s="324"/>
      <c r="FF494" s="324"/>
      <c r="FG494" s="324"/>
      <c r="FH494" s="324"/>
      <c r="FI494" s="324"/>
      <c r="FJ494" s="324"/>
      <c r="FK494" s="324"/>
      <c r="FL494" s="324"/>
      <c r="FM494" s="324"/>
      <c r="FN494" s="324"/>
      <c r="FO494" s="324"/>
      <c r="FP494" s="324"/>
      <c r="FQ494" s="324"/>
      <c r="FR494" s="324"/>
      <c r="FS494" s="324"/>
      <c r="FT494" s="324"/>
      <c r="FU494" s="324"/>
      <c r="FV494" s="324"/>
      <c r="FW494" s="324"/>
      <c r="FX494" s="324"/>
      <c r="FY494" s="324"/>
      <c r="FZ494" s="324"/>
      <c r="GA494" s="324"/>
      <c r="GB494" s="324"/>
      <c r="GC494" s="324"/>
      <c r="GD494" s="324"/>
      <c r="GE494" s="324"/>
      <c r="GF494" s="324"/>
      <c r="GG494" s="324"/>
      <c r="GH494" s="324"/>
      <c r="GI494" s="324"/>
      <c r="GJ494" s="330"/>
      <c r="GK494" s="321"/>
      <c r="GL494" s="324"/>
      <c r="GM494" s="323"/>
      <c r="GN494" s="290" cm="1">
        <f t="array" ref="GN494">IF(OR(BK494:GM494='Annex.1　DeclarationDesired'!$F$27),ROW(),"")</f>
        <v>494</v>
      </c>
    </row>
    <row r="495" spans="1:196" ht="20.85" customHeight="1">
      <c r="A495" s="333" t="s">
        <v>3043</v>
      </c>
      <c r="B495" s="334" t="s">
        <v>3035</v>
      </c>
      <c r="C495" s="334" t="s">
        <v>1157</v>
      </c>
      <c r="D495" s="334"/>
      <c r="E495" s="334"/>
      <c r="F495" s="334"/>
      <c r="G495" s="335" t="s">
        <v>3044</v>
      </c>
      <c r="H495" s="337" t="s">
        <v>421</v>
      </c>
      <c r="I495" s="337" t="s">
        <v>3037</v>
      </c>
      <c r="J495" s="337" t="s">
        <v>421</v>
      </c>
      <c r="K495" s="337" t="s">
        <v>3037</v>
      </c>
      <c r="L495" s="338"/>
      <c r="M495" s="339" t="s">
        <v>2552</v>
      </c>
      <c r="N495" s="327" t="s">
        <v>2552</v>
      </c>
      <c r="O495" s="338"/>
      <c r="P495" s="339"/>
      <c r="Q495" s="287"/>
      <c r="R495" s="287"/>
      <c r="S495" s="287"/>
      <c r="T495" s="287"/>
      <c r="U495" s="287"/>
      <c r="V495" s="287"/>
      <c r="W495" s="287"/>
      <c r="X495" s="287"/>
      <c r="Y495" s="287"/>
      <c r="Z495" s="287"/>
      <c r="AA495" s="287"/>
      <c r="AB495" s="287"/>
      <c r="AC495" s="287"/>
      <c r="AD495" s="287"/>
      <c r="AE495" s="287"/>
      <c r="AF495" s="287"/>
      <c r="AG495" s="287"/>
      <c r="AH495" s="287"/>
      <c r="AI495" s="287"/>
      <c r="AJ495" s="287"/>
      <c r="AK495" s="287"/>
      <c r="AL495" s="287"/>
      <c r="AM495" s="287"/>
      <c r="AN495" s="287"/>
      <c r="AO495" s="287"/>
      <c r="AP495" s="287"/>
      <c r="AQ495" s="287"/>
      <c r="AR495" s="287"/>
      <c r="AS495" s="287"/>
      <c r="AT495" s="287"/>
      <c r="AU495" s="287"/>
      <c r="AV495" s="287"/>
      <c r="AW495" s="287"/>
      <c r="AX495" s="287"/>
      <c r="AY495" s="287"/>
      <c r="AZ495" s="287"/>
      <c r="BA495" s="287"/>
      <c r="BB495" s="287"/>
      <c r="BC495" s="287"/>
      <c r="BD495" s="287"/>
      <c r="BE495" s="287"/>
      <c r="BF495" s="287"/>
      <c r="BG495" s="287"/>
      <c r="BH495" s="287"/>
      <c r="BI495" s="287"/>
      <c r="BJ495" s="327" t="s">
        <v>3045</v>
      </c>
      <c r="BK495" s="286">
        <v>38020</v>
      </c>
      <c r="BL495" s="288">
        <v>38030</v>
      </c>
      <c r="BM495" s="287">
        <v>38060</v>
      </c>
      <c r="BN495" s="287"/>
      <c r="BO495" s="287"/>
      <c r="BP495" s="287"/>
      <c r="BQ495" s="287"/>
      <c r="BR495" s="287"/>
      <c r="BS495" s="287"/>
      <c r="BT495" s="287"/>
      <c r="BU495" s="287"/>
      <c r="BV495" s="287"/>
      <c r="BW495" s="287"/>
      <c r="BX495" s="287"/>
      <c r="BY495" s="287"/>
      <c r="BZ495" s="287"/>
      <c r="CA495" s="287"/>
      <c r="CB495" s="287"/>
      <c r="CC495" s="287"/>
      <c r="CD495" s="287"/>
      <c r="CE495" s="287"/>
      <c r="CF495" s="287"/>
      <c r="CG495" s="287"/>
      <c r="CH495" s="287"/>
      <c r="CI495" s="287"/>
      <c r="CJ495" s="287"/>
      <c r="CK495" s="287"/>
      <c r="CL495" s="287"/>
      <c r="CM495" s="287"/>
      <c r="CN495" s="287"/>
      <c r="CO495" s="287"/>
      <c r="CP495" s="287"/>
      <c r="CQ495" s="287"/>
      <c r="CR495" s="287"/>
      <c r="CS495" s="287"/>
      <c r="CT495" s="287"/>
      <c r="CU495" s="287"/>
      <c r="CV495" s="287"/>
      <c r="CW495" s="287"/>
      <c r="CX495" s="287"/>
      <c r="CY495" s="287"/>
      <c r="CZ495" s="289"/>
      <c r="DA495" s="287"/>
      <c r="DB495" s="287"/>
      <c r="DC495" s="287"/>
      <c r="DD495" s="287"/>
      <c r="DE495" s="287"/>
      <c r="DF495" s="287"/>
      <c r="DG495" s="287"/>
      <c r="DH495" s="287"/>
      <c r="DI495" s="287"/>
      <c r="DJ495" s="287"/>
      <c r="DK495" s="287"/>
      <c r="DL495" s="287"/>
      <c r="DM495" s="287"/>
      <c r="DN495" s="287"/>
      <c r="DO495" s="287"/>
      <c r="DP495" s="287"/>
      <c r="DQ495" s="287"/>
      <c r="DR495" s="287"/>
      <c r="DS495" s="287"/>
      <c r="DT495" s="287"/>
      <c r="DU495" s="287"/>
      <c r="DV495" s="287"/>
      <c r="DW495" s="321"/>
      <c r="DX495" s="321"/>
      <c r="DY495" s="324"/>
      <c r="DZ495" s="324"/>
      <c r="EA495" s="324"/>
      <c r="EB495" s="324"/>
      <c r="EC495" s="324"/>
      <c r="ED495" s="324"/>
      <c r="EE495" s="324"/>
      <c r="EF495" s="324"/>
      <c r="EG495" s="324"/>
      <c r="EH495" s="324"/>
      <c r="EI495" s="324"/>
      <c r="EJ495" s="324"/>
      <c r="EK495" s="324"/>
      <c r="EL495" s="324"/>
      <c r="EM495" s="324"/>
      <c r="EN495" s="324"/>
      <c r="EO495" s="324"/>
      <c r="EP495" s="324"/>
      <c r="EQ495" s="324"/>
      <c r="ER495" s="324"/>
      <c r="ES495" s="324"/>
      <c r="ET495" s="324"/>
      <c r="EU495" s="324"/>
      <c r="EV495" s="324"/>
      <c r="EW495" s="324"/>
      <c r="EX495" s="324"/>
      <c r="EY495" s="324"/>
      <c r="EZ495" s="324"/>
      <c r="FA495" s="324"/>
      <c r="FB495" s="324"/>
      <c r="FC495" s="324"/>
      <c r="FD495" s="324"/>
      <c r="FE495" s="324"/>
      <c r="FF495" s="324"/>
      <c r="FG495" s="324"/>
      <c r="FH495" s="324"/>
      <c r="FI495" s="324"/>
      <c r="FJ495" s="324"/>
      <c r="FK495" s="324"/>
      <c r="FL495" s="324"/>
      <c r="FM495" s="324"/>
      <c r="FN495" s="324"/>
      <c r="FO495" s="324"/>
      <c r="FP495" s="324"/>
      <c r="FQ495" s="324"/>
      <c r="FR495" s="324"/>
      <c r="FS495" s="324"/>
      <c r="FT495" s="324"/>
      <c r="FU495" s="324"/>
      <c r="FV495" s="324"/>
      <c r="FW495" s="324"/>
      <c r="FX495" s="324"/>
      <c r="FY495" s="324"/>
      <c r="FZ495" s="324"/>
      <c r="GA495" s="324"/>
      <c r="GB495" s="324"/>
      <c r="GC495" s="324"/>
      <c r="GD495" s="324"/>
      <c r="GE495" s="324"/>
      <c r="GF495" s="324"/>
      <c r="GG495" s="324"/>
      <c r="GH495" s="324"/>
      <c r="GI495" s="324"/>
      <c r="GJ495" s="330"/>
      <c r="GK495" s="321"/>
      <c r="GL495" s="324"/>
      <c r="GM495" s="323"/>
      <c r="GN495" s="290" cm="1">
        <f t="array" ref="GN495">IF(OR(BK495:GM495='Annex.1　DeclarationDesired'!$F$27),ROW(),"")</f>
        <v>495</v>
      </c>
    </row>
    <row r="496" spans="1:196" ht="20.85" customHeight="1">
      <c r="A496" s="333" t="s">
        <v>3046</v>
      </c>
      <c r="B496" s="334" t="s">
        <v>3035</v>
      </c>
      <c r="C496" s="334" t="s">
        <v>3047</v>
      </c>
      <c r="D496" s="334"/>
      <c r="E496" s="334"/>
      <c r="F496" s="334"/>
      <c r="G496" s="335" t="s">
        <v>3048</v>
      </c>
      <c r="H496" s="337" t="s">
        <v>421</v>
      </c>
      <c r="I496" s="337" t="s">
        <v>3037</v>
      </c>
      <c r="J496" s="337" t="s">
        <v>421</v>
      </c>
      <c r="K496" s="337" t="s">
        <v>3037</v>
      </c>
      <c r="L496" s="338"/>
      <c r="M496" s="339" t="s">
        <v>3049</v>
      </c>
      <c r="N496" s="327" t="s">
        <v>424</v>
      </c>
      <c r="O496" s="338" t="s">
        <v>425</v>
      </c>
      <c r="P496" s="339" t="s">
        <v>410</v>
      </c>
      <c r="Q496" s="287"/>
      <c r="R496" s="287"/>
      <c r="S496" s="287"/>
      <c r="T496" s="287"/>
      <c r="U496" s="287"/>
      <c r="V496" s="287"/>
      <c r="W496" s="287"/>
      <c r="X496" s="287"/>
      <c r="Y496" s="287"/>
      <c r="Z496" s="287"/>
      <c r="AA496" s="287"/>
      <c r="AB496" s="287"/>
      <c r="AC496" s="287"/>
      <c r="AD496" s="287"/>
      <c r="AE496" s="287"/>
      <c r="AF496" s="287"/>
      <c r="AG496" s="287"/>
      <c r="AH496" s="287"/>
      <c r="AI496" s="287"/>
      <c r="AJ496" s="287"/>
      <c r="AK496" s="287"/>
      <c r="AL496" s="287"/>
      <c r="AM496" s="287"/>
      <c r="AN496" s="287"/>
      <c r="AO496" s="287"/>
      <c r="AP496" s="287"/>
      <c r="AQ496" s="287"/>
      <c r="AR496" s="287"/>
      <c r="AS496" s="287"/>
      <c r="AT496" s="287"/>
      <c r="AU496" s="287"/>
      <c r="AV496" s="287"/>
      <c r="AW496" s="287"/>
      <c r="AX496" s="287"/>
      <c r="AY496" s="287"/>
      <c r="AZ496" s="287"/>
      <c r="BA496" s="287"/>
      <c r="BB496" s="287"/>
      <c r="BC496" s="287"/>
      <c r="BD496" s="287"/>
      <c r="BE496" s="287"/>
      <c r="BF496" s="287"/>
      <c r="BG496" s="287"/>
      <c r="BH496" s="287"/>
      <c r="BI496" s="287"/>
      <c r="BJ496" s="327" t="s">
        <v>3050</v>
      </c>
      <c r="BK496" s="286">
        <v>39070</v>
      </c>
      <c r="BL496" s="288">
        <v>40010</v>
      </c>
      <c r="BM496" s="287">
        <v>40020</v>
      </c>
      <c r="BN496" s="287">
        <v>41030</v>
      </c>
      <c r="BO496" s="287">
        <v>41040</v>
      </c>
      <c r="BP496" s="287">
        <v>41050</v>
      </c>
      <c r="BQ496" s="287"/>
      <c r="BR496" s="287"/>
      <c r="BS496" s="287"/>
      <c r="BT496" s="287"/>
      <c r="BU496" s="287"/>
      <c r="BV496" s="287"/>
      <c r="BW496" s="287"/>
      <c r="BX496" s="287"/>
      <c r="BY496" s="287"/>
      <c r="BZ496" s="287"/>
      <c r="CA496" s="287"/>
      <c r="CB496" s="287"/>
      <c r="CC496" s="287"/>
      <c r="CD496" s="287"/>
      <c r="CE496" s="287"/>
      <c r="CF496" s="287"/>
      <c r="CG496" s="287"/>
      <c r="CH496" s="287"/>
      <c r="CI496" s="287"/>
      <c r="CJ496" s="287"/>
      <c r="CK496" s="287"/>
      <c r="CL496" s="287"/>
      <c r="CM496" s="287"/>
      <c r="CN496" s="287"/>
      <c r="CO496" s="287"/>
      <c r="CP496" s="287"/>
      <c r="CQ496" s="287"/>
      <c r="CR496" s="287"/>
      <c r="CS496" s="287"/>
      <c r="CT496" s="287"/>
      <c r="CU496" s="287"/>
      <c r="CV496" s="287"/>
      <c r="CW496" s="287"/>
      <c r="CX496" s="287"/>
      <c r="CY496" s="287"/>
      <c r="CZ496" s="289"/>
      <c r="DA496" s="287"/>
      <c r="DB496" s="287"/>
      <c r="DC496" s="287"/>
      <c r="DD496" s="287"/>
      <c r="DE496" s="287"/>
      <c r="DF496" s="287"/>
      <c r="DG496" s="287"/>
      <c r="DH496" s="287"/>
      <c r="DI496" s="287"/>
      <c r="DJ496" s="287"/>
      <c r="DK496" s="287"/>
      <c r="DL496" s="287"/>
      <c r="DM496" s="287"/>
      <c r="DN496" s="287"/>
      <c r="DO496" s="287"/>
      <c r="DP496" s="287"/>
      <c r="DQ496" s="287"/>
      <c r="DR496" s="287"/>
      <c r="DS496" s="287"/>
      <c r="DT496" s="287"/>
      <c r="DU496" s="287"/>
      <c r="DV496" s="287"/>
      <c r="DW496" s="321"/>
      <c r="DX496" s="321"/>
      <c r="DY496" s="324"/>
      <c r="DZ496" s="324"/>
      <c r="EA496" s="324"/>
      <c r="EB496" s="324"/>
      <c r="EC496" s="324"/>
      <c r="ED496" s="324"/>
      <c r="EE496" s="324"/>
      <c r="EF496" s="324"/>
      <c r="EG496" s="324"/>
      <c r="EH496" s="324"/>
      <c r="EI496" s="324"/>
      <c r="EJ496" s="324"/>
      <c r="EK496" s="324"/>
      <c r="EL496" s="324"/>
      <c r="EM496" s="324"/>
      <c r="EN496" s="324"/>
      <c r="EO496" s="324"/>
      <c r="EP496" s="324"/>
      <c r="EQ496" s="324"/>
      <c r="ER496" s="324"/>
      <c r="ES496" s="324"/>
      <c r="ET496" s="324"/>
      <c r="EU496" s="324"/>
      <c r="EV496" s="324"/>
      <c r="EW496" s="324"/>
      <c r="EX496" s="324"/>
      <c r="EY496" s="324"/>
      <c r="EZ496" s="324"/>
      <c r="FA496" s="324"/>
      <c r="FB496" s="324"/>
      <c r="FC496" s="324"/>
      <c r="FD496" s="324"/>
      <c r="FE496" s="324"/>
      <c r="FF496" s="324"/>
      <c r="FG496" s="324"/>
      <c r="FH496" s="324"/>
      <c r="FI496" s="324"/>
      <c r="FJ496" s="324"/>
      <c r="FK496" s="324"/>
      <c r="FL496" s="324"/>
      <c r="FM496" s="324"/>
      <c r="FN496" s="324"/>
      <c r="FO496" s="324"/>
      <c r="FP496" s="324"/>
      <c r="FQ496" s="324"/>
      <c r="FR496" s="324"/>
      <c r="FS496" s="324"/>
      <c r="FT496" s="324"/>
      <c r="FU496" s="324"/>
      <c r="FV496" s="324"/>
      <c r="FW496" s="324"/>
      <c r="FX496" s="324"/>
      <c r="FY496" s="324"/>
      <c r="FZ496" s="324"/>
      <c r="GA496" s="324"/>
      <c r="GB496" s="324"/>
      <c r="GC496" s="324"/>
      <c r="GD496" s="324"/>
      <c r="GE496" s="324"/>
      <c r="GF496" s="324"/>
      <c r="GG496" s="324"/>
      <c r="GH496" s="324"/>
      <c r="GI496" s="324"/>
      <c r="GJ496" s="330"/>
      <c r="GK496" s="321"/>
      <c r="GL496" s="324"/>
      <c r="GM496" s="323"/>
      <c r="GN496" s="290" cm="1">
        <f t="array" ref="GN496">IF(OR(BK496:GM496='Annex.1　DeclarationDesired'!$F$27),ROW(),"")</f>
        <v>496</v>
      </c>
    </row>
    <row r="497" spans="1:196" ht="20.85" customHeight="1">
      <c r="A497" s="333" t="s">
        <v>3051</v>
      </c>
      <c r="B497" s="334" t="s">
        <v>3035</v>
      </c>
      <c r="C497" s="334" t="s">
        <v>3052</v>
      </c>
      <c r="D497" s="334"/>
      <c r="E497" s="334"/>
      <c r="F497" s="334"/>
      <c r="G497" s="335" t="s">
        <v>3053</v>
      </c>
      <c r="H497" s="337" t="s">
        <v>421</v>
      </c>
      <c r="I497" s="337" t="s">
        <v>3037</v>
      </c>
      <c r="J497" s="337" t="s">
        <v>421</v>
      </c>
      <c r="K497" s="337" t="s">
        <v>3037</v>
      </c>
      <c r="L497" s="338"/>
      <c r="M497" s="339" t="s">
        <v>3054</v>
      </c>
      <c r="N497" s="327" t="s">
        <v>424</v>
      </c>
      <c r="O497" s="338" t="s">
        <v>410</v>
      </c>
      <c r="P497" s="339"/>
      <c r="Q497" s="287"/>
      <c r="R497" s="287"/>
      <c r="S497" s="287"/>
      <c r="T497" s="287"/>
      <c r="U497" s="287"/>
      <c r="V497" s="287"/>
      <c r="W497" s="287"/>
      <c r="X497" s="287"/>
      <c r="Y497" s="287"/>
      <c r="Z497" s="287"/>
      <c r="AA497" s="287"/>
      <c r="AB497" s="287"/>
      <c r="AC497" s="287"/>
      <c r="AD497" s="287"/>
      <c r="AE497" s="287"/>
      <c r="AF497" s="287"/>
      <c r="AG497" s="287"/>
      <c r="AH497" s="287"/>
      <c r="AI497" s="287"/>
      <c r="AJ497" s="287"/>
      <c r="AK497" s="287"/>
      <c r="AL497" s="287"/>
      <c r="AM497" s="287"/>
      <c r="AN497" s="287"/>
      <c r="AO497" s="287"/>
      <c r="AP497" s="287"/>
      <c r="AQ497" s="287"/>
      <c r="AR497" s="287"/>
      <c r="AS497" s="287"/>
      <c r="AT497" s="287"/>
      <c r="AU497" s="287"/>
      <c r="AV497" s="287"/>
      <c r="AW497" s="287"/>
      <c r="AX497" s="287"/>
      <c r="AY497" s="287"/>
      <c r="AZ497" s="287"/>
      <c r="BA497" s="287"/>
      <c r="BB497" s="287"/>
      <c r="BC497" s="287"/>
      <c r="BD497" s="287"/>
      <c r="BE497" s="287"/>
      <c r="BF497" s="287"/>
      <c r="BG497" s="287"/>
      <c r="BH497" s="287"/>
      <c r="BI497" s="287"/>
      <c r="BJ497" s="327" t="s">
        <v>3055</v>
      </c>
      <c r="BK497" s="286">
        <v>39030</v>
      </c>
      <c r="BL497" s="288">
        <v>39040</v>
      </c>
      <c r="BM497" s="287">
        <v>41010</v>
      </c>
      <c r="BN497" s="287">
        <v>41020</v>
      </c>
      <c r="BO497" s="287"/>
      <c r="BP497" s="287"/>
      <c r="BQ497" s="287"/>
      <c r="BR497" s="287"/>
      <c r="BS497" s="287"/>
      <c r="BT497" s="287"/>
      <c r="BU497" s="287"/>
      <c r="BV497" s="287"/>
      <c r="BW497" s="287"/>
      <c r="BX497" s="287"/>
      <c r="BY497" s="287"/>
      <c r="BZ497" s="287"/>
      <c r="CA497" s="287"/>
      <c r="CB497" s="287"/>
      <c r="CC497" s="287"/>
      <c r="CD497" s="287"/>
      <c r="CE497" s="287"/>
      <c r="CF497" s="287"/>
      <c r="CG497" s="287"/>
      <c r="CH497" s="287"/>
      <c r="CI497" s="287"/>
      <c r="CJ497" s="287"/>
      <c r="CK497" s="287"/>
      <c r="CL497" s="287"/>
      <c r="CM497" s="287"/>
      <c r="CN497" s="287"/>
      <c r="CO497" s="287"/>
      <c r="CP497" s="287"/>
      <c r="CQ497" s="287"/>
      <c r="CR497" s="287"/>
      <c r="CS497" s="287"/>
      <c r="CT497" s="287"/>
      <c r="CU497" s="287"/>
      <c r="CV497" s="287"/>
      <c r="CW497" s="287"/>
      <c r="CX497" s="287"/>
      <c r="CY497" s="287"/>
      <c r="CZ497" s="289"/>
      <c r="DA497" s="287"/>
      <c r="DB497" s="287"/>
      <c r="DC497" s="287"/>
      <c r="DD497" s="287"/>
      <c r="DE497" s="287"/>
      <c r="DF497" s="287"/>
      <c r="DG497" s="287"/>
      <c r="DH497" s="287"/>
      <c r="DI497" s="287"/>
      <c r="DJ497" s="287"/>
      <c r="DK497" s="287"/>
      <c r="DL497" s="287"/>
      <c r="DM497" s="287"/>
      <c r="DN497" s="287"/>
      <c r="DO497" s="287"/>
      <c r="DP497" s="287"/>
      <c r="DQ497" s="287"/>
      <c r="DR497" s="287"/>
      <c r="DS497" s="287"/>
      <c r="DT497" s="287"/>
      <c r="DU497" s="287"/>
      <c r="DV497" s="287"/>
      <c r="DW497" s="321"/>
      <c r="DX497" s="321"/>
      <c r="DY497" s="324"/>
      <c r="DZ497" s="324"/>
      <c r="EA497" s="324"/>
      <c r="EB497" s="324"/>
      <c r="EC497" s="324"/>
      <c r="ED497" s="324"/>
      <c r="EE497" s="324"/>
      <c r="EF497" s="324"/>
      <c r="EG497" s="324"/>
      <c r="EH497" s="324"/>
      <c r="EI497" s="324"/>
      <c r="EJ497" s="324"/>
      <c r="EK497" s="324"/>
      <c r="EL497" s="324"/>
      <c r="EM497" s="324"/>
      <c r="EN497" s="324"/>
      <c r="EO497" s="324"/>
      <c r="EP497" s="324"/>
      <c r="EQ497" s="324"/>
      <c r="ER497" s="324"/>
      <c r="ES497" s="324"/>
      <c r="ET497" s="324"/>
      <c r="EU497" s="324"/>
      <c r="EV497" s="324"/>
      <c r="EW497" s="324"/>
      <c r="EX497" s="324"/>
      <c r="EY497" s="324"/>
      <c r="EZ497" s="324"/>
      <c r="FA497" s="324"/>
      <c r="FB497" s="324"/>
      <c r="FC497" s="324"/>
      <c r="FD497" s="324"/>
      <c r="FE497" s="324"/>
      <c r="FF497" s="324"/>
      <c r="FG497" s="324"/>
      <c r="FH497" s="324"/>
      <c r="FI497" s="324"/>
      <c r="FJ497" s="324"/>
      <c r="FK497" s="324"/>
      <c r="FL497" s="324"/>
      <c r="FM497" s="324"/>
      <c r="FN497" s="324"/>
      <c r="FO497" s="324"/>
      <c r="FP497" s="324"/>
      <c r="FQ497" s="324"/>
      <c r="FR497" s="324"/>
      <c r="FS497" s="324"/>
      <c r="FT497" s="324"/>
      <c r="FU497" s="324"/>
      <c r="FV497" s="324"/>
      <c r="FW497" s="324"/>
      <c r="FX497" s="324"/>
      <c r="FY497" s="324"/>
      <c r="FZ497" s="324"/>
      <c r="GA497" s="324"/>
      <c r="GB497" s="324"/>
      <c r="GC497" s="324"/>
      <c r="GD497" s="324"/>
      <c r="GE497" s="324"/>
      <c r="GF497" s="324"/>
      <c r="GG497" s="324"/>
      <c r="GH497" s="324"/>
      <c r="GI497" s="324"/>
      <c r="GJ497" s="330"/>
      <c r="GK497" s="321"/>
      <c r="GL497" s="324"/>
      <c r="GM497" s="323"/>
      <c r="GN497" s="290" cm="1">
        <f t="array" ref="GN497">IF(OR(BK497:GM497='Annex.1　DeclarationDesired'!$F$27),ROW(),"")</f>
        <v>497</v>
      </c>
    </row>
    <row r="498" spans="1:196" ht="20.85" customHeight="1">
      <c r="A498" s="333" t="s">
        <v>3056</v>
      </c>
      <c r="B498" s="334" t="s">
        <v>3035</v>
      </c>
      <c r="C498" s="334" t="s">
        <v>3057</v>
      </c>
      <c r="D498" s="334"/>
      <c r="E498" s="334"/>
      <c r="F498" s="334"/>
      <c r="G498" s="335" t="s">
        <v>3058</v>
      </c>
      <c r="H498" s="337" t="s">
        <v>421</v>
      </c>
      <c r="I498" s="337" t="s">
        <v>3059</v>
      </c>
      <c r="J498" s="337" t="s">
        <v>421</v>
      </c>
      <c r="K498" s="337" t="s">
        <v>3059</v>
      </c>
      <c r="L498" s="338"/>
      <c r="M498" s="339" t="s">
        <v>3060</v>
      </c>
      <c r="N498" s="327" t="s">
        <v>424</v>
      </c>
      <c r="O498" s="338" t="s">
        <v>425</v>
      </c>
      <c r="P498" s="339"/>
      <c r="Q498" s="287"/>
      <c r="R498" s="287"/>
      <c r="S498" s="287"/>
      <c r="T498" s="287"/>
      <c r="U498" s="287"/>
      <c r="V498" s="287"/>
      <c r="W498" s="287"/>
      <c r="X498" s="287"/>
      <c r="Y498" s="287"/>
      <c r="Z498" s="287"/>
      <c r="AA498" s="287"/>
      <c r="AB498" s="287"/>
      <c r="AC498" s="287"/>
      <c r="AD498" s="287"/>
      <c r="AE498" s="287"/>
      <c r="AF498" s="287"/>
      <c r="AG498" s="287"/>
      <c r="AH498" s="287"/>
      <c r="AI498" s="287"/>
      <c r="AJ498" s="287"/>
      <c r="AK498" s="287"/>
      <c r="AL498" s="287"/>
      <c r="AM498" s="287"/>
      <c r="AN498" s="287"/>
      <c r="AO498" s="287"/>
      <c r="AP498" s="287"/>
      <c r="AQ498" s="287"/>
      <c r="AR498" s="287"/>
      <c r="AS498" s="287"/>
      <c r="AT498" s="287"/>
      <c r="AU498" s="287"/>
      <c r="AV498" s="287"/>
      <c r="AW498" s="287"/>
      <c r="AX498" s="287"/>
      <c r="AY498" s="287"/>
      <c r="AZ498" s="287"/>
      <c r="BA498" s="287"/>
      <c r="BB498" s="287"/>
      <c r="BC498" s="287"/>
      <c r="BD498" s="287"/>
      <c r="BE498" s="287"/>
      <c r="BF498" s="287"/>
      <c r="BG498" s="287"/>
      <c r="BH498" s="287"/>
      <c r="BI498" s="287"/>
      <c r="BJ498" s="327" t="s">
        <v>3061</v>
      </c>
      <c r="BK498" s="286">
        <v>39060</v>
      </c>
      <c r="BL498" s="288">
        <v>40030</v>
      </c>
      <c r="BM498" s="287">
        <v>40040</v>
      </c>
      <c r="BN498" s="287"/>
      <c r="BO498" s="287"/>
      <c r="BP498" s="287"/>
      <c r="BQ498" s="287"/>
      <c r="BR498" s="287"/>
      <c r="BS498" s="287"/>
      <c r="BT498" s="287"/>
      <c r="BU498" s="287"/>
      <c r="BV498" s="287"/>
      <c r="BW498" s="287"/>
      <c r="BX498" s="287"/>
      <c r="BY498" s="287"/>
      <c r="BZ498" s="287"/>
      <c r="CA498" s="287"/>
      <c r="CB498" s="287"/>
      <c r="CC498" s="287"/>
      <c r="CD498" s="287"/>
      <c r="CE498" s="287"/>
      <c r="CF498" s="287"/>
      <c r="CG498" s="287"/>
      <c r="CH498" s="287"/>
      <c r="CI498" s="287"/>
      <c r="CJ498" s="287"/>
      <c r="CK498" s="287"/>
      <c r="CL498" s="287"/>
      <c r="CM498" s="287"/>
      <c r="CN498" s="287"/>
      <c r="CO498" s="287"/>
      <c r="CP498" s="287"/>
      <c r="CQ498" s="287"/>
      <c r="CR498" s="287"/>
      <c r="CS498" s="287"/>
      <c r="CT498" s="287"/>
      <c r="CU498" s="287"/>
      <c r="CV498" s="287"/>
      <c r="CW498" s="287"/>
      <c r="CX498" s="287"/>
      <c r="CY498" s="287"/>
      <c r="CZ498" s="289"/>
      <c r="DA498" s="287"/>
      <c r="DB498" s="287"/>
      <c r="DC498" s="287"/>
      <c r="DD498" s="287"/>
      <c r="DE498" s="287"/>
      <c r="DF498" s="287"/>
      <c r="DG498" s="287"/>
      <c r="DH498" s="287"/>
      <c r="DI498" s="287"/>
      <c r="DJ498" s="287"/>
      <c r="DK498" s="287"/>
      <c r="DL498" s="287"/>
      <c r="DM498" s="287"/>
      <c r="DN498" s="287"/>
      <c r="DO498" s="287"/>
      <c r="DP498" s="287"/>
      <c r="DQ498" s="287"/>
      <c r="DR498" s="287"/>
      <c r="DS498" s="287"/>
      <c r="DT498" s="287"/>
      <c r="DU498" s="287"/>
      <c r="DV498" s="287"/>
      <c r="DW498" s="321"/>
      <c r="DX498" s="321"/>
      <c r="DY498" s="324"/>
      <c r="DZ498" s="324"/>
      <c r="EA498" s="324"/>
      <c r="EB498" s="324"/>
      <c r="EC498" s="324"/>
      <c r="ED498" s="324"/>
      <c r="EE498" s="324"/>
      <c r="EF498" s="324"/>
      <c r="EG498" s="324"/>
      <c r="EH498" s="324"/>
      <c r="EI498" s="324"/>
      <c r="EJ498" s="324"/>
      <c r="EK498" s="324"/>
      <c r="EL498" s="324"/>
      <c r="EM498" s="324"/>
      <c r="EN498" s="324"/>
      <c r="EO498" s="324"/>
      <c r="EP498" s="324"/>
      <c r="EQ498" s="324"/>
      <c r="ER498" s="324"/>
      <c r="ES498" s="324"/>
      <c r="ET498" s="324"/>
      <c r="EU498" s="324"/>
      <c r="EV498" s="324"/>
      <c r="EW498" s="324"/>
      <c r="EX498" s="324"/>
      <c r="EY498" s="324"/>
      <c r="EZ498" s="324"/>
      <c r="FA498" s="324"/>
      <c r="FB498" s="324"/>
      <c r="FC498" s="324"/>
      <c r="FD498" s="324"/>
      <c r="FE498" s="324"/>
      <c r="FF498" s="324"/>
      <c r="FG498" s="324"/>
      <c r="FH498" s="324"/>
      <c r="FI498" s="324"/>
      <c r="FJ498" s="324"/>
      <c r="FK498" s="324"/>
      <c r="FL498" s="324"/>
      <c r="FM498" s="324"/>
      <c r="FN498" s="324"/>
      <c r="FO498" s="324"/>
      <c r="FP498" s="324"/>
      <c r="FQ498" s="324"/>
      <c r="FR498" s="324"/>
      <c r="FS498" s="324"/>
      <c r="FT498" s="324"/>
      <c r="FU498" s="324"/>
      <c r="FV498" s="324"/>
      <c r="FW498" s="324"/>
      <c r="FX498" s="324"/>
      <c r="FY498" s="324"/>
      <c r="FZ498" s="324"/>
      <c r="GA498" s="324"/>
      <c r="GB498" s="324"/>
      <c r="GC498" s="324"/>
      <c r="GD498" s="324"/>
      <c r="GE498" s="324"/>
      <c r="GF498" s="324"/>
      <c r="GG498" s="324"/>
      <c r="GH498" s="324"/>
      <c r="GI498" s="324"/>
      <c r="GJ498" s="330"/>
      <c r="GK498" s="321"/>
      <c r="GL498" s="324"/>
      <c r="GM498" s="323"/>
      <c r="GN498" s="290" cm="1">
        <f t="array" ref="GN498">IF(OR(BK498:GM498='Annex.1　DeclarationDesired'!$F$27),ROW(),"")</f>
        <v>498</v>
      </c>
    </row>
    <row r="499" spans="1:196" ht="20.85" customHeight="1">
      <c r="A499" s="333" t="s">
        <v>3062</v>
      </c>
      <c r="B499" s="334" t="s">
        <v>3063</v>
      </c>
      <c r="C499" s="334" t="s">
        <v>823</v>
      </c>
      <c r="D499" s="334" t="s">
        <v>3064</v>
      </c>
      <c r="E499" s="334" t="s">
        <v>3065</v>
      </c>
      <c r="F499" s="334" t="s">
        <v>3065</v>
      </c>
      <c r="G499" s="335" t="s">
        <v>3066</v>
      </c>
      <c r="H499" s="337" t="s">
        <v>421</v>
      </c>
      <c r="I499" s="337" t="s">
        <v>3067</v>
      </c>
      <c r="J499" s="337" t="s">
        <v>400</v>
      </c>
      <c r="K499" s="337"/>
      <c r="L499" s="338"/>
      <c r="M499" s="339" t="s">
        <v>3068</v>
      </c>
      <c r="N499" s="327" t="s">
        <v>403</v>
      </c>
      <c r="O499" s="338" t="s">
        <v>548</v>
      </c>
      <c r="P499" s="339" t="s">
        <v>573</v>
      </c>
      <c r="Q499" s="287" t="s">
        <v>953</v>
      </c>
      <c r="R499" s="287" t="s">
        <v>424</v>
      </c>
      <c r="S499" s="287" t="s">
        <v>409</v>
      </c>
      <c r="T499" s="287" t="s">
        <v>410</v>
      </c>
      <c r="U499" s="287" t="s">
        <v>429</v>
      </c>
      <c r="V499" s="287"/>
      <c r="W499" s="287"/>
      <c r="X499" s="287"/>
      <c r="Y499" s="287"/>
      <c r="Z499" s="287"/>
      <c r="AA499" s="287"/>
      <c r="AB499" s="287"/>
      <c r="AC499" s="287"/>
      <c r="AD499" s="287"/>
      <c r="AE499" s="287"/>
      <c r="AF499" s="287"/>
      <c r="AG499" s="287"/>
      <c r="AH499" s="287"/>
      <c r="AI499" s="287"/>
      <c r="AJ499" s="287"/>
      <c r="AK499" s="287"/>
      <c r="AL499" s="287"/>
      <c r="AM499" s="287"/>
      <c r="AN499" s="287"/>
      <c r="AO499" s="287"/>
      <c r="AP499" s="287"/>
      <c r="AQ499" s="287"/>
      <c r="AR499" s="287"/>
      <c r="AS499" s="287"/>
      <c r="AT499" s="287"/>
      <c r="AU499" s="287"/>
      <c r="AV499" s="287"/>
      <c r="AW499" s="287"/>
      <c r="AX499" s="287"/>
      <c r="AY499" s="287"/>
      <c r="AZ499" s="287"/>
      <c r="BA499" s="287"/>
      <c r="BB499" s="287"/>
      <c r="BC499" s="287"/>
      <c r="BD499" s="287"/>
      <c r="BE499" s="287"/>
      <c r="BF499" s="287"/>
      <c r="BG499" s="287"/>
      <c r="BH499" s="287"/>
      <c r="BI499" s="287"/>
      <c r="BJ499" s="327" t="s">
        <v>3069</v>
      </c>
      <c r="BK499" s="286">
        <v>7040</v>
      </c>
      <c r="BL499" s="288">
        <v>8020</v>
      </c>
      <c r="BM499" s="287">
        <v>37010</v>
      </c>
      <c r="BN499" s="287">
        <v>37020</v>
      </c>
      <c r="BO499" s="287">
        <v>37030</v>
      </c>
      <c r="BP499" s="287">
        <v>38010</v>
      </c>
      <c r="BQ499" s="287">
        <v>38020</v>
      </c>
      <c r="BR499" s="287">
        <v>38040</v>
      </c>
      <c r="BS499" s="287">
        <v>39010</v>
      </c>
      <c r="BT499" s="287">
        <v>39040</v>
      </c>
      <c r="BU499" s="287">
        <v>40010</v>
      </c>
      <c r="BV499" s="287">
        <v>41010</v>
      </c>
      <c r="BW499" s="287">
        <v>41020</v>
      </c>
      <c r="BX499" s="287">
        <v>41030</v>
      </c>
      <c r="BY499" s="287">
        <v>41050</v>
      </c>
      <c r="BZ499" s="287">
        <v>47010</v>
      </c>
      <c r="CA499" s="287">
        <v>47050</v>
      </c>
      <c r="CB499" s="287">
        <v>63010</v>
      </c>
      <c r="CC499" s="287"/>
      <c r="CD499" s="287"/>
      <c r="CE499" s="287"/>
      <c r="CF499" s="287"/>
      <c r="CG499" s="287"/>
      <c r="CH499" s="287"/>
      <c r="CI499" s="287"/>
      <c r="CJ499" s="287"/>
      <c r="CK499" s="287"/>
      <c r="CL499" s="287"/>
      <c r="CM499" s="287"/>
      <c r="CN499" s="287"/>
      <c r="CO499" s="287"/>
      <c r="CP499" s="287"/>
      <c r="CQ499" s="287"/>
      <c r="CR499" s="287"/>
      <c r="CS499" s="287"/>
      <c r="CT499" s="287"/>
      <c r="CU499" s="287"/>
      <c r="CV499" s="287"/>
      <c r="CW499" s="287"/>
      <c r="CX499" s="287"/>
      <c r="CY499" s="287"/>
      <c r="CZ499" s="289"/>
      <c r="DA499" s="287"/>
      <c r="DB499" s="287"/>
      <c r="DC499" s="287"/>
      <c r="DD499" s="287"/>
      <c r="DE499" s="287"/>
      <c r="DF499" s="287"/>
      <c r="DG499" s="287"/>
      <c r="DH499" s="287"/>
      <c r="DI499" s="287"/>
      <c r="DJ499" s="287"/>
      <c r="DK499" s="287"/>
      <c r="DL499" s="287"/>
      <c r="DM499" s="287"/>
      <c r="DN499" s="287"/>
      <c r="DO499" s="287"/>
      <c r="DP499" s="287"/>
      <c r="DQ499" s="287"/>
      <c r="DR499" s="287"/>
      <c r="DS499" s="287"/>
      <c r="DT499" s="287"/>
      <c r="DU499" s="287"/>
      <c r="DV499" s="287"/>
      <c r="DW499" s="321"/>
      <c r="DX499" s="321"/>
      <c r="DY499" s="324"/>
      <c r="DZ499" s="324"/>
      <c r="EA499" s="324"/>
      <c r="EB499" s="324"/>
      <c r="EC499" s="324"/>
      <c r="ED499" s="324"/>
      <c r="EE499" s="324"/>
      <c r="EF499" s="324"/>
      <c r="EG499" s="324"/>
      <c r="EH499" s="324"/>
      <c r="EI499" s="324"/>
      <c r="EJ499" s="324"/>
      <c r="EK499" s="324"/>
      <c r="EL499" s="324"/>
      <c r="EM499" s="324"/>
      <c r="EN499" s="324"/>
      <c r="EO499" s="324"/>
      <c r="EP499" s="324"/>
      <c r="EQ499" s="324"/>
      <c r="ER499" s="324"/>
      <c r="ES499" s="324"/>
      <c r="ET499" s="324"/>
      <c r="EU499" s="324"/>
      <c r="EV499" s="324"/>
      <c r="EW499" s="324"/>
      <c r="EX499" s="324"/>
      <c r="EY499" s="324"/>
      <c r="EZ499" s="324"/>
      <c r="FA499" s="324"/>
      <c r="FB499" s="324"/>
      <c r="FC499" s="324"/>
      <c r="FD499" s="324"/>
      <c r="FE499" s="324"/>
      <c r="FF499" s="324"/>
      <c r="FG499" s="324"/>
      <c r="FH499" s="324"/>
      <c r="FI499" s="324"/>
      <c r="FJ499" s="324"/>
      <c r="FK499" s="324"/>
      <c r="FL499" s="324"/>
      <c r="FM499" s="324"/>
      <c r="FN499" s="324"/>
      <c r="FO499" s="324"/>
      <c r="FP499" s="324"/>
      <c r="FQ499" s="324"/>
      <c r="FR499" s="324"/>
      <c r="FS499" s="324"/>
      <c r="FT499" s="324"/>
      <c r="FU499" s="324"/>
      <c r="FV499" s="324"/>
      <c r="FW499" s="324"/>
      <c r="FX499" s="324"/>
      <c r="FY499" s="324"/>
      <c r="FZ499" s="324"/>
      <c r="GA499" s="324"/>
      <c r="GB499" s="324"/>
      <c r="GC499" s="324"/>
      <c r="GD499" s="324"/>
      <c r="GE499" s="324"/>
      <c r="GF499" s="324"/>
      <c r="GG499" s="324"/>
      <c r="GH499" s="324"/>
      <c r="GI499" s="324"/>
      <c r="GJ499" s="330"/>
      <c r="GK499" s="321"/>
      <c r="GL499" s="324"/>
      <c r="GM499" s="323"/>
      <c r="GN499" s="290" cm="1">
        <f t="array" ref="GN499">IF(OR(BK499:GM499='Annex.1　DeclarationDesired'!$F$27),ROW(),"")</f>
        <v>499</v>
      </c>
    </row>
    <row r="500" spans="1:196" ht="20.85" customHeight="1">
      <c r="A500" s="333" t="s">
        <v>3070</v>
      </c>
      <c r="B500" s="334" t="s">
        <v>3063</v>
      </c>
      <c r="C500" s="334" t="s">
        <v>823</v>
      </c>
      <c r="D500" s="334" t="s">
        <v>3071</v>
      </c>
      <c r="E500" s="334" t="s">
        <v>3072</v>
      </c>
      <c r="F500" s="334" t="s">
        <v>3073</v>
      </c>
      <c r="G500" s="335" t="s">
        <v>3074</v>
      </c>
      <c r="H500" s="337" t="s">
        <v>421</v>
      </c>
      <c r="I500" s="337" t="s">
        <v>3074</v>
      </c>
      <c r="J500" s="337" t="s">
        <v>400</v>
      </c>
      <c r="K500" s="337"/>
      <c r="L500" s="338"/>
      <c r="M500" s="339" t="s">
        <v>410</v>
      </c>
      <c r="N500" s="327" t="s">
        <v>410</v>
      </c>
      <c r="O500" s="338"/>
      <c r="P500" s="339"/>
      <c r="Q500" s="287"/>
      <c r="R500" s="287"/>
      <c r="S500" s="287"/>
      <c r="T500" s="287"/>
      <c r="U500" s="287"/>
      <c r="V500" s="287"/>
      <c r="W500" s="287"/>
      <c r="X500" s="287"/>
      <c r="Y500" s="287"/>
      <c r="Z500" s="287"/>
      <c r="AA500" s="287"/>
      <c r="AB500" s="287"/>
      <c r="AC500" s="287"/>
      <c r="AD500" s="287"/>
      <c r="AE500" s="287"/>
      <c r="AF500" s="287"/>
      <c r="AG500" s="287"/>
      <c r="AH500" s="287"/>
      <c r="AI500" s="287"/>
      <c r="AJ500" s="287"/>
      <c r="AK500" s="287"/>
      <c r="AL500" s="287"/>
      <c r="AM500" s="287"/>
      <c r="AN500" s="287"/>
      <c r="AO500" s="287"/>
      <c r="AP500" s="287"/>
      <c r="AQ500" s="287"/>
      <c r="AR500" s="287"/>
      <c r="AS500" s="287"/>
      <c r="AT500" s="287"/>
      <c r="AU500" s="287"/>
      <c r="AV500" s="287"/>
      <c r="AW500" s="287"/>
      <c r="AX500" s="287"/>
      <c r="AY500" s="287"/>
      <c r="AZ500" s="287"/>
      <c r="BA500" s="287"/>
      <c r="BB500" s="287"/>
      <c r="BC500" s="287"/>
      <c r="BD500" s="287"/>
      <c r="BE500" s="287"/>
      <c r="BF500" s="287"/>
      <c r="BG500" s="287"/>
      <c r="BH500" s="287"/>
      <c r="BI500" s="287"/>
      <c r="BJ500" s="327" t="s">
        <v>3075</v>
      </c>
      <c r="BK500" s="286">
        <v>41030</v>
      </c>
      <c r="BL500" s="288">
        <v>41040</v>
      </c>
      <c r="BM500" s="287">
        <v>41050</v>
      </c>
      <c r="BN500" s="287"/>
      <c r="BO500" s="287"/>
      <c r="BP500" s="287"/>
      <c r="BQ500" s="287"/>
      <c r="BR500" s="287"/>
      <c r="BS500" s="287"/>
      <c r="BT500" s="287"/>
      <c r="BU500" s="287"/>
      <c r="BV500" s="287"/>
      <c r="BW500" s="287"/>
      <c r="BX500" s="287"/>
      <c r="BY500" s="287"/>
      <c r="BZ500" s="287"/>
      <c r="CA500" s="287"/>
      <c r="CB500" s="287"/>
      <c r="CC500" s="287"/>
      <c r="CD500" s="287"/>
      <c r="CE500" s="287"/>
      <c r="CF500" s="287"/>
      <c r="CG500" s="287"/>
      <c r="CH500" s="287"/>
      <c r="CI500" s="287"/>
      <c r="CJ500" s="287"/>
      <c r="CK500" s="287"/>
      <c r="CL500" s="287"/>
      <c r="CM500" s="287"/>
      <c r="CN500" s="287"/>
      <c r="CO500" s="287"/>
      <c r="CP500" s="287"/>
      <c r="CQ500" s="287"/>
      <c r="CR500" s="287"/>
      <c r="CS500" s="287"/>
      <c r="CT500" s="287"/>
      <c r="CU500" s="287"/>
      <c r="CV500" s="287"/>
      <c r="CW500" s="287"/>
      <c r="CX500" s="287"/>
      <c r="CY500" s="287"/>
      <c r="CZ500" s="289"/>
      <c r="DA500" s="287"/>
      <c r="DB500" s="287"/>
      <c r="DC500" s="287"/>
      <c r="DD500" s="287"/>
      <c r="DE500" s="287"/>
      <c r="DF500" s="287"/>
      <c r="DG500" s="287"/>
      <c r="DH500" s="287"/>
      <c r="DI500" s="287"/>
      <c r="DJ500" s="287"/>
      <c r="DK500" s="287"/>
      <c r="DL500" s="287"/>
      <c r="DM500" s="287"/>
      <c r="DN500" s="287"/>
      <c r="DO500" s="287"/>
      <c r="DP500" s="287"/>
      <c r="DQ500" s="287"/>
      <c r="DR500" s="287"/>
      <c r="DS500" s="287"/>
      <c r="DT500" s="287"/>
      <c r="DU500" s="287"/>
      <c r="DV500" s="287"/>
      <c r="DW500" s="321"/>
      <c r="DX500" s="321"/>
      <c r="DY500" s="324"/>
      <c r="DZ500" s="324"/>
      <c r="EA500" s="324"/>
      <c r="EB500" s="324"/>
      <c r="EC500" s="324"/>
      <c r="ED500" s="324"/>
      <c r="EE500" s="324"/>
      <c r="EF500" s="324"/>
      <c r="EG500" s="324"/>
      <c r="EH500" s="324"/>
      <c r="EI500" s="324"/>
      <c r="EJ500" s="324"/>
      <c r="EK500" s="324"/>
      <c r="EL500" s="324"/>
      <c r="EM500" s="324"/>
      <c r="EN500" s="324"/>
      <c r="EO500" s="324"/>
      <c r="EP500" s="324"/>
      <c r="EQ500" s="324"/>
      <c r="ER500" s="324"/>
      <c r="ES500" s="324"/>
      <c r="ET500" s="324"/>
      <c r="EU500" s="324"/>
      <c r="EV500" s="324"/>
      <c r="EW500" s="324"/>
      <c r="EX500" s="324"/>
      <c r="EY500" s="324"/>
      <c r="EZ500" s="324"/>
      <c r="FA500" s="324"/>
      <c r="FB500" s="324"/>
      <c r="FC500" s="324"/>
      <c r="FD500" s="324"/>
      <c r="FE500" s="324"/>
      <c r="FF500" s="324"/>
      <c r="FG500" s="324"/>
      <c r="FH500" s="324"/>
      <c r="FI500" s="324"/>
      <c r="FJ500" s="324"/>
      <c r="FK500" s="324"/>
      <c r="FL500" s="324"/>
      <c r="FM500" s="324"/>
      <c r="FN500" s="324"/>
      <c r="FO500" s="324"/>
      <c r="FP500" s="324"/>
      <c r="FQ500" s="324"/>
      <c r="FR500" s="324"/>
      <c r="FS500" s="324"/>
      <c r="FT500" s="324"/>
      <c r="FU500" s="324"/>
      <c r="FV500" s="324"/>
      <c r="FW500" s="324"/>
      <c r="FX500" s="324"/>
      <c r="FY500" s="324"/>
      <c r="FZ500" s="324"/>
      <c r="GA500" s="324"/>
      <c r="GB500" s="324"/>
      <c r="GC500" s="324"/>
      <c r="GD500" s="324"/>
      <c r="GE500" s="324"/>
      <c r="GF500" s="324"/>
      <c r="GG500" s="324"/>
      <c r="GH500" s="324"/>
      <c r="GI500" s="324"/>
      <c r="GJ500" s="330"/>
      <c r="GK500" s="321"/>
      <c r="GL500" s="324"/>
      <c r="GM500" s="323"/>
      <c r="GN500" s="290" cm="1">
        <f t="array" ref="GN500">IF(OR(BK500:GM500='Annex.1　DeclarationDesired'!$F$27),ROW(),"")</f>
        <v>500</v>
      </c>
    </row>
    <row r="501" spans="1:196" ht="20.85" customHeight="1">
      <c r="A501" s="333" t="s">
        <v>3076</v>
      </c>
      <c r="B501" s="334" t="s">
        <v>3063</v>
      </c>
      <c r="C501" s="334" t="s">
        <v>3077</v>
      </c>
      <c r="D501" s="334" t="s">
        <v>3078</v>
      </c>
      <c r="E501" s="334"/>
      <c r="F501" s="334"/>
      <c r="G501" s="335" t="s">
        <v>3079</v>
      </c>
      <c r="H501" s="337" t="s">
        <v>420</v>
      </c>
      <c r="I501" s="337"/>
      <c r="J501" s="337" t="s">
        <v>421</v>
      </c>
      <c r="K501" s="337" t="s">
        <v>3080</v>
      </c>
      <c r="L501" s="338"/>
      <c r="M501" s="339" t="s">
        <v>2565</v>
      </c>
      <c r="N501" s="327" t="s">
        <v>407</v>
      </c>
      <c r="O501" s="338" t="s">
        <v>424</v>
      </c>
      <c r="P501" s="339"/>
      <c r="Q501" s="287"/>
      <c r="R501" s="287"/>
      <c r="S501" s="287"/>
      <c r="T501" s="287"/>
      <c r="U501" s="287"/>
      <c r="V501" s="287"/>
      <c r="W501" s="287"/>
      <c r="X501" s="287"/>
      <c r="Y501" s="287"/>
      <c r="Z501" s="287"/>
      <c r="AA501" s="287"/>
      <c r="AB501" s="287"/>
      <c r="AC501" s="287"/>
      <c r="AD501" s="287"/>
      <c r="AE501" s="287"/>
      <c r="AF501" s="287"/>
      <c r="AG501" s="287"/>
      <c r="AH501" s="287"/>
      <c r="AI501" s="287"/>
      <c r="AJ501" s="287"/>
      <c r="AK501" s="287"/>
      <c r="AL501" s="287"/>
      <c r="AM501" s="287"/>
      <c r="AN501" s="287"/>
      <c r="AO501" s="287"/>
      <c r="AP501" s="287"/>
      <c r="AQ501" s="287"/>
      <c r="AR501" s="287"/>
      <c r="AS501" s="287"/>
      <c r="AT501" s="287"/>
      <c r="AU501" s="287"/>
      <c r="AV501" s="287"/>
      <c r="AW501" s="287"/>
      <c r="AX501" s="287"/>
      <c r="AY501" s="287"/>
      <c r="AZ501" s="287"/>
      <c r="BA501" s="287"/>
      <c r="BB501" s="287"/>
      <c r="BC501" s="287"/>
      <c r="BD501" s="287"/>
      <c r="BE501" s="287"/>
      <c r="BF501" s="287"/>
      <c r="BG501" s="287"/>
      <c r="BH501" s="287"/>
      <c r="BI501" s="287"/>
      <c r="BJ501" s="327"/>
      <c r="BK501" s="286"/>
      <c r="BL501" s="288"/>
      <c r="BM501" s="287"/>
      <c r="BN501" s="287"/>
      <c r="BO501" s="287"/>
      <c r="BP501" s="287"/>
      <c r="BQ501" s="287"/>
      <c r="BR501" s="287"/>
      <c r="BS501" s="287"/>
      <c r="BT501" s="287"/>
      <c r="BU501" s="287"/>
      <c r="BV501" s="287"/>
      <c r="BW501" s="287"/>
      <c r="BX501" s="287"/>
      <c r="BY501" s="287"/>
      <c r="BZ501" s="287"/>
      <c r="CA501" s="287"/>
      <c r="CB501" s="287"/>
      <c r="CC501" s="287"/>
      <c r="CD501" s="287"/>
      <c r="CE501" s="287"/>
      <c r="CF501" s="287"/>
      <c r="CG501" s="287"/>
      <c r="CH501" s="287"/>
      <c r="CI501" s="287"/>
      <c r="CJ501" s="287"/>
      <c r="CK501" s="287"/>
      <c r="CL501" s="287"/>
      <c r="CM501" s="287"/>
      <c r="CN501" s="287"/>
      <c r="CO501" s="287"/>
      <c r="CP501" s="287"/>
      <c r="CQ501" s="287"/>
      <c r="CR501" s="287"/>
      <c r="CS501" s="287"/>
      <c r="CT501" s="287"/>
      <c r="CU501" s="287"/>
      <c r="CV501" s="287"/>
      <c r="CW501" s="287"/>
      <c r="CX501" s="287"/>
      <c r="CY501" s="287"/>
      <c r="CZ501" s="289"/>
      <c r="DA501" s="287"/>
      <c r="DB501" s="287"/>
      <c r="DC501" s="287"/>
      <c r="DD501" s="287"/>
      <c r="DE501" s="287"/>
      <c r="DF501" s="287"/>
      <c r="DG501" s="287"/>
      <c r="DH501" s="287"/>
      <c r="DI501" s="287"/>
      <c r="DJ501" s="287"/>
      <c r="DK501" s="287"/>
      <c r="DL501" s="287"/>
      <c r="DM501" s="287"/>
      <c r="DN501" s="287"/>
      <c r="DO501" s="287"/>
      <c r="DP501" s="287"/>
      <c r="DQ501" s="287"/>
      <c r="DR501" s="287"/>
      <c r="DS501" s="287"/>
      <c r="DT501" s="287"/>
      <c r="DU501" s="287"/>
      <c r="DV501" s="287"/>
      <c r="DW501" s="321"/>
      <c r="DX501" s="321"/>
      <c r="DY501" s="324"/>
      <c r="DZ501" s="324"/>
      <c r="EA501" s="324"/>
      <c r="EB501" s="324"/>
      <c r="EC501" s="324"/>
      <c r="ED501" s="324"/>
      <c r="EE501" s="324"/>
      <c r="EF501" s="324"/>
      <c r="EG501" s="324"/>
      <c r="EH501" s="324"/>
      <c r="EI501" s="324"/>
      <c r="EJ501" s="324"/>
      <c r="EK501" s="324"/>
      <c r="EL501" s="324"/>
      <c r="EM501" s="324"/>
      <c r="EN501" s="324"/>
      <c r="EO501" s="324"/>
      <c r="EP501" s="324"/>
      <c r="EQ501" s="324"/>
      <c r="ER501" s="324"/>
      <c r="ES501" s="324"/>
      <c r="ET501" s="324"/>
      <c r="EU501" s="324"/>
      <c r="EV501" s="324"/>
      <c r="EW501" s="324"/>
      <c r="EX501" s="324"/>
      <c r="EY501" s="324"/>
      <c r="EZ501" s="324"/>
      <c r="FA501" s="324"/>
      <c r="FB501" s="324"/>
      <c r="FC501" s="324"/>
      <c r="FD501" s="324"/>
      <c r="FE501" s="324"/>
      <c r="FF501" s="324"/>
      <c r="FG501" s="324"/>
      <c r="FH501" s="324"/>
      <c r="FI501" s="324"/>
      <c r="FJ501" s="324"/>
      <c r="FK501" s="324"/>
      <c r="FL501" s="324"/>
      <c r="FM501" s="324"/>
      <c r="FN501" s="324"/>
      <c r="FO501" s="324"/>
      <c r="FP501" s="324"/>
      <c r="FQ501" s="324"/>
      <c r="FR501" s="324"/>
      <c r="FS501" s="324"/>
      <c r="FT501" s="324"/>
      <c r="FU501" s="324"/>
      <c r="FV501" s="324"/>
      <c r="FW501" s="324"/>
      <c r="FX501" s="324"/>
      <c r="FY501" s="324"/>
      <c r="FZ501" s="324"/>
      <c r="GA501" s="324"/>
      <c r="GB501" s="324"/>
      <c r="GC501" s="324"/>
      <c r="GD501" s="324"/>
      <c r="GE501" s="324"/>
      <c r="GF501" s="324"/>
      <c r="GG501" s="324"/>
      <c r="GH501" s="324"/>
      <c r="GI501" s="324"/>
      <c r="GJ501" s="330"/>
      <c r="GK501" s="321"/>
      <c r="GL501" s="324"/>
      <c r="GM501" s="323"/>
      <c r="GN501" s="290" cm="1">
        <f t="array" ref="GN501">IF(OR(BK501:GM501='Annex.1　DeclarationDesired'!$F$27),ROW(),"")</f>
        <v>501</v>
      </c>
    </row>
    <row r="502" spans="1:196" ht="20.85" customHeight="1">
      <c r="A502" s="333" t="s">
        <v>3081</v>
      </c>
      <c r="B502" s="334" t="s">
        <v>3063</v>
      </c>
      <c r="C502" s="334" t="s">
        <v>3077</v>
      </c>
      <c r="D502" s="334" t="s">
        <v>3082</v>
      </c>
      <c r="E502" s="334"/>
      <c r="F502" s="334"/>
      <c r="G502" s="335" t="s">
        <v>3079</v>
      </c>
      <c r="H502" s="337" t="s">
        <v>420</v>
      </c>
      <c r="I502" s="337"/>
      <c r="J502" s="337" t="s">
        <v>421</v>
      </c>
      <c r="K502" s="337" t="s">
        <v>3080</v>
      </c>
      <c r="L502" s="338"/>
      <c r="M502" s="339" t="s">
        <v>2565</v>
      </c>
      <c r="N502" s="327" t="s">
        <v>407</v>
      </c>
      <c r="O502" s="338" t="s">
        <v>424</v>
      </c>
      <c r="P502" s="339"/>
      <c r="Q502" s="287"/>
      <c r="R502" s="287"/>
      <c r="S502" s="287"/>
      <c r="T502" s="287"/>
      <c r="U502" s="287"/>
      <c r="V502" s="287"/>
      <c r="W502" s="287"/>
      <c r="X502" s="287"/>
      <c r="Y502" s="287"/>
      <c r="Z502" s="287"/>
      <c r="AA502" s="287"/>
      <c r="AB502" s="287"/>
      <c r="AC502" s="287"/>
      <c r="AD502" s="287"/>
      <c r="AE502" s="287"/>
      <c r="AF502" s="287"/>
      <c r="AG502" s="287"/>
      <c r="AH502" s="287"/>
      <c r="AI502" s="287"/>
      <c r="AJ502" s="287"/>
      <c r="AK502" s="287"/>
      <c r="AL502" s="287"/>
      <c r="AM502" s="287"/>
      <c r="AN502" s="287"/>
      <c r="AO502" s="287"/>
      <c r="AP502" s="287"/>
      <c r="AQ502" s="287"/>
      <c r="AR502" s="287"/>
      <c r="AS502" s="287"/>
      <c r="AT502" s="287"/>
      <c r="AU502" s="287"/>
      <c r="AV502" s="287"/>
      <c r="AW502" s="287"/>
      <c r="AX502" s="287"/>
      <c r="AY502" s="287"/>
      <c r="AZ502" s="287"/>
      <c r="BA502" s="287"/>
      <c r="BB502" s="287"/>
      <c r="BC502" s="287"/>
      <c r="BD502" s="287"/>
      <c r="BE502" s="287"/>
      <c r="BF502" s="287"/>
      <c r="BG502" s="287"/>
      <c r="BH502" s="287"/>
      <c r="BI502" s="287"/>
      <c r="BJ502" s="327"/>
      <c r="BK502" s="286"/>
      <c r="BL502" s="288"/>
      <c r="BM502" s="287"/>
      <c r="BN502" s="287"/>
      <c r="BO502" s="287"/>
      <c r="BP502" s="287"/>
      <c r="BQ502" s="287"/>
      <c r="BR502" s="287"/>
      <c r="BS502" s="287"/>
      <c r="BT502" s="287"/>
      <c r="BU502" s="287"/>
      <c r="BV502" s="287"/>
      <c r="BW502" s="287"/>
      <c r="BX502" s="287"/>
      <c r="BY502" s="287"/>
      <c r="BZ502" s="287"/>
      <c r="CA502" s="287"/>
      <c r="CB502" s="287"/>
      <c r="CC502" s="287"/>
      <c r="CD502" s="287"/>
      <c r="CE502" s="287"/>
      <c r="CF502" s="287"/>
      <c r="CG502" s="287"/>
      <c r="CH502" s="287"/>
      <c r="CI502" s="287"/>
      <c r="CJ502" s="287"/>
      <c r="CK502" s="287"/>
      <c r="CL502" s="287"/>
      <c r="CM502" s="287"/>
      <c r="CN502" s="287"/>
      <c r="CO502" s="287"/>
      <c r="CP502" s="287"/>
      <c r="CQ502" s="287"/>
      <c r="CR502" s="287"/>
      <c r="CS502" s="287"/>
      <c r="CT502" s="287"/>
      <c r="CU502" s="287"/>
      <c r="CV502" s="287"/>
      <c r="CW502" s="287"/>
      <c r="CX502" s="287"/>
      <c r="CY502" s="287"/>
      <c r="CZ502" s="289"/>
      <c r="DA502" s="287"/>
      <c r="DB502" s="287"/>
      <c r="DC502" s="287"/>
      <c r="DD502" s="287"/>
      <c r="DE502" s="287"/>
      <c r="DF502" s="287"/>
      <c r="DG502" s="287"/>
      <c r="DH502" s="287"/>
      <c r="DI502" s="287"/>
      <c r="DJ502" s="287"/>
      <c r="DK502" s="287"/>
      <c r="DL502" s="287"/>
      <c r="DM502" s="287"/>
      <c r="DN502" s="287"/>
      <c r="DO502" s="287"/>
      <c r="DP502" s="287"/>
      <c r="DQ502" s="287"/>
      <c r="DR502" s="287"/>
      <c r="DS502" s="287"/>
      <c r="DT502" s="287"/>
      <c r="DU502" s="287"/>
      <c r="DV502" s="287"/>
      <c r="DW502" s="321"/>
      <c r="DX502" s="321"/>
      <c r="DY502" s="324"/>
      <c r="DZ502" s="324"/>
      <c r="EA502" s="324"/>
      <c r="EB502" s="324"/>
      <c r="EC502" s="324"/>
      <c r="ED502" s="324"/>
      <c r="EE502" s="324"/>
      <c r="EF502" s="324"/>
      <c r="EG502" s="324"/>
      <c r="EH502" s="324"/>
      <c r="EI502" s="324"/>
      <c r="EJ502" s="324"/>
      <c r="EK502" s="324"/>
      <c r="EL502" s="324"/>
      <c r="EM502" s="324"/>
      <c r="EN502" s="324"/>
      <c r="EO502" s="324"/>
      <c r="EP502" s="324"/>
      <c r="EQ502" s="324"/>
      <c r="ER502" s="324"/>
      <c r="ES502" s="324"/>
      <c r="ET502" s="324"/>
      <c r="EU502" s="324"/>
      <c r="EV502" s="324"/>
      <c r="EW502" s="324"/>
      <c r="EX502" s="324"/>
      <c r="EY502" s="324"/>
      <c r="EZ502" s="324"/>
      <c r="FA502" s="324"/>
      <c r="FB502" s="324"/>
      <c r="FC502" s="324"/>
      <c r="FD502" s="324"/>
      <c r="FE502" s="324"/>
      <c r="FF502" s="324"/>
      <c r="FG502" s="324"/>
      <c r="FH502" s="324"/>
      <c r="FI502" s="324"/>
      <c r="FJ502" s="324"/>
      <c r="FK502" s="324"/>
      <c r="FL502" s="324"/>
      <c r="FM502" s="324"/>
      <c r="FN502" s="324"/>
      <c r="FO502" s="324"/>
      <c r="FP502" s="324"/>
      <c r="FQ502" s="324"/>
      <c r="FR502" s="324"/>
      <c r="FS502" s="324"/>
      <c r="FT502" s="324"/>
      <c r="FU502" s="324"/>
      <c r="FV502" s="324"/>
      <c r="FW502" s="324"/>
      <c r="FX502" s="324"/>
      <c r="FY502" s="324"/>
      <c r="FZ502" s="324"/>
      <c r="GA502" s="324"/>
      <c r="GB502" s="324"/>
      <c r="GC502" s="324"/>
      <c r="GD502" s="324"/>
      <c r="GE502" s="324"/>
      <c r="GF502" s="324"/>
      <c r="GG502" s="324"/>
      <c r="GH502" s="324"/>
      <c r="GI502" s="324"/>
      <c r="GJ502" s="330"/>
      <c r="GK502" s="321"/>
      <c r="GL502" s="324"/>
      <c r="GM502" s="323"/>
      <c r="GN502" s="290" cm="1">
        <f t="array" ref="GN502">IF(OR(BK502:GM502='Annex.1　DeclarationDesired'!$F$27),ROW(),"")</f>
        <v>502</v>
      </c>
    </row>
    <row r="503" spans="1:196" ht="20.85" customHeight="1">
      <c r="A503" s="333" t="s">
        <v>3083</v>
      </c>
      <c r="B503" s="334" t="s">
        <v>3063</v>
      </c>
      <c r="C503" s="334" t="s">
        <v>3077</v>
      </c>
      <c r="D503" s="334" t="s">
        <v>3084</v>
      </c>
      <c r="E503" s="334"/>
      <c r="F503" s="334"/>
      <c r="G503" s="335" t="s">
        <v>3079</v>
      </c>
      <c r="H503" s="337" t="s">
        <v>420</v>
      </c>
      <c r="I503" s="337"/>
      <c r="J503" s="337" t="s">
        <v>421</v>
      </c>
      <c r="K503" s="337" t="s">
        <v>3080</v>
      </c>
      <c r="L503" s="338"/>
      <c r="M503" s="339" t="s">
        <v>3085</v>
      </c>
      <c r="N503" s="327" t="s">
        <v>425</v>
      </c>
      <c r="O503" s="338" t="s">
        <v>416</v>
      </c>
      <c r="P503" s="339"/>
      <c r="Q503" s="287"/>
      <c r="R503" s="287"/>
      <c r="S503" s="287"/>
      <c r="T503" s="287"/>
      <c r="U503" s="287"/>
      <c r="V503" s="287"/>
      <c r="W503" s="287"/>
      <c r="X503" s="287"/>
      <c r="Y503" s="287"/>
      <c r="Z503" s="287"/>
      <c r="AA503" s="287"/>
      <c r="AB503" s="287"/>
      <c r="AC503" s="287"/>
      <c r="AD503" s="287"/>
      <c r="AE503" s="287"/>
      <c r="AF503" s="287"/>
      <c r="AG503" s="287"/>
      <c r="AH503" s="287"/>
      <c r="AI503" s="287"/>
      <c r="AJ503" s="287"/>
      <c r="AK503" s="287"/>
      <c r="AL503" s="287"/>
      <c r="AM503" s="287"/>
      <c r="AN503" s="287"/>
      <c r="AO503" s="287"/>
      <c r="AP503" s="287"/>
      <c r="AQ503" s="287"/>
      <c r="AR503" s="287"/>
      <c r="AS503" s="287"/>
      <c r="AT503" s="287"/>
      <c r="AU503" s="287"/>
      <c r="AV503" s="287"/>
      <c r="AW503" s="287"/>
      <c r="AX503" s="287"/>
      <c r="AY503" s="287"/>
      <c r="AZ503" s="287"/>
      <c r="BA503" s="287"/>
      <c r="BB503" s="287"/>
      <c r="BC503" s="287"/>
      <c r="BD503" s="287"/>
      <c r="BE503" s="287"/>
      <c r="BF503" s="287"/>
      <c r="BG503" s="287"/>
      <c r="BH503" s="287"/>
      <c r="BI503" s="287"/>
      <c r="BJ503" s="327"/>
      <c r="BK503" s="286"/>
      <c r="BL503" s="288"/>
      <c r="BM503" s="287"/>
      <c r="BN503" s="287"/>
      <c r="BO503" s="287"/>
      <c r="BP503" s="287"/>
      <c r="BQ503" s="287"/>
      <c r="BR503" s="287"/>
      <c r="BS503" s="287"/>
      <c r="BT503" s="287"/>
      <c r="BU503" s="287"/>
      <c r="BV503" s="287"/>
      <c r="BW503" s="287"/>
      <c r="BX503" s="287"/>
      <c r="BY503" s="287"/>
      <c r="BZ503" s="287"/>
      <c r="CA503" s="287"/>
      <c r="CB503" s="287"/>
      <c r="CC503" s="287"/>
      <c r="CD503" s="287"/>
      <c r="CE503" s="287"/>
      <c r="CF503" s="287"/>
      <c r="CG503" s="287"/>
      <c r="CH503" s="287"/>
      <c r="CI503" s="287"/>
      <c r="CJ503" s="287"/>
      <c r="CK503" s="287"/>
      <c r="CL503" s="287"/>
      <c r="CM503" s="287"/>
      <c r="CN503" s="287"/>
      <c r="CO503" s="287"/>
      <c r="CP503" s="287"/>
      <c r="CQ503" s="287"/>
      <c r="CR503" s="287"/>
      <c r="CS503" s="287"/>
      <c r="CT503" s="287"/>
      <c r="CU503" s="287"/>
      <c r="CV503" s="287"/>
      <c r="CW503" s="287"/>
      <c r="CX503" s="287"/>
      <c r="CY503" s="287"/>
      <c r="CZ503" s="289"/>
      <c r="DA503" s="287"/>
      <c r="DB503" s="287"/>
      <c r="DC503" s="287"/>
      <c r="DD503" s="287"/>
      <c r="DE503" s="287"/>
      <c r="DF503" s="287"/>
      <c r="DG503" s="287"/>
      <c r="DH503" s="287"/>
      <c r="DI503" s="287"/>
      <c r="DJ503" s="287"/>
      <c r="DK503" s="287"/>
      <c r="DL503" s="287"/>
      <c r="DM503" s="287"/>
      <c r="DN503" s="287"/>
      <c r="DO503" s="287"/>
      <c r="DP503" s="287"/>
      <c r="DQ503" s="287"/>
      <c r="DR503" s="287"/>
      <c r="DS503" s="287"/>
      <c r="DT503" s="287"/>
      <c r="DU503" s="287"/>
      <c r="DV503" s="287"/>
      <c r="DW503" s="321"/>
      <c r="DX503" s="321"/>
      <c r="DY503" s="324"/>
      <c r="DZ503" s="324"/>
      <c r="EA503" s="324"/>
      <c r="EB503" s="324"/>
      <c r="EC503" s="324"/>
      <c r="ED503" s="324"/>
      <c r="EE503" s="324"/>
      <c r="EF503" s="324"/>
      <c r="EG503" s="324"/>
      <c r="EH503" s="324"/>
      <c r="EI503" s="324"/>
      <c r="EJ503" s="324"/>
      <c r="EK503" s="324"/>
      <c r="EL503" s="324"/>
      <c r="EM503" s="324"/>
      <c r="EN503" s="324"/>
      <c r="EO503" s="324"/>
      <c r="EP503" s="324"/>
      <c r="EQ503" s="324"/>
      <c r="ER503" s="324"/>
      <c r="ES503" s="324"/>
      <c r="ET503" s="324"/>
      <c r="EU503" s="324"/>
      <c r="EV503" s="324"/>
      <c r="EW503" s="324"/>
      <c r="EX503" s="324"/>
      <c r="EY503" s="324"/>
      <c r="EZ503" s="324"/>
      <c r="FA503" s="324"/>
      <c r="FB503" s="324"/>
      <c r="FC503" s="324"/>
      <c r="FD503" s="324"/>
      <c r="FE503" s="324"/>
      <c r="FF503" s="324"/>
      <c r="FG503" s="324"/>
      <c r="FH503" s="324"/>
      <c r="FI503" s="324"/>
      <c r="FJ503" s="324"/>
      <c r="FK503" s="324"/>
      <c r="FL503" s="324"/>
      <c r="FM503" s="324"/>
      <c r="FN503" s="324"/>
      <c r="FO503" s="324"/>
      <c r="FP503" s="324"/>
      <c r="FQ503" s="324"/>
      <c r="FR503" s="324"/>
      <c r="FS503" s="324"/>
      <c r="FT503" s="324"/>
      <c r="FU503" s="324"/>
      <c r="FV503" s="324"/>
      <c r="FW503" s="324"/>
      <c r="FX503" s="324"/>
      <c r="FY503" s="324"/>
      <c r="FZ503" s="324"/>
      <c r="GA503" s="324"/>
      <c r="GB503" s="324"/>
      <c r="GC503" s="324"/>
      <c r="GD503" s="324"/>
      <c r="GE503" s="324"/>
      <c r="GF503" s="324"/>
      <c r="GG503" s="324"/>
      <c r="GH503" s="324"/>
      <c r="GI503" s="324"/>
      <c r="GJ503" s="330"/>
      <c r="GK503" s="321"/>
      <c r="GL503" s="324"/>
      <c r="GM503" s="323"/>
      <c r="GN503" s="290" cm="1">
        <f t="array" ref="GN503">IF(OR(BK503:GM503='Annex.1　DeclarationDesired'!$F$27),ROW(),"")</f>
        <v>503</v>
      </c>
    </row>
    <row r="504" spans="1:196" ht="20.85" customHeight="1">
      <c r="A504" s="333" t="s">
        <v>3086</v>
      </c>
      <c r="B504" s="334" t="s">
        <v>3063</v>
      </c>
      <c r="C504" s="334" t="s">
        <v>3077</v>
      </c>
      <c r="D504" s="334" t="s">
        <v>3087</v>
      </c>
      <c r="E504" s="334"/>
      <c r="F504" s="334"/>
      <c r="G504" s="335" t="s">
        <v>3079</v>
      </c>
      <c r="H504" s="337" t="s">
        <v>420</v>
      </c>
      <c r="I504" s="337"/>
      <c r="J504" s="337" t="s">
        <v>421</v>
      </c>
      <c r="K504" s="337" t="s">
        <v>3080</v>
      </c>
      <c r="L504" s="338"/>
      <c r="M504" s="339" t="s">
        <v>410</v>
      </c>
      <c r="N504" s="327" t="s">
        <v>410</v>
      </c>
      <c r="O504" s="338"/>
      <c r="P504" s="339"/>
      <c r="Q504" s="287"/>
      <c r="R504" s="287"/>
      <c r="S504" s="287"/>
      <c r="T504" s="287"/>
      <c r="U504" s="287"/>
      <c r="V504" s="287"/>
      <c r="W504" s="287"/>
      <c r="X504" s="287"/>
      <c r="Y504" s="287"/>
      <c r="Z504" s="287"/>
      <c r="AA504" s="287"/>
      <c r="AB504" s="287"/>
      <c r="AC504" s="287"/>
      <c r="AD504" s="287"/>
      <c r="AE504" s="287"/>
      <c r="AF504" s="287"/>
      <c r="AG504" s="287"/>
      <c r="AH504" s="287"/>
      <c r="AI504" s="287"/>
      <c r="AJ504" s="287"/>
      <c r="AK504" s="287"/>
      <c r="AL504" s="287"/>
      <c r="AM504" s="287"/>
      <c r="AN504" s="287"/>
      <c r="AO504" s="287"/>
      <c r="AP504" s="287"/>
      <c r="AQ504" s="287"/>
      <c r="AR504" s="287"/>
      <c r="AS504" s="287"/>
      <c r="AT504" s="287"/>
      <c r="AU504" s="287"/>
      <c r="AV504" s="287"/>
      <c r="AW504" s="287"/>
      <c r="AX504" s="287"/>
      <c r="AY504" s="287"/>
      <c r="AZ504" s="287"/>
      <c r="BA504" s="287"/>
      <c r="BB504" s="287"/>
      <c r="BC504" s="287"/>
      <c r="BD504" s="287"/>
      <c r="BE504" s="287"/>
      <c r="BF504" s="287"/>
      <c r="BG504" s="287"/>
      <c r="BH504" s="287"/>
      <c r="BI504" s="287"/>
      <c r="BJ504" s="327"/>
      <c r="BK504" s="286"/>
      <c r="BL504" s="288"/>
      <c r="BM504" s="287"/>
      <c r="BN504" s="287"/>
      <c r="BO504" s="287"/>
      <c r="BP504" s="287"/>
      <c r="BQ504" s="287"/>
      <c r="BR504" s="287"/>
      <c r="BS504" s="287"/>
      <c r="BT504" s="287"/>
      <c r="BU504" s="287"/>
      <c r="BV504" s="287"/>
      <c r="BW504" s="287"/>
      <c r="BX504" s="287"/>
      <c r="BY504" s="287"/>
      <c r="BZ504" s="287"/>
      <c r="CA504" s="287"/>
      <c r="CB504" s="287"/>
      <c r="CC504" s="287"/>
      <c r="CD504" s="287"/>
      <c r="CE504" s="287"/>
      <c r="CF504" s="287"/>
      <c r="CG504" s="287"/>
      <c r="CH504" s="287"/>
      <c r="CI504" s="287"/>
      <c r="CJ504" s="287"/>
      <c r="CK504" s="287"/>
      <c r="CL504" s="287"/>
      <c r="CM504" s="287"/>
      <c r="CN504" s="287"/>
      <c r="CO504" s="287"/>
      <c r="CP504" s="287"/>
      <c r="CQ504" s="287"/>
      <c r="CR504" s="287"/>
      <c r="CS504" s="287"/>
      <c r="CT504" s="287"/>
      <c r="CU504" s="287"/>
      <c r="CV504" s="287"/>
      <c r="CW504" s="287"/>
      <c r="CX504" s="287"/>
      <c r="CY504" s="287"/>
      <c r="CZ504" s="289"/>
      <c r="DA504" s="287"/>
      <c r="DB504" s="287"/>
      <c r="DC504" s="287"/>
      <c r="DD504" s="287"/>
      <c r="DE504" s="287"/>
      <c r="DF504" s="287"/>
      <c r="DG504" s="287"/>
      <c r="DH504" s="287"/>
      <c r="DI504" s="287"/>
      <c r="DJ504" s="287"/>
      <c r="DK504" s="287"/>
      <c r="DL504" s="287"/>
      <c r="DM504" s="287"/>
      <c r="DN504" s="287"/>
      <c r="DO504" s="287"/>
      <c r="DP504" s="287"/>
      <c r="DQ504" s="287"/>
      <c r="DR504" s="287"/>
      <c r="DS504" s="287"/>
      <c r="DT504" s="287"/>
      <c r="DU504" s="287"/>
      <c r="DV504" s="287"/>
      <c r="DW504" s="321"/>
      <c r="DX504" s="321"/>
      <c r="DY504" s="324"/>
      <c r="DZ504" s="324"/>
      <c r="EA504" s="324"/>
      <c r="EB504" s="324"/>
      <c r="EC504" s="324"/>
      <c r="ED504" s="324"/>
      <c r="EE504" s="324"/>
      <c r="EF504" s="324"/>
      <c r="EG504" s="324"/>
      <c r="EH504" s="324"/>
      <c r="EI504" s="324"/>
      <c r="EJ504" s="324"/>
      <c r="EK504" s="324"/>
      <c r="EL504" s="324"/>
      <c r="EM504" s="324"/>
      <c r="EN504" s="324"/>
      <c r="EO504" s="324"/>
      <c r="EP504" s="324"/>
      <c r="EQ504" s="324"/>
      <c r="ER504" s="324"/>
      <c r="ES504" s="324"/>
      <c r="ET504" s="324"/>
      <c r="EU504" s="324"/>
      <c r="EV504" s="324"/>
      <c r="EW504" s="324"/>
      <c r="EX504" s="324"/>
      <c r="EY504" s="324"/>
      <c r="EZ504" s="324"/>
      <c r="FA504" s="324"/>
      <c r="FB504" s="324"/>
      <c r="FC504" s="324"/>
      <c r="FD504" s="324"/>
      <c r="FE504" s="324"/>
      <c r="FF504" s="324"/>
      <c r="FG504" s="324"/>
      <c r="FH504" s="324"/>
      <c r="FI504" s="324"/>
      <c r="FJ504" s="324"/>
      <c r="FK504" s="324"/>
      <c r="FL504" s="324"/>
      <c r="FM504" s="324"/>
      <c r="FN504" s="324"/>
      <c r="FO504" s="324"/>
      <c r="FP504" s="324"/>
      <c r="FQ504" s="324"/>
      <c r="FR504" s="324"/>
      <c r="FS504" s="324"/>
      <c r="FT504" s="324"/>
      <c r="FU504" s="324"/>
      <c r="FV504" s="324"/>
      <c r="FW504" s="324"/>
      <c r="FX504" s="324"/>
      <c r="FY504" s="324"/>
      <c r="FZ504" s="324"/>
      <c r="GA504" s="324"/>
      <c r="GB504" s="324"/>
      <c r="GC504" s="324"/>
      <c r="GD504" s="324"/>
      <c r="GE504" s="324"/>
      <c r="GF504" s="324"/>
      <c r="GG504" s="324"/>
      <c r="GH504" s="324"/>
      <c r="GI504" s="324"/>
      <c r="GJ504" s="330"/>
      <c r="GK504" s="321"/>
      <c r="GL504" s="324"/>
      <c r="GM504" s="323"/>
      <c r="GN504" s="290" cm="1">
        <f t="array" ref="GN504">IF(OR(BK504:GM504='Annex.1　DeclarationDesired'!$F$27),ROW(),"")</f>
        <v>504</v>
      </c>
    </row>
    <row r="505" spans="1:196" ht="20.85" customHeight="1">
      <c r="A505" s="333" t="s">
        <v>3088</v>
      </c>
      <c r="B505" s="334" t="s">
        <v>3063</v>
      </c>
      <c r="C505" s="334" t="s">
        <v>3077</v>
      </c>
      <c r="D505" s="334" t="s">
        <v>3089</v>
      </c>
      <c r="E505" s="334"/>
      <c r="F505" s="334"/>
      <c r="G505" s="335" t="s">
        <v>3079</v>
      </c>
      <c r="H505" s="337" t="s">
        <v>420</v>
      </c>
      <c r="I505" s="337"/>
      <c r="J505" s="337" t="s">
        <v>421</v>
      </c>
      <c r="K505" s="337" t="s">
        <v>3080</v>
      </c>
      <c r="L505" s="338"/>
      <c r="M505" s="339" t="s">
        <v>410</v>
      </c>
      <c r="N505" s="327" t="s">
        <v>410</v>
      </c>
      <c r="O505" s="338"/>
      <c r="P505" s="339"/>
      <c r="Q505" s="287"/>
      <c r="R505" s="287"/>
      <c r="S505" s="287"/>
      <c r="T505" s="287"/>
      <c r="U505" s="287"/>
      <c r="V505" s="287"/>
      <c r="W505" s="287"/>
      <c r="X505" s="287"/>
      <c r="Y505" s="287"/>
      <c r="Z505" s="287"/>
      <c r="AA505" s="287"/>
      <c r="AB505" s="287"/>
      <c r="AC505" s="287"/>
      <c r="AD505" s="287"/>
      <c r="AE505" s="287"/>
      <c r="AF505" s="287"/>
      <c r="AG505" s="287"/>
      <c r="AH505" s="287"/>
      <c r="AI505" s="287"/>
      <c r="AJ505" s="287"/>
      <c r="AK505" s="287"/>
      <c r="AL505" s="287"/>
      <c r="AM505" s="287"/>
      <c r="AN505" s="287"/>
      <c r="AO505" s="287"/>
      <c r="AP505" s="287"/>
      <c r="AQ505" s="287"/>
      <c r="AR505" s="287"/>
      <c r="AS505" s="287"/>
      <c r="AT505" s="287"/>
      <c r="AU505" s="287"/>
      <c r="AV505" s="287"/>
      <c r="AW505" s="287"/>
      <c r="AX505" s="287"/>
      <c r="AY505" s="287"/>
      <c r="AZ505" s="287"/>
      <c r="BA505" s="287"/>
      <c r="BB505" s="287"/>
      <c r="BC505" s="287"/>
      <c r="BD505" s="287"/>
      <c r="BE505" s="287"/>
      <c r="BF505" s="287"/>
      <c r="BG505" s="287"/>
      <c r="BH505" s="287"/>
      <c r="BI505" s="287"/>
      <c r="BJ505" s="327"/>
      <c r="BK505" s="286"/>
      <c r="BL505" s="288"/>
      <c r="BM505" s="287"/>
      <c r="BN505" s="287"/>
      <c r="BO505" s="287"/>
      <c r="BP505" s="287"/>
      <c r="BQ505" s="287"/>
      <c r="BR505" s="287"/>
      <c r="BS505" s="287"/>
      <c r="BT505" s="287"/>
      <c r="BU505" s="287"/>
      <c r="BV505" s="287"/>
      <c r="BW505" s="287"/>
      <c r="BX505" s="287"/>
      <c r="BY505" s="287"/>
      <c r="BZ505" s="287"/>
      <c r="CA505" s="287"/>
      <c r="CB505" s="287"/>
      <c r="CC505" s="287"/>
      <c r="CD505" s="287"/>
      <c r="CE505" s="287"/>
      <c r="CF505" s="287"/>
      <c r="CG505" s="287"/>
      <c r="CH505" s="287"/>
      <c r="CI505" s="287"/>
      <c r="CJ505" s="287"/>
      <c r="CK505" s="287"/>
      <c r="CL505" s="287"/>
      <c r="CM505" s="287"/>
      <c r="CN505" s="287"/>
      <c r="CO505" s="287"/>
      <c r="CP505" s="287"/>
      <c r="CQ505" s="287"/>
      <c r="CR505" s="287"/>
      <c r="CS505" s="287"/>
      <c r="CT505" s="287"/>
      <c r="CU505" s="287"/>
      <c r="CV505" s="287"/>
      <c r="CW505" s="287"/>
      <c r="CX505" s="287"/>
      <c r="CY505" s="287"/>
      <c r="CZ505" s="289"/>
      <c r="DA505" s="287"/>
      <c r="DB505" s="287"/>
      <c r="DC505" s="287"/>
      <c r="DD505" s="287"/>
      <c r="DE505" s="287"/>
      <c r="DF505" s="287"/>
      <c r="DG505" s="287"/>
      <c r="DH505" s="287"/>
      <c r="DI505" s="287"/>
      <c r="DJ505" s="287"/>
      <c r="DK505" s="287"/>
      <c r="DL505" s="287"/>
      <c r="DM505" s="287"/>
      <c r="DN505" s="287"/>
      <c r="DO505" s="287"/>
      <c r="DP505" s="287"/>
      <c r="DQ505" s="287"/>
      <c r="DR505" s="287"/>
      <c r="DS505" s="287"/>
      <c r="DT505" s="287"/>
      <c r="DU505" s="287"/>
      <c r="DV505" s="287"/>
      <c r="DW505" s="321"/>
      <c r="DX505" s="321"/>
      <c r="DY505" s="324"/>
      <c r="DZ505" s="324"/>
      <c r="EA505" s="324"/>
      <c r="EB505" s="324"/>
      <c r="EC505" s="324"/>
      <c r="ED505" s="324"/>
      <c r="EE505" s="324"/>
      <c r="EF505" s="324"/>
      <c r="EG505" s="324"/>
      <c r="EH505" s="324"/>
      <c r="EI505" s="324"/>
      <c r="EJ505" s="324"/>
      <c r="EK505" s="324"/>
      <c r="EL505" s="324"/>
      <c r="EM505" s="324"/>
      <c r="EN505" s="324"/>
      <c r="EO505" s="324"/>
      <c r="EP505" s="324"/>
      <c r="EQ505" s="324"/>
      <c r="ER505" s="324"/>
      <c r="ES505" s="324"/>
      <c r="ET505" s="324"/>
      <c r="EU505" s="324"/>
      <c r="EV505" s="324"/>
      <c r="EW505" s="324"/>
      <c r="EX505" s="324"/>
      <c r="EY505" s="324"/>
      <c r="EZ505" s="324"/>
      <c r="FA505" s="324"/>
      <c r="FB505" s="324"/>
      <c r="FC505" s="324"/>
      <c r="FD505" s="324"/>
      <c r="FE505" s="324"/>
      <c r="FF505" s="324"/>
      <c r="FG505" s="324"/>
      <c r="FH505" s="324"/>
      <c r="FI505" s="324"/>
      <c r="FJ505" s="324"/>
      <c r="FK505" s="324"/>
      <c r="FL505" s="324"/>
      <c r="FM505" s="324"/>
      <c r="FN505" s="324"/>
      <c r="FO505" s="324"/>
      <c r="FP505" s="324"/>
      <c r="FQ505" s="324"/>
      <c r="FR505" s="324"/>
      <c r="FS505" s="324"/>
      <c r="FT505" s="324"/>
      <c r="FU505" s="324"/>
      <c r="FV505" s="324"/>
      <c r="FW505" s="324"/>
      <c r="FX505" s="324"/>
      <c r="FY505" s="324"/>
      <c r="FZ505" s="324"/>
      <c r="GA505" s="324"/>
      <c r="GB505" s="324"/>
      <c r="GC505" s="324"/>
      <c r="GD505" s="324"/>
      <c r="GE505" s="324"/>
      <c r="GF505" s="324"/>
      <c r="GG505" s="324"/>
      <c r="GH505" s="324"/>
      <c r="GI505" s="324"/>
      <c r="GJ505" s="330"/>
      <c r="GK505" s="321"/>
      <c r="GL505" s="324"/>
      <c r="GM505" s="323"/>
      <c r="GN505" s="290" cm="1">
        <f t="array" ref="GN505">IF(OR(BK505:GM505='Annex.1　DeclarationDesired'!$F$27),ROW(),"")</f>
        <v>505</v>
      </c>
    </row>
    <row r="506" spans="1:196" ht="20.85" customHeight="1">
      <c r="A506" s="333" t="s">
        <v>3090</v>
      </c>
      <c r="B506" s="334" t="s">
        <v>3063</v>
      </c>
      <c r="C506" s="334" t="s">
        <v>3091</v>
      </c>
      <c r="D506" s="334" t="s">
        <v>3092</v>
      </c>
      <c r="E506" s="334"/>
      <c r="F506" s="334"/>
      <c r="G506" s="335" t="s">
        <v>3093</v>
      </c>
      <c r="H506" s="337" t="s">
        <v>420</v>
      </c>
      <c r="I506" s="337"/>
      <c r="J506" s="337" t="s">
        <v>421</v>
      </c>
      <c r="K506" s="337" t="s">
        <v>3094</v>
      </c>
      <c r="L506" s="338"/>
      <c r="M506" s="339" t="s">
        <v>3095</v>
      </c>
      <c r="N506" s="327" t="s">
        <v>889</v>
      </c>
      <c r="O506" s="338" t="s">
        <v>345</v>
      </c>
      <c r="P506" s="339" t="s">
        <v>772</v>
      </c>
      <c r="Q506" s="287" t="s">
        <v>346</v>
      </c>
      <c r="R506" s="287" t="s">
        <v>773</v>
      </c>
      <c r="S506" s="287" t="s">
        <v>774</v>
      </c>
      <c r="T506" s="287" t="s">
        <v>573</v>
      </c>
      <c r="U506" s="287" t="s">
        <v>407</v>
      </c>
      <c r="V506" s="287" t="s">
        <v>424</v>
      </c>
      <c r="W506" s="287" t="s">
        <v>2781</v>
      </c>
      <c r="X506" s="287" t="s">
        <v>410</v>
      </c>
      <c r="Y506" s="287" t="s">
        <v>475</v>
      </c>
      <c r="Z506" s="287" t="s">
        <v>429</v>
      </c>
      <c r="AA506" s="287" t="s">
        <v>416</v>
      </c>
      <c r="AB506" s="287"/>
      <c r="AC506" s="287"/>
      <c r="AD506" s="287"/>
      <c r="AE506" s="287"/>
      <c r="AF506" s="287"/>
      <c r="AG506" s="287"/>
      <c r="AH506" s="287"/>
      <c r="AI506" s="287"/>
      <c r="AJ506" s="287"/>
      <c r="AK506" s="287"/>
      <c r="AL506" s="287"/>
      <c r="AM506" s="287"/>
      <c r="AN506" s="287"/>
      <c r="AO506" s="287"/>
      <c r="AP506" s="287"/>
      <c r="AQ506" s="287"/>
      <c r="AR506" s="287"/>
      <c r="AS506" s="287"/>
      <c r="AT506" s="287"/>
      <c r="AU506" s="287"/>
      <c r="AV506" s="287"/>
      <c r="AW506" s="287"/>
      <c r="AX506" s="287"/>
      <c r="AY506" s="287"/>
      <c r="AZ506" s="287"/>
      <c r="BA506" s="287"/>
      <c r="BB506" s="287"/>
      <c r="BC506" s="287"/>
      <c r="BD506" s="287"/>
      <c r="BE506" s="287"/>
      <c r="BF506" s="287"/>
      <c r="BG506" s="287"/>
      <c r="BH506" s="287"/>
      <c r="BI506" s="287"/>
      <c r="BJ506" s="327" t="s">
        <v>3096</v>
      </c>
      <c r="BK506" s="286">
        <v>20010</v>
      </c>
      <c r="BL506" s="288">
        <v>20020</v>
      </c>
      <c r="BM506" s="287">
        <v>32010</v>
      </c>
      <c r="BN506" s="287">
        <v>32020</v>
      </c>
      <c r="BO506" s="287">
        <v>33010</v>
      </c>
      <c r="BP506" s="287">
        <v>33020</v>
      </c>
      <c r="BQ506" s="287">
        <v>34010</v>
      </c>
      <c r="BR506" s="287">
        <v>34020</v>
      </c>
      <c r="BS506" s="287">
        <v>34030</v>
      </c>
      <c r="BT506" s="287">
        <v>35010</v>
      </c>
      <c r="BU506" s="287">
        <v>35020</v>
      </c>
      <c r="BV506" s="287">
        <v>35030</v>
      </c>
      <c r="BW506" s="287">
        <v>36010</v>
      </c>
      <c r="BX506" s="287">
        <v>36020</v>
      </c>
      <c r="BY506" s="287">
        <v>37010</v>
      </c>
      <c r="BZ506" s="287">
        <v>37020</v>
      </c>
      <c r="CA506" s="287">
        <v>37030</v>
      </c>
      <c r="CB506" s="287">
        <v>38010</v>
      </c>
      <c r="CC506" s="287">
        <v>38020</v>
      </c>
      <c r="CD506" s="287">
        <v>38030</v>
      </c>
      <c r="CE506" s="287">
        <v>38040</v>
      </c>
      <c r="CF506" s="287">
        <v>38050</v>
      </c>
      <c r="CG506" s="287">
        <v>38060</v>
      </c>
      <c r="CH506" s="287">
        <v>39010</v>
      </c>
      <c r="CI506" s="287">
        <v>39020</v>
      </c>
      <c r="CJ506" s="287">
        <v>39030</v>
      </c>
      <c r="CK506" s="287">
        <v>39040</v>
      </c>
      <c r="CL506" s="287">
        <v>39050</v>
      </c>
      <c r="CM506" s="287">
        <v>39060</v>
      </c>
      <c r="CN506" s="287">
        <v>39070</v>
      </c>
      <c r="CO506" s="287">
        <v>40010</v>
      </c>
      <c r="CP506" s="287">
        <v>40020</v>
      </c>
      <c r="CQ506" s="287">
        <v>40030</v>
      </c>
      <c r="CR506" s="287">
        <v>40040</v>
      </c>
      <c r="CS506" s="287">
        <v>41010</v>
      </c>
      <c r="CT506" s="287">
        <v>41020</v>
      </c>
      <c r="CU506" s="287">
        <v>41030</v>
      </c>
      <c r="CV506" s="287">
        <v>41040</v>
      </c>
      <c r="CW506" s="287">
        <v>41050</v>
      </c>
      <c r="CX506" s="287">
        <v>60010</v>
      </c>
      <c r="CY506" s="287">
        <v>60020</v>
      </c>
      <c r="CZ506" s="289">
        <v>60030</v>
      </c>
      <c r="DA506" s="287">
        <v>60040</v>
      </c>
      <c r="DB506" s="287">
        <v>60050</v>
      </c>
      <c r="DC506" s="287">
        <v>60060</v>
      </c>
      <c r="DD506" s="287">
        <v>60070</v>
      </c>
      <c r="DE506" s="287">
        <v>60080</v>
      </c>
      <c r="DF506" s="287">
        <v>60090</v>
      </c>
      <c r="DG506" s="287">
        <v>60100</v>
      </c>
      <c r="DH506" s="287">
        <v>63010</v>
      </c>
      <c r="DI506" s="287">
        <v>63020</v>
      </c>
      <c r="DJ506" s="287">
        <v>63030</v>
      </c>
      <c r="DK506" s="287">
        <v>63040</v>
      </c>
      <c r="DL506" s="287">
        <v>64010</v>
      </c>
      <c r="DM506" s="287">
        <v>64020</v>
      </c>
      <c r="DN506" s="287">
        <v>64030</v>
      </c>
      <c r="DO506" s="287">
        <v>64040</v>
      </c>
      <c r="DP506" s="287">
        <v>64050</v>
      </c>
      <c r="DQ506" s="287">
        <v>64060</v>
      </c>
      <c r="DR506" s="287"/>
      <c r="DS506" s="287"/>
      <c r="DT506" s="287"/>
      <c r="DU506" s="287"/>
      <c r="DV506" s="287"/>
      <c r="DW506" s="321"/>
      <c r="DX506" s="321"/>
      <c r="DY506" s="324"/>
      <c r="DZ506" s="324"/>
      <c r="EA506" s="324"/>
      <c r="EB506" s="324"/>
      <c r="EC506" s="324"/>
      <c r="ED506" s="324"/>
      <c r="EE506" s="324"/>
      <c r="EF506" s="324"/>
      <c r="EG506" s="324"/>
      <c r="EH506" s="324"/>
      <c r="EI506" s="324"/>
      <c r="EJ506" s="324"/>
      <c r="EK506" s="324"/>
      <c r="EL506" s="324"/>
      <c r="EM506" s="324"/>
      <c r="EN506" s="324"/>
      <c r="EO506" s="324"/>
      <c r="EP506" s="324"/>
      <c r="EQ506" s="324"/>
      <c r="ER506" s="324"/>
      <c r="ES506" s="324"/>
      <c r="ET506" s="324"/>
      <c r="EU506" s="324"/>
      <c r="EV506" s="324"/>
      <c r="EW506" s="324"/>
      <c r="EX506" s="324"/>
      <c r="EY506" s="324"/>
      <c r="EZ506" s="324"/>
      <c r="FA506" s="324"/>
      <c r="FB506" s="324"/>
      <c r="FC506" s="324"/>
      <c r="FD506" s="324"/>
      <c r="FE506" s="324"/>
      <c r="FF506" s="324"/>
      <c r="FG506" s="324"/>
      <c r="FH506" s="324"/>
      <c r="FI506" s="324"/>
      <c r="FJ506" s="324"/>
      <c r="FK506" s="324"/>
      <c r="FL506" s="324"/>
      <c r="FM506" s="324"/>
      <c r="FN506" s="324"/>
      <c r="FO506" s="324"/>
      <c r="FP506" s="324"/>
      <c r="FQ506" s="324"/>
      <c r="FR506" s="324"/>
      <c r="FS506" s="324"/>
      <c r="FT506" s="324"/>
      <c r="FU506" s="324"/>
      <c r="FV506" s="324"/>
      <c r="FW506" s="324"/>
      <c r="FX506" s="324"/>
      <c r="FY506" s="324"/>
      <c r="FZ506" s="324"/>
      <c r="GA506" s="324"/>
      <c r="GB506" s="324"/>
      <c r="GC506" s="324"/>
      <c r="GD506" s="324"/>
      <c r="GE506" s="324"/>
      <c r="GF506" s="324"/>
      <c r="GG506" s="324"/>
      <c r="GH506" s="324"/>
      <c r="GI506" s="324"/>
      <c r="GJ506" s="330"/>
      <c r="GK506" s="321"/>
      <c r="GL506" s="324"/>
      <c r="GM506" s="323"/>
      <c r="GN506" s="290" cm="1">
        <f t="array" ref="GN506">IF(OR(BK506:GM506='Annex.1　DeclarationDesired'!$F$27),ROW(),"")</f>
        <v>506</v>
      </c>
    </row>
    <row r="507" spans="1:196" ht="20.85" customHeight="1">
      <c r="A507" s="333" t="s">
        <v>3097</v>
      </c>
      <c r="B507" s="334" t="s">
        <v>305</v>
      </c>
      <c r="C507" s="334" t="s">
        <v>306</v>
      </c>
      <c r="D507" s="334" t="s">
        <v>307</v>
      </c>
      <c r="E507" s="334"/>
      <c r="F507" s="334" t="s">
        <v>3098</v>
      </c>
      <c r="G507" s="335" t="s">
        <v>308</v>
      </c>
      <c r="H507" s="337" t="s">
        <v>420</v>
      </c>
      <c r="I507" s="337"/>
      <c r="J507" s="337" t="s">
        <v>421</v>
      </c>
      <c r="K507" s="337" t="s">
        <v>3099</v>
      </c>
      <c r="L507" s="338"/>
      <c r="M507" s="339" t="s">
        <v>3100</v>
      </c>
      <c r="N507" s="327" t="s">
        <v>1039</v>
      </c>
      <c r="O507" s="338" t="s">
        <v>1096</v>
      </c>
      <c r="P507" s="339" t="s">
        <v>547</v>
      </c>
      <c r="Q507" s="287" t="s">
        <v>820</v>
      </c>
      <c r="R507" s="287" t="s">
        <v>735</v>
      </c>
      <c r="S507" s="287" t="s">
        <v>538</v>
      </c>
      <c r="T507" s="287" t="s">
        <v>446</v>
      </c>
      <c r="U507" s="287"/>
      <c r="V507" s="287"/>
      <c r="W507" s="287"/>
      <c r="X507" s="287"/>
      <c r="Y507" s="287"/>
      <c r="Z507" s="287"/>
      <c r="AA507" s="287"/>
      <c r="AB507" s="287"/>
      <c r="AC507" s="287"/>
      <c r="AD507" s="287"/>
      <c r="AE507" s="287"/>
      <c r="AF507" s="287"/>
      <c r="AG507" s="287"/>
      <c r="AH507" s="287"/>
      <c r="AI507" s="287"/>
      <c r="AJ507" s="287"/>
      <c r="AK507" s="287"/>
      <c r="AL507" s="287"/>
      <c r="AM507" s="287"/>
      <c r="AN507" s="287"/>
      <c r="AO507" s="287"/>
      <c r="AP507" s="287"/>
      <c r="AQ507" s="287"/>
      <c r="AR507" s="287"/>
      <c r="AS507" s="287"/>
      <c r="AT507" s="287"/>
      <c r="AU507" s="287"/>
      <c r="AV507" s="287"/>
      <c r="AW507" s="287"/>
      <c r="AX507" s="287"/>
      <c r="AY507" s="287"/>
      <c r="AZ507" s="287"/>
      <c r="BA507" s="287"/>
      <c r="BB507" s="287"/>
      <c r="BC507" s="287"/>
      <c r="BD507" s="287"/>
      <c r="BE507" s="287"/>
      <c r="BF507" s="287"/>
      <c r="BG507" s="287"/>
      <c r="BH507" s="287"/>
      <c r="BI507" s="287"/>
      <c r="BJ507" s="327" t="s">
        <v>3101</v>
      </c>
      <c r="BK507" s="286">
        <v>1040</v>
      </c>
      <c r="BL507" s="288">
        <v>1080</v>
      </c>
      <c r="BM507" s="287">
        <v>4010</v>
      </c>
      <c r="BN507" s="287">
        <v>4020</v>
      </c>
      <c r="BO507" s="287">
        <v>4030</v>
      </c>
      <c r="BP507" s="287" t="s">
        <v>942</v>
      </c>
      <c r="BQ507" s="287">
        <v>6010</v>
      </c>
      <c r="BR507" s="287">
        <v>6020</v>
      </c>
      <c r="BS507" s="287" t="s">
        <v>943</v>
      </c>
      <c r="BT507" s="287" t="s">
        <v>946</v>
      </c>
      <c r="BU507" s="287">
        <v>7020</v>
      </c>
      <c r="BV507" s="287">
        <v>7030</v>
      </c>
      <c r="BW507" s="287">
        <v>7040</v>
      </c>
      <c r="BX507" s="287">
        <v>7050</v>
      </c>
      <c r="BY507" s="287">
        <v>7060</v>
      </c>
      <c r="BZ507" s="287">
        <v>8010</v>
      </c>
      <c r="CA507" s="287">
        <v>9020</v>
      </c>
      <c r="CB507" s="287">
        <v>41020</v>
      </c>
      <c r="CC507" s="287"/>
      <c r="CD507" s="287"/>
      <c r="CE507" s="287"/>
      <c r="CF507" s="287"/>
      <c r="CG507" s="287"/>
      <c r="CH507" s="287"/>
      <c r="CI507" s="287"/>
      <c r="CJ507" s="287"/>
      <c r="CK507" s="287"/>
      <c r="CL507" s="287"/>
      <c r="CM507" s="287"/>
      <c r="CN507" s="287"/>
      <c r="CO507" s="287"/>
      <c r="CP507" s="287"/>
      <c r="CQ507" s="287"/>
      <c r="CR507" s="287"/>
      <c r="CS507" s="287"/>
      <c r="CT507" s="287"/>
      <c r="CU507" s="287"/>
      <c r="CV507" s="287"/>
      <c r="CW507" s="287"/>
      <c r="CX507" s="287"/>
      <c r="CY507" s="287"/>
      <c r="CZ507" s="289"/>
      <c r="DA507" s="287"/>
      <c r="DB507" s="287"/>
      <c r="DC507" s="287"/>
      <c r="DD507" s="287"/>
      <c r="DE507" s="287"/>
      <c r="DF507" s="287"/>
      <c r="DG507" s="287"/>
      <c r="DH507" s="287"/>
      <c r="DI507" s="287"/>
      <c r="DJ507" s="287"/>
      <c r="DK507" s="287"/>
      <c r="DL507" s="287"/>
      <c r="DM507" s="287"/>
      <c r="DN507" s="287"/>
      <c r="DO507" s="287"/>
      <c r="DP507" s="287"/>
      <c r="DQ507" s="287"/>
      <c r="DR507" s="287"/>
      <c r="DS507" s="287"/>
      <c r="DT507" s="287"/>
      <c r="DU507" s="287"/>
      <c r="DV507" s="287"/>
      <c r="DW507" s="321"/>
      <c r="DX507" s="321"/>
      <c r="DY507" s="324"/>
      <c r="DZ507" s="324"/>
      <c r="EA507" s="324"/>
      <c r="EB507" s="324"/>
      <c r="EC507" s="324"/>
      <c r="ED507" s="324"/>
      <c r="EE507" s="324"/>
      <c r="EF507" s="324"/>
      <c r="EG507" s="324"/>
      <c r="EH507" s="324"/>
      <c r="EI507" s="324"/>
      <c r="EJ507" s="324"/>
      <c r="EK507" s="324"/>
      <c r="EL507" s="324"/>
      <c r="EM507" s="324"/>
      <c r="EN507" s="324"/>
      <c r="EO507" s="324"/>
      <c r="EP507" s="324"/>
      <c r="EQ507" s="324"/>
      <c r="ER507" s="324"/>
      <c r="ES507" s="324"/>
      <c r="ET507" s="324"/>
      <c r="EU507" s="324"/>
      <c r="EV507" s="324"/>
      <c r="EW507" s="324"/>
      <c r="EX507" s="324"/>
      <c r="EY507" s="324"/>
      <c r="EZ507" s="324"/>
      <c r="FA507" s="324"/>
      <c r="FB507" s="324"/>
      <c r="FC507" s="324"/>
      <c r="FD507" s="324"/>
      <c r="FE507" s="324"/>
      <c r="FF507" s="324"/>
      <c r="FG507" s="324"/>
      <c r="FH507" s="324"/>
      <c r="FI507" s="324"/>
      <c r="FJ507" s="324"/>
      <c r="FK507" s="324"/>
      <c r="FL507" s="324"/>
      <c r="FM507" s="324"/>
      <c r="FN507" s="324"/>
      <c r="FO507" s="324"/>
      <c r="FP507" s="324"/>
      <c r="FQ507" s="324"/>
      <c r="FR507" s="324"/>
      <c r="FS507" s="324"/>
      <c r="FT507" s="324"/>
      <c r="FU507" s="324"/>
      <c r="FV507" s="324"/>
      <c r="FW507" s="324"/>
      <c r="FX507" s="324"/>
      <c r="FY507" s="324"/>
      <c r="FZ507" s="324"/>
      <c r="GA507" s="324"/>
      <c r="GB507" s="324"/>
      <c r="GC507" s="324"/>
      <c r="GD507" s="324"/>
      <c r="GE507" s="324"/>
      <c r="GF507" s="324"/>
      <c r="GG507" s="324"/>
      <c r="GH507" s="324"/>
      <c r="GI507" s="324"/>
      <c r="GJ507" s="330"/>
      <c r="GK507" s="321"/>
      <c r="GL507" s="324"/>
      <c r="GM507" s="323"/>
      <c r="GN507" s="290" cm="1">
        <f t="array" ref="GN507">IF(OR(BK507:GM507='Annex.1　DeclarationDesired'!$F$27),ROW(),"")</f>
        <v>507</v>
      </c>
    </row>
    <row r="508" spans="1:196" ht="20.85" customHeight="1">
      <c r="A508" s="333" t="s">
        <v>3102</v>
      </c>
      <c r="B508" s="334" t="s">
        <v>3103</v>
      </c>
      <c r="C508" s="334" t="s">
        <v>3104</v>
      </c>
      <c r="D508" s="334"/>
      <c r="E508" s="334"/>
      <c r="F508" s="334"/>
      <c r="G508" s="335" t="s">
        <v>3105</v>
      </c>
      <c r="H508" s="337" t="s">
        <v>421</v>
      </c>
      <c r="I508" s="337" t="s">
        <v>3106</v>
      </c>
      <c r="J508" s="337" t="s">
        <v>421</v>
      </c>
      <c r="K508" s="337" t="s">
        <v>3107</v>
      </c>
      <c r="L508" s="338"/>
      <c r="M508" s="339" t="s">
        <v>3108</v>
      </c>
      <c r="N508" s="327" t="s">
        <v>404</v>
      </c>
      <c r="O508" s="338" t="s">
        <v>620</v>
      </c>
      <c r="P508" s="339" t="s">
        <v>425</v>
      </c>
      <c r="Q508" s="287"/>
      <c r="R508" s="287"/>
      <c r="S508" s="287"/>
      <c r="T508" s="287"/>
      <c r="U508" s="287"/>
      <c r="V508" s="287"/>
      <c r="W508" s="287"/>
      <c r="X508" s="287"/>
      <c r="Y508" s="287"/>
      <c r="Z508" s="287"/>
      <c r="AA508" s="287"/>
      <c r="AB508" s="287"/>
      <c r="AC508" s="287"/>
      <c r="AD508" s="287"/>
      <c r="AE508" s="287"/>
      <c r="AF508" s="287"/>
      <c r="AG508" s="287"/>
      <c r="AH508" s="287"/>
      <c r="AI508" s="287"/>
      <c r="AJ508" s="287"/>
      <c r="AK508" s="287"/>
      <c r="AL508" s="287"/>
      <c r="AM508" s="287"/>
      <c r="AN508" s="287"/>
      <c r="AO508" s="287"/>
      <c r="AP508" s="287"/>
      <c r="AQ508" s="287"/>
      <c r="AR508" s="287"/>
      <c r="AS508" s="287"/>
      <c r="AT508" s="287"/>
      <c r="AU508" s="287"/>
      <c r="AV508" s="287"/>
      <c r="AW508" s="287"/>
      <c r="AX508" s="287"/>
      <c r="AY508" s="287"/>
      <c r="AZ508" s="287"/>
      <c r="BA508" s="287"/>
      <c r="BB508" s="287"/>
      <c r="BC508" s="287"/>
      <c r="BD508" s="287"/>
      <c r="BE508" s="287"/>
      <c r="BF508" s="287"/>
      <c r="BG508" s="287"/>
      <c r="BH508" s="287"/>
      <c r="BI508" s="287"/>
      <c r="BJ508" s="327" t="s">
        <v>3109</v>
      </c>
      <c r="BK508" s="286">
        <v>40030</v>
      </c>
      <c r="BL508" s="288">
        <v>40040</v>
      </c>
      <c r="BM508" s="287"/>
      <c r="BN508" s="287"/>
      <c r="BO508" s="287"/>
      <c r="BP508" s="287"/>
      <c r="BQ508" s="287"/>
      <c r="BR508" s="287"/>
      <c r="BS508" s="287"/>
      <c r="BT508" s="287"/>
      <c r="BU508" s="287"/>
      <c r="BV508" s="287"/>
      <c r="BW508" s="287"/>
      <c r="BX508" s="287"/>
      <c r="BY508" s="287"/>
      <c r="BZ508" s="287"/>
      <c r="CA508" s="287"/>
      <c r="CB508" s="287"/>
      <c r="CC508" s="287"/>
      <c r="CD508" s="287"/>
      <c r="CE508" s="287"/>
      <c r="CF508" s="287"/>
      <c r="CG508" s="287"/>
      <c r="CH508" s="287"/>
      <c r="CI508" s="287"/>
      <c r="CJ508" s="287"/>
      <c r="CK508" s="287"/>
      <c r="CL508" s="287"/>
      <c r="CM508" s="287"/>
      <c r="CN508" s="287"/>
      <c r="CO508" s="287"/>
      <c r="CP508" s="287"/>
      <c r="CQ508" s="287"/>
      <c r="CR508" s="287"/>
      <c r="CS508" s="287"/>
      <c r="CT508" s="287"/>
      <c r="CU508" s="287"/>
      <c r="CV508" s="287"/>
      <c r="CW508" s="287"/>
      <c r="CX508" s="287"/>
      <c r="CY508" s="287"/>
      <c r="CZ508" s="289"/>
      <c r="DA508" s="287"/>
      <c r="DB508" s="287"/>
      <c r="DC508" s="287"/>
      <c r="DD508" s="287"/>
      <c r="DE508" s="287"/>
      <c r="DF508" s="287"/>
      <c r="DG508" s="287"/>
      <c r="DH508" s="287"/>
      <c r="DI508" s="287"/>
      <c r="DJ508" s="287"/>
      <c r="DK508" s="287"/>
      <c r="DL508" s="287"/>
      <c r="DM508" s="287"/>
      <c r="DN508" s="287"/>
      <c r="DO508" s="287"/>
      <c r="DP508" s="287"/>
      <c r="DQ508" s="287"/>
      <c r="DR508" s="287"/>
      <c r="DS508" s="287"/>
      <c r="DT508" s="287"/>
      <c r="DU508" s="287"/>
      <c r="DV508" s="287"/>
      <c r="DW508" s="321"/>
      <c r="DX508" s="321"/>
      <c r="DY508" s="324"/>
      <c r="DZ508" s="324"/>
      <c r="EA508" s="324"/>
      <c r="EB508" s="324"/>
      <c r="EC508" s="324"/>
      <c r="ED508" s="324"/>
      <c r="EE508" s="324"/>
      <c r="EF508" s="324"/>
      <c r="EG508" s="324"/>
      <c r="EH508" s="324"/>
      <c r="EI508" s="324"/>
      <c r="EJ508" s="324"/>
      <c r="EK508" s="324"/>
      <c r="EL508" s="324"/>
      <c r="EM508" s="324"/>
      <c r="EN508" s="324"/>
      <c r="EO508" s="324"/>
      <c r="EP508" s="324"/>
      <c r="EQ508" s="324"/>
      <c r="ER508" s="324"/>
      <c r="ES508" s="324"/>
      <c r="ET508" s="324"/>
      <c r="EU508" s="324"/>
      <c r="EV508" s="324"/>
      <c r="EW508" s="324"/>
      <c r="EX508" s="324"/>
      <c r="EY508" s="324"/>
      <c r="EZ508" s="324"/>
      <c r="FA508" s="324"/>
      <c r="FB508" s="324"/>
      <c r="FC508" s="324"/>
      <c r="FD508" s="324"/>
      <c r="FE508" s="324"/>
      <c r="FF508" s="324"/>
      <c r="FG508" s="324"/>
      <c r="FH508" s="324"/>
      <c r="FI508" s="324"/>
      <c r="FJ508" s="324"/>
      <c r="FK508" s="324"/>
      <c r="FL508" s="324"/>
      <c r="FM508" s="324"/>
      <c r="FN508" s="324"/>
      <c r="FO508" s="324"/>
      <c r="FP508" s="324"/>
      <c r="FQ508" s="324"/>
      <c r="FR508" s="324"/>
      <c r="FS508" s="324"/>
      <c r="FT508" s="324"/>
      <c r="FU508" s="324"/>
      <c r="FV508" s="324"/>
      <c r="FW508" s="324"/>
      <c r="FX508" s="324"/>
      <c r="FY508" s="324"/>
      <c r="FZ508" s="324"/>
      <c r="GA508" s="324"/>
      <c r="GB508" s="324"/>
      <c r="GC508" s="324"/>
      <c r="GD508" s="324"/>
      <c r="GE508" s="324"/>
      <c r="GF508" s="324"/>
      <c r="GG508" s="324"/>
      <c r="GH508" s="324"/>
      <c r="GI508" s="324"/>
      <c r="GJ508" s="330"/>
      <c r="GK508" s="321"/>
      <c r="GL508" s="324"/>
      <c r="GM508" s="323"/>
      <c r="GN508" s="290" cm="1">
        <f t="array" ref="GN508">IF(OR(BK508:GM508='Annex.1　DeclarationDesired'!$F$27),ROW(),"")</f>
        <v>508</v>
      </c>
    </row>
    <row r="509" spans="1:196" ht="20.85" customHeight="1">
      <c r="A509" s="333" t="s">
        <v>3110</v>
      </c>
      <c r="B509" s="334" t="s">
        <v>3111</v>
      </c>
      <c r="C509" s="334" t="s">
        <v>3112</v>
      </c>
      <c r="D509" s="334" t="s">
        <v>3113</v>
      </c>
      <c r="E509" s="334"/>
      <c r="F509" s="334"/>
      <c r="G509" s="335" t="s">
        <v>3114</v>
      </c>
      <c r="H509" s="337" t="s">
        <v>421</v>
      </c>
      <c r="I509" s="337" t="s">
        <v>3115</v>
      </c>
      <c r="J509" s="337" t="s">
        <v>421</v>
      </c>
      <c r="K509" s="337" t="s">
        <v>3115</v>
      </c>
      <c r="L509" s="338"/>
      <c r="M509" s="339" t="s">
        <v>3116</v>
      </c>
      <c r="N509" s="327" t="s">
        <v>426</v>
      </c>
      <c r="O509" s="338" t="s">
        <v>427</v>
      </c>
      <c r="P509" s="339" t="s">
        <v>428</v>
      </c>
      <c r="Q509" s="287" t="s">
        <v>413</v>
      </c>
      <c r="R509" s="287" t="s">
        <v>1297</v>
      </c>
      <c r="S509" s="287" t="s">
        <v>593</v>
      </c>
      <c r="T509" s="287" t="s">
        <v>1298</v>
      </c>
      <c r="U509" s="287" t="s">
        <v>574</v>
      </c>
      <c r="V509" s="287" t="s">
        <v>1299</v>
      </c>
      <c r="W509" s="287" t="s">
        <v>1041</v>
      </c>
      <c r="X509" s="287" t="s">
        <v>1174</v>
      </c>
      <c r="Y509" s="287" t="s">
        <v>475</v>
      </c>
      <c r="Z509" s="287" t="s">
        <v>804</v>
      </c>
      <c r="AA509" s="287"/>
      <c r="AB509" s="287"/>
      <c r="AC509" s="287"/>
      <c r="AD509" s="287"/>
      <c r="AE509" s="287"/>
      <c r="AF509" s="287"/>
      <c r="AG509" s="287"/>
      <c r="AH509" s="287"/>
      <c r="AI509" s="287"/>
      <c r="AJ509" s="287"/>
      <c r="AK509" s="287"/>
      <c r="AL509" s="287"/>
      <c r="AM509" s="287"/>
      <c r="AN509" s="287"/>
      <c r="AO509" s="287"/>
      <c r="AP509" s="287"/>
      <c r="AQ509" s="287"/>
      <c r="AR509" s="287"/>
      <c r="AS509" s="287"/>
      <c r="AT509" s="287"/>
      <c r="AU509" s="287"/>
      <c r="AV509" s="287"/>
      <c r="AW509" s="287"/>
      <c r="AX509" s="287"/>
      <c r="AY509" s="287"/>
      <c r="AZ509" s="287"/>
      <c r="BA509" s="287"/>
      <c r="BB509" s="287"/>
      <c r="BC509" s="287"/>
      <c r="BD509" s="287"/>
      <c r="BE509" s="287"/>
      <c r="BF509" s="287"/>
      <c r="BG509" s="287"/>
      <c r="BH509" s="287"/>
      <c r="BI509" s="287"/>
      <c r="BJ509" s="327" t="s">
        <v>3117</v>
      </c>
      <c r="BK509" s="327">
        <v>42030</v>
      </c>
      <c r="BL509" s="288">
        <v>42040</v>
      </c>
      <c r="BM509" s="287">
        <v>43010</v>
      </c>
      <c r="BN509" s="287">
        <v>43020</v>
      </c>
      <c r="BO509" s="287">
        <v>43030</v>
      </c>
      <c r="BP509" s="287">
        <v>43040</v>
      </c>
      <c r="BQ509" s="287">
        <v>43050</v>
      </c>
      <c r="BR509" s="287">
        <v>43060</v>
      </c>
      <c r="BS509" s="287">
        <v>44010</v>
      </c>
      <c r="BT509" s="287">
        <v>44020</v>
      </c>
      <c r="BU509" s="287">
        <v>44050</v>
      </c>
      <c r="BV509" s="287">
        <v>45010</v>
      </c>
      <c r="BW509" s="287">
        <v>46010</v>
      </c>
      <c r="BX509" s="287">
        <v>46020</v>
      </c>
      <c r="BY509" s="287">
        <v>46030</v>
      </c>
      <c r="BZ509" s="287">
        <v>47030</v>
      </c>
      <c r="CA509" s="287">
        <v>47040</v>
      </c>
      <c r="CB509" s="287">
        <v>48020</v>
      </c>
      <c r="CC509" s="287">
        <v>48040</v>
      </c>
      <c r="CD509" s="287">
        <v>49010</v>
      </c>
      <c r="CE509" s="287">
        <v>49020</v>
      </c>
      <c r="CF509" s="287">
        <v>49030</v>
      </c>
      <c r="CG509" s="287">
        <v>49070</v>
      </c>
      <c r="CH509" s="287">
        <v>50010</v>
      </c>
      <c r="CI509" s="287">
        <v>50020</v>
      </c>
      <c r="CJ509" s="287">
        <v>51010</v>
      </c>
      <c r="CK509" s="287">
        <v>51020</v>
      </c>
      <c r="CL509" s="287">
        <v>51030</v>
      </c>
      <c r="CM509" s="287">
        <v>54010</v>
      </c>
      <c r="CN509" s="287">
        <v>54020</v>
      </c>
      <c r="CO509" s="287">
        <v>54030</v>
      </c>
      <c r="CP509" s="287">
        <v>54040</v>
      </c>
      <c r="CQ509" s="287">
        <v>60010</v>
      </c>
      <c r="CR509" s="287">
        <v>60020</v>
      </c>
      <c r="CS509" s="287">
        <v>60030</v>
      </c>
      <c r="CT509" s="287">
        <v>62010</v>
      </c>
      <c r="CU509" s="287"/>
      <c r="CV509" s="287"/>
      <c r="CW509" s="287"/>
      <c r="CX509" s="287"/>
      <c r="CY509" s="287"/>
      <c r="CZ509" s="289"/>
      <c r="DA509" s="287"/>
      <c r="DB509" s="287"/>
      <c r="DC509" s="287"/>
      <c r="DD509" s="287"/>
      <c r="DE509" s="287"/>
      <c r="DF509" s="287"/>
      <c r="DG509" s="287"/>
      <c r="DH509" s="287"/>
      <c r="DI509" s="287"/>
      <c r="DJ509" s="287"/>
      <c r="DK509" s="287"/>
      <c r="DL509" s="287"/>
      <c r="DM509" s="287"/>
      <c r="DN509" s="287"/>
      <c r="DO509" s="287"/>
      <c r="DP509" s="287"/>
      <c r="DQ509" s="287"/>
      <c r="DR509" s="287"/>
      <c r="DS509" s="287"/>
      <c r="DT509" s="287"/>
      <c r="DU509" s="287"/>
      <c r="DV509" s="287"/>
      <c r="DW509" s="321"/>
      <c r="DX509" s="321"/>
      <c r="DY509" s="324"/>
      <c r="DZ509" s="324"/>
      <c r="EA509" s="324"/>
      <c r="EB509" s="324"/>
      <c r="EC509" s="324"/>
      <c r="ED509" s="324"/>
      <c r="EE509" s="324"/>
      <c r="EF509" s="324"/>
      <c r="EG509" s="324"/>
      <c r="EH509" s="324"/>
      <c r="EI509" s="324"/>
      <c r="EJ509" s="324"/>
      <c r="EK509" s="324"/>
      <c r="EL509" s="324"/>
      <c r="EM509" s="324"/>
      <c r="EN509" s="324"/>
      <c r="EO509" s="324"/>
      <c r="EP509" s="324"/>
      <c r="EQ509" s="324"/>
      <c r="ER509" s="324"/>
      <c r="ES509" s="324"/>
      <c r="ET509" s="324"/>
      <c r="EU509" s="324"/>
      <c r="EV509" s="324"/>
      <c r="EW509" s="324"/>
      <c r="EX509" s="324"/>
      <c r="EY509" s="324"/>
      <c r="EZ509" s="324"/>
      <c r="FA509" s="324"/>
      <c r="FB509" s="324"/>
      <c r="FC509" s="324"/>
      <c r="FD509" s="324"/>
      <c r="FE509" s="324"/>
      <c r="FF509" s="324"/>
      <c r="FG509" s="324"/>
      <c r="FH509" s="324"/>
      <c r="FI509" s="324"/>
      <c r="FJ509" s="324"/>
      <c r="FK509" s="324"/>
      <c r="FL509" s="324"/>
      <c r="FM509" s="324"/>
      <c r="FN509" s="324"/>
      <c r="FO509" s="324"/>
      <c r="FP509" s="324"/>
      <c r="FQ509" s="324"/>
      <c r="FR509" s="324"/>
      <c r="FS509" s="324"/>
      <c r="FT509" s="324"/>
      <c r="FU509" s="324"/>
      <c r="FV509" s="324"/>
      <c r="FW509" s="324"/>
      <c r="FX509" s="324"/>
      <c r="FY509" s="324"/>
      <c r="FZ509" s="324"/>
      <c r="GA509" s="324"/>
      <c r="GB509" s="324"/>
      <c r="GC509" s="324"/>
      <c r="GD509" s="324"/>
      <c r="GE509" s="324"/>
      <c r="GF509" s="324"/>
      <c r="GG509" s="324"/>
      <c r="GH509" s="324"/>
      <c r="GI509" s="324"/>
      <c r="GJ509" s="330"/>
      <c r="GK509" s="321"/>
      <c r="GL509" s="324"/>
      <c r="GM509" s="323"/>
      <c r="GN509" s="290" cm="1">
        <f t="array" ref="GN509">IF(OR(BK509:GM509='Annex.1　DeclarationDesired'!$F$27),ROW(),"")</f>
        <v>509</v>
      </c>
    </row>
    <row r="510" spans="1:196" ht="20.85" customHeight="1">
      <c r="A510" s="333" t="s">
        <v>3118</v>
      </c>
      <c r="B510" s="334" t="s">
        <v>3111</v>
      </c>
      <c r="C510" s="334" t="s">
        <v>254</v>
      </c>
      <c r="D510" s="334" t="s">
        <v>3119</v>
      </c>
      <c r="E510" s="334"/>
      <c r="F510" s="334"/>
      <c r="G510" s="335" t="s">
        <v>3120</v>
      </c>
      <c r="H510" s="337" t="s">
        <v>421</v>
      </c>
      <c r="I510" s="337" t="s">
        <v>3120</v>
      </c>
      <c r="J510" s="337" t="s">
        <v>421</v>
      </c>
      <c r="K510" s="337" t="s">
        <v>3120</v>
      </c>
      <c r="L510" s="338"/>
      <c r="M510" s="339" t="s">
        <v>658</v>
      </c>
      <c r="N510" s="327" t="s">
        <v>517</v>
      </c>
      <c r="O510" s="338" t="s">
        <v>518</v>
      </c>
      <c r="P510" s="339"/>
      <c r="Q510" s="287"/>
      <c r="R510" s="287"/>
      <c r="S510" s="287"/>
      <c r="T510" s="287"/>
      <c r="U510" s="287"/>
      <c r="V510" s="287"/>
      <c r="W510" s="287"/>
      <c r="X510" s="287"/>
      <c r="Y510" s="287"/>
      <c r="Z510" s="287"/>
      <c r="AA510" s="287"/>
      <c r="AB510" s="287"/>
      <c r="AC510" s="287"/>
      <c r="AD510" s="287"/>
      <c r="AE510" s="287"/>
      <c r="AF510" s="287"/>
      <c r="AG510" s="287"/>
      <c r="AH510" s="287"/>
      <c r="AI510" s="287"/>
      <c r="AJ510" s="287"/>
      <c r="AK510" s="287"/>
      <c r="AL510" s="287"/>
      <c r="AM510" s="287"/>
      <c r="AN510" s="287"/>
      <c r="AO510" s="287"/>
      <c r="AP510" s="287"/>
      <c r="AQ510" s="287"/>
      <c r="AR510" s="287"/>
      <c r="AS510" s="287"/>
      <c r="AT510" s="287"/>
      <c r="AU510" s="287"/>
      <c r="AV510" s="287"/>
      <c r="AW510" s="287"/>
      <c r="AX510" s="287"/>
      <c r="AY510" s="287"/>
      <c r="AZ510" s="287"/>
      <c r="BA510" s="287"/>
      <c r="BB510" s="287"/>
      <c r="BC510" s="287"/>
      <c r="BD510" s="287"/>
      <c r="BE510" s="287"/>
      <c r="BF510" s="287"/>
      <c r="BG510" s="287"/>
      <c r="BH510" s="287"/>
      <c r="BI510" s="287"/>
      <c r="BJ510" s="327" t="s">
        <v>3121</v>
      </c>
      <c r="BK510" s="286">
        <v>23020</v>
      </c>
      <c r="BL510" s="288">
        <v>23030</v>
      </c>
      <c r="BM510" s="287">
        <v>25010</v>
      </c>
      <c r="BN510" s="287">
        <v>25020</v>
      </c>
      <c r="BO510" s="287">
        <v>25030</v>
      </c>
      <c r="BP510" s="287"/>
      <c r="BQ510" s="287"/>
      <c r="BR510" s="287"/>
      <c r="BS510" s="287"/>
      <c r="BT510" s="287"/>
      <c r="BU510" s="287"/>
      <c r="BV510" s="287"/>
      <c r="BW510" s="287"/>
      <c r="BX510" s="287"/>
      <c r="BY510" s="287"/>
      <c r="BZ510" s="287"/>
      <c r="CA510" s="287"/>
      <c r="CB510" s="287"/>
      <c r="CC510" s="287"/>
      <c r="CD510" s="287"/>
      <c r="CE510" s="287"/>
      <c r="CF510" s="287"/>
      <c r="CG510" s="287"/>
      <c r="CH510" s="287"/>
      <c r="CI510" s="287"/>
      <c r="CJ510" s="287"/>
      <c r="CK510" s="287"/>
      <c r="CL510" s="287"/>
      <c r="CM510" s="287"/>
      <c r="CN510" s="287"/>
      <c r="CO510" s="287"/>
      <c r="CP510" s="287"/>
      <c r="CQ510" s="287"/>
      <c r="CR510" s="287"/>
      <c r="CS510" s="287"/>
      <c r="CT510" s="287"/>
      <c r="CU510" s="287"/>
      <c r="CV510" s="287"/>
      <c r="CW510" s="287"/>
      <c r="CX510" s="287"/>
      <c r="CY510" s="287"/>
      <c r="CZ510" s="289"/>
      <c r="DA510" s="287"/>
      <c r="DB510" s="287"/>
      <c r="DC510" s="287"/>
      <c r="DD510" s="287"/>
      <c r="DE510" s="287"/>
      <c r="DF510" s="287"/>
      <c r="DG510" s="287"/>
      <c r="DH510" s="287"/>
      <c r="DI510" s="287"/>
      <c r="DJ510" s="287"/>
      <c r="DK510" s="287"/>
      <c r="DL510" s="287"/>
      <c r="DM510" s="287"/>
      <c r="DN510" s="287"/>
      <c r="DO510" s="287"/>
      <c r="DP510" s="287"/>
      <c r="DQ510" s="287"/>
      <c r="DR510" s="287"/>
      <c r="DS510" s="287"/>
      <c r="DT510" s="287"/>
      <c r="DU510" s="287"/>
      <c r="DV510" s="287"/>
      <c r="DW510" s="321"/>
      <c r="DX510" s="321"/>
      <c r="DY510" s="324"/>
      <c r="DZ510" s="324"/>
      <c r="EA510" s="324"/>
      <c r="EB510" s="323"/>
      <c r="EC510" s="323"/>
      <c r="ED510" s="323"/>
      <c r="EE510" s="323"/>
      <c r="EF510" s="323"/>
      <c r="EG510" s="323"/>
      <c r="EH510" s="323"/>
      <c r="EI510" s="323"/>
      <c r="EJ510" s="323"/>
      <c r="EK510" s="323"/>
      <c r="EL510" s="323"/>
      <c r="EM510" s="323"/>
      <c r="EN510" s="323"/>
      <c r="EO510" s="323"/>
      <c r="EP510" s="323"/>
      <c r="EQ510" s="323"/>
      <c r="ER510" s="323"/>
      <c r="ES510" s="323"/>
      <c r="ET510" s="323"/>
      <c r="EU510" s="323"/>
      <c r="EV510" s="323"/>
      <c r="EW510" s="323"/>
      <c r="EX510" s="323"/>
      <c r="EY510" s="323"/>
      <c r="EZ510" s="323"/>
      <c r="FA510" s="323"/>
      <c r="FB510" s="323"/>
      <c r="FC510" s="323"/>
      <c r="FD510" s="323"/>
      <c r="FE510" s="323"/>
      <c r="FF510" s="323"/>
      <c r="FG510" s="323"/>
      <c r="FH510" s="323"/>
      <c r="FI510" s="323"/>
      <c r="FJ510" s="323"/>
      <c r="FK510" s="323"/>
      <c r="FL510" s="323"/>
      <c r="FM510" s="323"/>
      <c r="FN510" s="323"/>
      <c r="FO510" s="323"/>
      <c r="FP510" s="323"/>
      <c r="FQ510" s="323"/>
      <c r="FR510" s="323"/>
      <c r="FS510" s="323"/>
      <c r="FT510" s="323"/>
      <c r="FU510" s="323"/>
      <c r="FV510" s="323"/>
      <c r="FW510" s="323"/>
      <c r="FX510" s="323"/>
      <c r="FY510" s="323"/>
      <c r="FZ510" s="323"/>
      <c r="GA510" s="323"/>
      <c r="GB510" s="323"/>
      <c r="GC510" s="323"/>
      <c r="GD510" s="323"/>
      <c r="GE510" s="323"/>
      <c r="GF510" s="323"/>
      <c r="GG510" s="323"/>
      <c r="GH510" s="323"/>
      <c r="GI510" s="323"/>
      <c r="GJ510" s="331"/>
      <c r="GK510" s="321"/>
      <c r="GL510" s="323"/>
      <c r="GM510" s="323"/>
      <c r="GN510" s="290" cm="1">
        <f t="array" ref="GN510">IF(OR(BK510:GM510='Annex.1　DeclarationDesired'!$F$27),ROW(),"")</f>
        <v>510</v>
      </c>
    </row>
    <row r="511" spans="1:196" ht="20.85" customHeight="1">
      <c r="A511" s="333" t="s">
        <v>3122</v>
      </c>
      <c r="B511" s="334" t="s">
        <v>1253</v>
      </c>
      <c r="C511" s="334" t="s">
        <v>3123</v>
      </c>
      <c r="D511" s="334" t="s">
        <v>3124</v>
      </c>
      <c r="E511" s="334" t="s">
        <v>3125</v>
      </c>
      <c r="F511" s="334" t="s">
        <v>3125</v>
      </c>
      <c r="G511" s="335" t="s">
        <v>3126</v>
      </c>
      <c r="H511" s="337" t="s">
        <v>421</v>
      </c>
      <c r="I511" s="337" t="s">
        <v>3125</v>
      </c>
      <c r="J511" s="337" t="s">
        <v>400</v>
      </c>
      <c r="K511" s="337"/>
      <c r="L511" s="338"/>
      <c r="M511" s="339" t="s">
        <v>3127</v>
      </c>
      <c r="N511" s="327" t="s">
        <v>573</v>
      </c>
      <c r="O511" s="338" t="s">
        <v>407</v>
      </c>
      <c r="P511" s="339" t="s">
        <v>424</v>
      </c>
      <c r="Q511" s="287" t="s">
        <v>425</v>
      </c>
      <c r="R511" s="287" t="s">
        <v>410</v>
      </c>
      <c r="S511" s="287"/>
      <c r="T511" s="287"/>
      <c r="U511" s="287"/>
      <c r="V511" s="287"/>
      <c r="W511" s="287"/>
      <c r="X511" s="287"/>
      <c r="Y511" s="287"/>
      <c r="Z511" s="287"/>
      <c r="AA511" s="287"/>
      <c r="AB511" s="287"/>
      <c r="AC511" s="287"/>
      <c r="AD511" s="287"/>
      <c r="AE511" s="287"/>
      <c r="AF511" s="287"/>
      <c r="AG511" s="287"/>
      <c r="AH511" s="287"/>
      <c r="AI511" s="287"/>
      <c r="AJ511" s="287"/>
      <c r="AK511" s="287"/>
      <c r="AL511" s="287"/>
      <c r="AM511" s="287"/>
      <c r="AN511" s="287"/>
      <c r="AO511" s="287"/>
      <c r="AP511" s="287"/>
      <c r="AQ511" s="287"/>
      <c r="AR511" s="287"/>
      <c r="AS511" s="287"/>
      <c r="AT511" s="287"/>
      <c r="AU511" s="287"/>
      <c r="AV511" s="287"/>
      <c r="AW511" s="287"/>
      <c r="AX511" s="287"/>
      <c r="AY511" s="287"/>
      <c r="AZ511" s="287"/>
      <c r="BA511" s="287"/>
      <c r="BB511" s="287"/>
      <c r="BC511" s="287"/>
      <c r="BD511" s="287"/>
      <c r="BE511" s="287"/>
      <c r="BF511" s="287"/>
      <c r="BG511" s="287"/>
      <c r="BH511" s="287"/>
      <c r="BI511" s="287"/>
      <c r="BJ511" s="327"/>
      <c r="BK511" s="286"/>
      <c r="BL511" s="288"/>
      <c r="BM511" s="287"/>
      <c r="BN511" s="287"/>
      <c r="BO511" s="287"/>
      <c r="BP511" s="287"/>
      <c r="BQ511" s="287"/>
      <c r="BR511" s="287"/>
      <c r="BS511" s="287"/>
      <c r="BT511" s="287"/>
      <c r="BU511" s="287"/>
      <c r="BV511" s="287"/>
      <c r="BW511" s="287"/>
      <c r="BX511" s="287"/>
      <c r="BY511" s="287"/>
      <c r="BZ511" s="287"/>
      <c r="CA511" s="287"/>
      <c r="CB511" s="287"/>
      <c r="CC511" s="287"/>
      <c r="CD511" s="287"/>
      <c r="CE511" s="287"/>
      <c r="CF511" s="287"/>
      <c r="CG511" s="287"/>
      <c r="CH511" s="287"/>
      <c r="CI511" s="287"/>
      <c r="CJ511" s="287"/>
      <c r="CK511" s="287"/>
      <c r="CL511" s="287"/>
      <c r="CM511" s="287"/>
      <c r="CN511" s="287"/>
      <c r="CO511" s="287"/>
      <c r="CP511" s="287"/>
      <c r="CQ511" s="287"/>
      <c r="CR511" s="287"/>
      <c r="CS511" s="287"/>
      <c r="CT511" s="287"/>
      <c r="CU511" s="287"/>
      <c r="CV511" s="287"/>
      <c r="CW511" s="287"/>
      <c r="CX511" s="287"/>
      <c r="CY511" s="287"/>
      <c r="CZ511" s="289"/>
      <c r="DA511" s="287"/>
      <c r="DB511" s="287"/>
      <c r="DC511" s="287"/>
      <c r="DD511" s="287"/>
      <c r="DE511" s="287"/>
      <c r="DF511" s="287"/>
      <c r="DG511" s="287"/>
      <c r="DH511" s="287"/>
      <c r="DI511" s="287"/>
      <c r="DJ511" s="287"/>
      <c r="DK511" s="287"/>
      <c r="DL511" s="287"/>
      <c r="DM511" s="287"/>
      <c r="DN511" s="287"/>
      <c r="DO511" s="287"/>
      <c r="DP511" s="287"/>
      <c r="DQ511" s="287"/>
      <c r="DR511" s="287"/>
      <c r="DS511" s="287"/>
      <c r="DT511" s="287"/>
      <c r="DU511" s="287"/>
      <c r="DV511" s="287"/>
      <c r="DW511" s="321"/>
      <c r="DX511" s="321"/>
      <c r="DY511" s="324"/>
      <c r="DZ511" s="324"/>
      <c r="EA511" s="324"/>
      <c r="EB511" s="323"/>
      <c r="EC511" s="323"/>
      <c r="ED511" s="323"/>
      <c r="EE511" s="323"/>
      <c r="EF511" s="323"/>
      <c r="EG511" s="323"/>
      <c r="EH511" s="323"/>
      <c r="EI511" s="323"/>
      <c r="EJ511" s="323"/>
      <c r="EK511" s="323"/>
      <c r="EL511" s="323"/>
      <c r="EM511" s="323"/>
      <c r="EN511" s="323"/>
      <c r="EO511" s="323"/>
      <c r="EP511" s="323"/>
      <c r="EQ511" s="323"/>
      <c r="ER511" s="323"/>
      <c r="ES511" s="323"/>
      <c r="ET511" s="323"/>
      <c r="EU511" s="323"/>
      <c r="EV511" s="323"/>
      <c r="EW511" s="323"/>
      <c r="EX511" s="323"/>
      <c r="EY511" s="323"/>
      <c r="EZ511" s="323"/>
      <c r="FA511" s="323"/>
      <c r="FB511" s="323"/>
      <c r="FC511" s="323"/>
      <c r="FD511" s="323"/>
      <c r="FE511" s="323"/>
      <c r="FF511" s="323"/>
      <c r="FG511" s="323"/>
      <c r="FH511" s="323"/>
      <c r="FI511" s="323"/>
      <c r="FJ511" s="323"/>
      <c r="FK511" s="323"/>
      <c r="FL511" s="323"/>
      <c r="FM511" s="323"/>
      <c r="FN511" s="323"/>
      <c r="FO511" s="323"/>
      <c r="FP511" s="323"/>
      <c r="FQ511" s="323"/>
      <c r="FR511" s="323"/>
      <c r="FS511" s="323"/>
      <c r="FT511" s="323"/>
      <c r="FU511" s="323"/>
      <c r="FV511" s="323"/>
      <c r="FW511" s="323"/>
      <c r="FX511" s="323"/>
      <c r="FY511" s="323"/>
      <c r="FZ511" s="323"/>
      <c r="GA511" s="323"/>
      <c r="GB511" s="323"/>
      <c r="GC511" s="323"/>
      <c r="GD511" s="323"/>
      <c r="GE511" s="323"/>
      <c r="GF511" s="323"/>
      <c r="GG511" s="323"/>
      <c r="GH511" s="323"/>
      <c r="GI511" s="323"/>
      <c r="GJ511" s="331"/>
      <c r="GK511" s="321"/>
      <c r="GL511" s="323"/>
      <c r="GM511" s="323"/>
      <c r="GN511" s="290" cm="1">
        <f t="array" ref="GN511">IF(OR(BK511:GM511='Annex.1　DeclarationDesired'!$F$27),ROW(),"")</f>
        <v>511</v>
      </c>
    </row>
    <row r="512" spans="1:196" ht="20.85" customHeight="1">
      <c r="A512" s="333" t="s">
        <v>3128</v>
      </c>
      <c r="B512" s="334" t="s">
        <v>1253</v>
      </c>
      <c r="C512" s="334" t="s">
        <v>3123</v>
      </c>
      <c r="D512" s="334" t="s">
        <v>3129</v>
      </c>
      <c r="E512" s="334" t="s">
        <v>3125</v>
      </c>
      <c r="F512" s="334" t="s">
        <v>3125</v>
      </c>
      <c r="G512" s="335" t="s">
        <v>3126</v>
      </c>
      <c r="H512" s="337" t="s">
        <v>421</v>
      </c>
      <c r="I512" s="337" t="s">
        <v>3125</v>
      </c>
      <c r="J512" s="337" t="s">
        <v>400</v>
      </c>
      <c r="K512" s="337"/>
      <c r="L512" s="338"/>
      <c r="M512" s="339" t="s">
        <v>3127</v>
      </c>
      <c r="N512" s="327" t="s">
        <v>573</v>
      </c>
      <c r="O512" s="338" t="s">
        <v>407</v>
      </c>
      <c r="P512" s="339" t="s">
        <v>424</v>
      </c>
      <c r="Q512" s="287" t="s">
        <v>425</v>
      </c>
      <c r="R512" s="287" t="s">
        <v>410</v>
      </c>
      <c r="S512" s="287"/>
      <c r="T512" s="287"/>
      <c r="U512" s="287"/>
      <c r="V512" s="287"/>
      <c r="W512" s="287"/>
      <c r="X512" s="287"/>
      <c r="Y512" s="287"/>
      <c r="Z512" s="287"/>
      <c r="AA512" s="287"/>
      <c r="AB512" s="287"/>
      <c r="AC512" s="287"/>
      <c r="AD512" s="287"/>
      <c r="AE512" s="287"/>
      <c r="AF512" s="287"/>
      <c r="AG512" s="287"/>
      <c r="AH512" s="287"/>
      <c r="AI512" s="287"/>
      <c r="AJ512" s="287"/>
      <c r="AK512" s="287"/>
      <c r="AL512" s="287"/>
      <c r="AM512" s="287"/>
      <c r="AN512" s="287"/>
      <c r="AO512" s="287"/>
      <c r="AP512" s="287"/>
      <c r="AQ512" s="287"/>
      <c r="AR512" s="287"/>
      <c r="AS512" s="287"/>
      <c r="AT512" s="287"/>
      <c r="AU512" s="287"/>
      <c r="AV512" s="287"/>
      <c r="AW512" s="287"/>
      <c r="AX512" s="287"/>
      <c r="AY512" s="287"/>
      <c r="AZ512" s="287"/>
      <c r="BA512" s="287"/>
      <c r="BB512" s="287"/>
      <c r="BC512" s="287"/>
      <c r="BD512" s="287"/>
      <c r="BE512" s="287"/>
      <c r="BF512" s="287"/>
      <c r="BG512" s="287"/>
      <c r="BH512" s="287"/>
      <c r="BI512" s="287"/>
      <c r="BJ512" s="327"/>
      <c r="BK512" s="286"/>
      <c r="BL512" s="288"/>
      <c r="BM512" s="287"/>
      <c r="BN512" s="287"/>
      <c r="BO512" s="287"/>
      <c r="BP512" s="287"/>
      <c r="BQ512" s="287"/>
      <c r="BR512" s="287"/>
      <c r="BS512" s="287"/>
      <c r="BT512" s="287"/>
      <c r="BU512" s="287"/>
      <c r="BV512" s="287"/>
      <c r="BW512" s="287"/>
      <c r="BX512" s="287"/>
      <c r="BY512" s="287"/>
      <c r="BZ512" s="287"/>
      <c r="CA512" s="287"/>
      <c r="CB512" s="287"/>
      <c r="CC512" s="287"/>
      <c r="CD512" s="287"/>
      <c r="CE512" s="287"/>
      <c r="CF512" s="287"/>
      <c r="CG512" s="287"/>
      <c r="CH512" s="287"/>
      <c r="CI512" s="287"/>
      <c r="CJ512" s="287"/>
      <c r="CK512" s="287"/>
      <c r="CL512" s="287"/>
      <c r="CM512" s="287"/>
      <c r="CN512" s="287"/>
      <c r="CO512" s="287"/>
      <c r="CP512" s="287"/>
      <c r="CQ512" s="287"/>
      <c r="CR512" s="287"/>
      <c r="CS512" s="287"/>
      <c r="CT512" s="287"/>
      <c r="CU512" s="287"/>
      <c r="CV512" s="287"/>
      <c r="CW512" s="287"/>
      <c r="CX512" s="287"/>
      <c r="CY512" s="287"/>
      <c r="CZ512" s="289"/>
      <c r="DA512" s="287"/>
      <c r="DB512" s="287"/>
      <c r="DC512" s="287"/>
      <c r="DD512" s="287"/>
      <c r="DE512" s="287"/>
      <c r="DF512" s="287"/>
      <c r="DG512" s="287"/>
      <c r="DH512" s="287"/>
      <c r="DI512" s="287"/>
      <c r="DJ512" s="287"/>
      <c r="DK512" s="287"/>
      <c r="DL512" s="287"/>
      <c r="DM512" s="287"/>
      <c r="DN512" s="287"/>
      <c r="DO512" s="287"/>
      <c r="DP512" s="287"/>
      <c r="DQ512" s="287"/>
      <c r="DR512" s="287"/>
      <c r="DS512" s="287"/>
      <c r="DT512" s="287"/>
      <c r="DU512" s="287"/>
      <c r="DV512" s="287"/>
      <c r="DW512" s="321"/>
      <c r="DX512" s="321"/>
      <c r="DY512" s="324"/>
      <c r="DZ512" s="324"/>
      <c r="EA512" s="324"/>
      <c r="EB512" s="323"/>
      <c r="EC512" s="323"/>
      <c r="ED512" s="323"/>
      <c r="EE512" s="323"/>
      <c r="EF512" s="323"/>
      <c r="EG512" s="323"/>
      <c r="EH512" s="323"/>
      <c r="EI512" s="323"/>
      <c r="EJ512" s="323"/>
      <c r="EK512" s="323"/>
      <c r="EL512" s="323"/>
      <c r="EM512" s="323"/>
      <c r="EN512" s="323"/>
      <c r="EO512" s="323"/>
      <c r="EP512" s="323"/>
      <c r="EQ512" s="323"/>
      <c r="ER512" s="323"/>
      <c r="ES512" s="323"/>
      <c r="ET512" s="323"/>
      <c r="EU512" s="323"/>
      <c r="EV512" s="323"/>
      <c r="EW512" s="323"/>
      <c r="EX512" s="323"/>
      <c r="EY512" s="323"/>
      <c r="EZ512" s="323"/>
      <c r="FA512" s="323"/>
      <c r="FB512" s="323"/>
      <c r="FC512" s="323"/>
      <c r="FD512" s="323"/>
      <c r="FE512" s="323"/>
      <c r="FF512" s="323"/>
      <c r="FG512" s="323"/>
      <c r="FH512" s="323"/>
      <c r="FI512" s="323"/>
      <c r="FJ512" s="323"/>
      <c r="FK512" s="323"/>
      <c r="FL512" s="323"/>
      <c r="FM512" s="323"/>
      <c r="FN512" s="323"/>
      <c r="FO512" s="323"/>
      <c r="FP512" s="323"/>
      <c r="FQ512" s="323"/>
      <c r="FR512" s="323"/>
      <c r="FS512" s="323"/>
      <c r="FT512" s="323"/>
      <c r="FU512" s="323"/>
      <c r="FV512" s="323"/>
      <c r="FW512" s="323"/>
      <c r="FX512" s="323"/>
      <c r="FY512" s="323"/>
      <c r="FZ512" s="323"/>
      <c r="GA512" s="323"/>
      <c r="GB512" s="323"/>
      <c r="GC512" s="323"/>
      <c r="GD512" s="323"/>
      <c r="GE512" s="323"/>
      <c r="GF512" s="323"/>
      <c r="GG512" s="323"/>
      <c r="GH512" s="323"/>
      <c r="GI512" s="323"/>
      <c r="GJ512" s="331"/>
      <c r="GK512" s="321"/>
      <c r="GL512" s="323"/>
      <c r="GM512" s="323"/>
      <c r="GN512" s="290" cm="1">
        <f t="array" ref="GN512">IF(OR(BK512:GM512='Annex.1　DeclarationDesired'!$F$27),ROW(),"")</f>
        <v>512</v>
      </c>
    </row>
    <row r="513" spans="1:196" ht="20.85" customHeight="1">
      <c r="A513" s="333" t="s">
        <v>3130</v>
      </c>
      <c r="B513" s="334" t="s">
        <v>1253</v>
      </c>
      <c r="C513" s="334" t="s">
        <v>3131</v>
      </c>
      <c r="D513" s="334" t="s">
        <v>3132</v>
      </c>
      <c r="E513" s="334" t="s">
        <v>3133</v>
      </c>
      <c r="F513" s="334" t="s">
        <v>3133</v>
      </c>
      <c r="G513" s="335" t="s">
        <v>3134</v>
      </c>
      <c r="H513" s="337" t="s">
        <v>421</v>
      </c>
      <c r="I513" s="337" t="s">
        <v>3135</v>
      </c>
      <c r="J513" s="337" t="s">
        <v>400</v>
      </c>
      <c r="K513" s="337"/>
      <c r="L513" s="338"/>
      <c r="M513" s="339" t="s">
        <v>3136</v>
      </c>
      <c r="N513" s="327" t="s">
        <v>407</v>
      </c>
      <c r="O513" s="338" t="s">
        <v>408</v>
      </c>
      <c r="P513" s="339" t="s">
        <v>446</v>
      </c>
      <c r="Q513" s="287" t="s">
        <v>415</v>
      </c>
      <c r="R513" s="287" t="s">
        <v>1108</v>
      </c>
      <c r="S513" s="287"/>
      <c r="T513" s="287"/>
      <c r="U513" s="287"/>
      <c r="V513" s="287"/>
      <c r="W513" s="287"/>
      <c r="X513" s="287"/>
      <c r="Y513" s="287"/>
      <c r="Z513" s="287"/>
      <c r="AA513" s="287"/>
      <c r="AB513" s="287"/>
      <c r="AC513" s="287"/>
      <c r="AD513" s="287"/>
      <c r="AE513" s="287"/>
      <c r="AF513" s="287"/>
      <c r="AG513" s="287"/>
      <c r="AH513" s="287"/>
      <c r="AI513" s="287"/>
      <c r="AJ513" s="287"/>
      <c r="AK513" s="287"/>
      <c r="AL513" s="287"/>
      <c r="AM513" s="287"/>
      <c r="AN513" s="287"/>
      <c r="AO513" s="287"/>
      <c r="AP513" s="287"/>
      <c r="AQ513" s="287"/>
      <c r="AR513" s="287"/>
      <c r="AS513" s="287"/>
      <c r="AT513" s="287"/>
      <c r="AU513" s="287"/>
      <c r="AV513" s="287"/>
      <c r="AW513" s="287"/>
      <c r="AX513" s="287"/>
      <c r="AY513" s="287"/>
      <c r="AZ513" s="287"/>
      <c r="BA513" s="287"/>
      <c r="BB513" s="287"/>
      <c r="BC513" s="287"/>
      <c r="BD513" s="287"/>
      <c r="BE513" s="287"/>
      <c r="BF513" s="287"/>
      <c r="BG513" s="287"/>
      <c r="BH513" s="287"/>
      <c r="BI513" s="287"/>
      <c r="BJ513" s="327" t="s">
        <v>3137</v>
      </c>
      <c r="BK513" s="286">
        <v>38010</v>
      </c>
      <c r="BL513" s="288">
        <v>38020</v>
      </c>
      <c r="BM513" s="287">
        <v>38060</v>
      </c>
      <c r="BN513" s="287">
        <v>39010</v>
      </c>
      <c r="BO513" s="287">
        <v>39020</v>
      </c>
      <c r="BP513" s="287">
        <v>41020</v>
      </c>
      <c r="BQ513" s="287">
        <v>41030</v>
      </c>
      <c r="BR513" s="287">
        <v>41040</v>
      </c>
      <c r="BS513" s="287">
        <v>63010</v>
      </c>
      <c r="BT513" s="287">
        <v>64030</v>
      </c>
      <c r="BU513" s="287"/>
      <c r="BV513" s="287"/>
      <c r="BW513" s="287"/>
      <c r="BX513" s="287"/>
      <c r="BY513" s="287"/>
      <c r="BZ513" s="287"/>
      <c r="CA513" s="287"/>
      <c r="CB513" s="287"/>
      <c r="CC513" s="287"/>
      <c r="CD513" s="287"/>
      <c r="CE513" s="287"/>
      <c r="CF513" s="287"/>
      <c r="CG513" s="287"/>
      <c r="CH513" s="287"/>
      <c r="CI513" s="287"/>
      <c r="CJ513" s="287"/>
      <c r="CK513" s="287"/>
      <c r="CL513" s="287"/>
      <c r="CM513" s="287"/>
      <c r="CN513" s="287"/>
      <c r="CO513" s="287"/>
      <c r="CP513" s="287"/>
      <c r="CQ513" s="287"/>
      <c r="CR513" s="287"/>
      <c r="CS513" s="287"/>
      <c r="CT513" s="287"/>
      <c r="CU513" s="287"/>
      <c r="CV513" s="287"/>
      <c r="CW513" s="287"/>
      <c r="CX513" s="287"/>
      <c r="CY513" s="287"/>
      <c r="CZ513" s="289"/>
      <c r="DA513" s="287"/>
      <c r="DB513" s="287"/>
      <c r="DC513" s="287"/>
      <c r="DD513" s="287"/>
      <c r="DE513" s="287"/>
      <c r="DF513" s="287"/>
      <c r="DG513" s="287"/>
      <c r="DH513" s="287"/>
      <c r="DI513" s="287"/>
      <c r="DJ513" s="287"/>
      <c r="DK513" s="287"/>
      <c r="DL513" s="287"/>
      <c r="DM513" s="287"/>
      <c r="DN513" s="287"/>
      <c r="DO513" s="287"/>
      <c r="DP513" s="287"/>
      <c r="DQ513" s="287"/>
      <c r="DR513" s="287"/>
      <c r="DS513" s="287"/>
      <c r="DT513" s="287"/>
      <c r="DU513" s="287"/>
      <c r="DV513" s="287"/>
      <c r="DW513" s="321"/>
      <c r="DX513" s="321"/>
      <c r="DY513" s="324"/>
      <c r="DZ513" s="324"/>
      <c r="EA513" s="324"/>
      <c r="EB513" s="323"/>
      <c r="EC513" s="323"/>
      <c r="ED513" s="323"/>
      <c r="EE513" s="323"/>
      <c r="EF513" s="323"/>
      <c r="EG513" s="323"/>
      <c r="EH513" s="323"/>
      <c r="EI513" s="323"/>
      <c r="EJ513" s="323"/>
      <c r="EK513" s="323"/>
      <c r="EL513" s="323"/>
      <c r="EM513" s="323"/>
      <c r="EN513" s="323"/>
      <c r="EO513" s="323"/>
      <c r="EP513" s="323"/>
      <c r="EQ513" s="323"/>
      <c r="ER513" s="323"/>
      <c r="ES513" s="323"/>
      <c r="ET513" s="323"/>
      <c r="EU513" s="323"/>
      <c r="EV513" s="323"/>
      <c r="EW513" s="323"/>
      <c r="EX513" s="323"/>
      <c r="EY513" s="323"/>
      <c r="EZ513" s="323"/>
      <c r="FA513" s="323"/>
      <c r="FB513" s="323"/>
      <c r="FC513" s="323"/>
      <c r="FD513" s="323"/>
      <c r="FE513" s="323"/>
      <c r="FF513" s="323"/>
      <c r="FG513" s="323"/>
      <c r="FH513" s="323"/>
      <c r="FI513" s="323"/>
      <c r="FJ513" s="323"/>
      <c r="FK513" s="323"/>
      <c r="FL513" s="323"/>
      <c r="FM513" s="323"/>
      <c r="FN513" s="323"/>
      <c r="FO513" s="323"/>
      <c r="FP513" s="323"/>
      <c r="FQ513" s="323"/>
      <c r="FR513" s="323"/>
      <c r="FS513" s="323"/>
      <c r="FT513" s="323"/>
      <c r="FU513" s="323"/>
      <c r="FV513" s="323"/>
      <c r="FW513" s="323"/>
      <c r="FX513" s="323"/>
      <c r="FY513" s="323"/>
      <c r="FZ513" s="323"/>
      <c r="GA513" s="323"/>
      <c r="GB513" s="323"/>
      <c r="GC513" s="323"/>
      <c r="GD513" s="323"/>
      <c r="GE513" s="323"/>
      <c r="GF513" s="323"/>
      <c r="GG513" s="323"/>
      <c r="GH513" s="323"/>
      <c r="GI513" s="323"/>
      <c r="GJ513" s="331"/>
      <c r="GK513" s="321"/>
      <c r="GL513" s="323"/>
      <c r="GM513" s="323"/>
      <c r="GN513" s="290" cm="1">
        <f t="array" ref="GN513">IF(OR(BK513:GM513='Annex.1　DeclarationDesired'!$F$27),ROW(),"")</f>
        <v>513</v>
      </c>
    </row>
    <row r="514" spans="1:196" ht="20.85" customHeight="1">
      <c r="A514" s="333" t="s">
        <v>3138</v>
      </c>
      <c r="B514" s="334" t="s">
        <v>1253</v>
      </c>
      <c r="C514" s="334" t="s">
        <v>3139</v>
      </c>
      <c r="D514" s="334" t="s">
        <v>358</v>
      </c>
      <c r="E514" s="334"/>
      <c r="F514" s="334"/>
      <c r="G514" s="335" t="s">
        <v>1254</v>
      </c>
      <c r="H514" s="337" t="s">
        <v>421</v>
      </c>
      <c r="I514" s="337" t="s">
        <v>1255</v>
      </c>
      <c r="J514" s="337" t="s">
        <v>400</v>
      </c>
      <c r="K514" s="337"/>
      <c r="L514" s="338"/>
      <c r="M514" s="339" t="s">
        <v>1256</v>
      </c>
      <c r="N514" s="327" t="s">
        <v>496</v>
      </c>
      <c r="O514" s="338" t="s">
        <v>497</v>
      </c>
      <c r="P514" s="339" t="s">
        <v>438</v>
      </c>
      <c r="Q514" s="287" t="s">
        <v>508</v>
      </c>
      <c r="R514" s="287" t="s">
        <v>509</v>
      </c>
      <c r="S514" s="287" t="s">
        <v>767</v>
      </c>
      <c r="T514" s="287" t="s">
        <v>502</v>
      </c>
      <c r="U514" s="287" t="s">
        <v>461</v>
      </c>
      <c r="V514" s="287" t="s">
        <v>635</v>
      </c>
      <c r="W514" s="287" t="s">
        <v>889</v>
      </c>
      <c r="X514" s="287" t="s">
        <v>489</v>
      </c>
      <c r="Y514" s="287" t="s">
        <v>404</v>
      </c>
      <c r="Z514" s="287" t="s">
        <v>517</v>
      </c>
      <c r="AA514" s="287" t="s">
        <v>620</v>
      </c>
      <c r="AB514" s="287" t="s">
        <v>518</v>
      </c>
      <c r="AC514" s="287" t="s">
        <v>452</v>
      </c>
      <c r="AD514" s="287" t="s">
        <v>453</v>
      </c>
      <c r="AE514" s="287" t="s">
        <v>608</v>
      </c>
      <c r="AF514" s="287" t="s">
        <v>609</v>
      </c>
      <c r="AG514" s="287" t="s">
        <v>610</v>
      </c>
      <c r="AH514" s="287" t="s">
        <v>636</v>
      </c>
      <c r="AI514" s="287" t="s">
        <v>345</v>
      </c>
      <c r="AJ514" s="287" t="s">
        <v>772</v>
      </c>
      <c r="AK514" s="287" t="s">
        <v>346</v>
      </c>
      <c r="AL514" s="287" t="s">
        <v>773</v>
      </c>
      <c r="AM514" s="287" t="s">
        <v>774</v>
      </c>
      <c r="AN514" s="287" t="s">
        <v>573</v>
      </c>
      <c r="AO514" s="287" t="s">
        <v>427</v>
      </c>
      <c r="AP514" s="287" t="s">
        <v>428</v>
      </c>
      <c r="AQ514" s="287" t="s">
        <v>413</v>
      </c>
      <c r="AR514" s="287" t="s">
        <v>475</v>
      </c>
      <c r="AS514" s="287" t="s">
        <v>803</v>
      </c>
      <c r="AT514" s="287" t="s">
        <v>804</v>
      </c>
      <c r="AU514" s="287" t="s">
        <v>805</v>
      </c>
      <c r="AV514" s="287"/>
      <c r="AW514" s="287"/>
      <c r="AX514" s="287"/>
      <c r="AY514" s="287"/>
      <c r="AZ514" s="287"/>
      <c r="BA514" s="287"/>
      <c r="BB514" s="287"/>
      <c r="BC514" s="287"/>
      <c r="BD514" s="287"/>
      <c r="BE514" s="287"/>
      <c r="BF514" s="287"/>
      <c r="BG514" s="287"/>
      <c r="BH514" s="287"/>
      <c r="BI514" s="287"/>
      <c r="BJ514" s="327"/>
      <c r="BK514" s="286"/>
      <c r="BL514" s="288"/>
      <c r="BM514" s="287"/>
      <c r="BN514" s="287"/>
      <c r="BO514" s="287"/>
      <c r="BP514" s="287"/>
      <c r="BQ514" s="287"/>
      <c r="BR514" s="287"/>
      <c r="BS514" s="287"/>
      <c r="BT514" s="287"/>
      <c r="BU514" s="287"/>
      <c r="BV514" s="287"/>
      <c r="BW514" s="287"/>
      <c r="BX514" s="287"/>
      <c r="BY514" s="287"/>
      <c r="BZ514" s="287"/>
      <c r="CA514" s="287"/>
      <c r="CB514" s="287"/>
      <c r="CC514" s="287"/>
      <c r="CD514" s="287"/>
      <c r="CE514" s="287"/>
      <c r="CF514" s="287"/>
      <c r="CG514" s="287"/>
      <c r="CH514" s="287"/>
      <c r="CI514" s="287"/>
      <c r="CJ514" s="287"/>
      <c r="CK514" s="287"/>
      <c r="CL514" s="287"/>
      <c r="CM514" s="287"/>
      <c r="CN514" s="287"/>
      <c r="CO514" s="287"/>
      <c r="CP514" s="287"/>
      <c r="CQ514" s="287"/>
      <c r="CR514" s="287"/>
      <c r="CS514" s="287"/>
      <c r="CT514" s="287"/>
      <c r="CU514" s="287"/>
      <c r="CV514" s="287"/>
      <c r="CW514" s="287"/>
      <c r="CX514" s="287"/>
      <c r="CY514" s="287"/>
      <c r="CZ514" s="289"/>
      <c r="DA514" s="287"/>
      <c r="DB514" s="287"/>
      <c r="DC514" s="287"/>
      <c r="DD514" s="287"/>
      <c r="DE514" s="287"/>
      <c r="DF514" s="287"/>
      <c r="DG514" s="287"/>
      <c r="DH514" s="287"/>
      <c r="DI514" s="287"/>
      <c r="DJ514" s="287"/>
      <c r="DK514" s="287"/>
      <c r="DL514" s="287"/>
      <c r="DM514" s="287"/>
      <c r="DN514" s="287"/>
      <c r="DO514" s="287"/>
      <c r="DP514" s="287"/>
      <c r="DQ514" s="287"/>
      <c r="DR514" s="287"/>
      <c r="DS514" s="287"/>
      <c r="DT514" s="287"/>
      <c r="DU514" s="287"/>
      <c r="DV514" s="287"/>
      <c r="DW514" s="321"/>
      <c r="DX514" s="321"/>
      <c r="DY514" s="324"/>
      <c r="DZ514" s="324"/>
      <c r="EA514" s="324"/>
      <c r="EB514" s="323"/>
      <c r="EC514" s="323"/>
      <c r="ED514" s="323"/>
      <c r="EE514" s="323"/>
      <c r="EF514" s="323"/>
      <c r="EG514" s="323"/>
      <c r="EH514" s="323"/>
      <c r="EI514" s="323"/>
      <c r="EJ514" s="323"/>
      <c r="EK514" s="323"/>
      <c r="EL514" s="323"/>
      <c r="EM514" s="323"/>
      <c r="EN514" s="323"/>
      <c r="EO514" s="323"/>
      <c r="EP514" s="323"/>
      <c r="EQ514" s="323"/>
      <c r="ER514" s="323"/>
      <c r="ES514" s="323"/>
      <c r="ET514" s="323"/>
      <c r="EU514" s="323"/>
      <c r="EV514" s="323"/>
      <c r="EW514" s="323"/>
      <c r="EX514" s="323"/>
      <c r="EY514" s="323"/>
      <c r="EZ514" s="323"/>
      <c r="FA514" s="323"/>
      <c r="FB514" s="323"/>
      <c r="FC514" s="323"/>
      <c r="FD514" s="323"/>
      <c r="FE514" s="323"/>
      <c r="FF514" s="323"/>
      <c r="FG514" s="323"/>
      <c r="FH514" s="323"/>
      <c r="FI514" s="323"/>
      <c r="FJ514" s="323"/>
      <c r="FK514" s="323"/>
      <c r="FL514" s="323"/>
      <c r="FM514" s="323"/>
      <c r="FN514" s="323"/>
      <c r="FO514" s="323"/>
      <c r="FP514" s="323"/>
      <c r="FQ514" s="323"/>
      <c r="FR514" s="323"/>
      <c r="FS514" s="323"/>
      <c r="FT514" s="323"/>
      <c r="FU514" s="323"/>
      <c r="FV514" s="323"/>
      <c r="FW514" s="323"/>
      <c r="FX514" s="323"/>
      <c r="FY514" s="323"/>
      <c r="FZ514" s="323"/>
      <c r="GA514" s="323"/>
      <c r="GB514" s="323"/>
      <c r="GC514" s="323"/>
      <c r="GD514" s="323"/>
      <c r="GE514" s="323"/>
      <c r="GF514" s="323"/>
      <c r="GG514" s="323"/>
      <c r="GH514" s="323"/>
      <c r="GI514" s="323"/>
      <c r="GJ514" s="331"/>
      <c r="GK514" s="321"/>
      <c r="GL514" s="323"/>
      <c r="GM514" s="323"/>
      <c r="GN514" s="290" cm="1">
        <f t="array" ref="GN514">IF(OR(BK514:GM514='Annex.1　DeclarationDesired'!$F$27),ROW(),"")</f>
        <v>514</v>
      </c>
    </row>
    <row r="515" spans="1:196" ht="20.85" customHeight="1">
      <c r="A515" s="333" t="s">
        <v>3140</v>
      </c>
      <c r="B515" s="334" t="s">
        <v>1253</v>
      </c>
      <c r="C515" s="334" t="s">
        <v>3141</v>
      </c>
      <c r="D515" s="334" t="s">
        <v>3142</v>
      </c>
      <c r="E515" s="334" t="s">
        <v>3143</v>
      </c>
      <c r="F515" s="334" t="s">
        <v>3143</v>
      </c>
      <c r="G515" s="335" t="s">
        <v>3144</v>
      </c>
      <c r="H515" s="337" t="s">
        <v>420</v>
      </c>
      <c r="I515" s="337"/>
      <c r="J515" s="337" t="s">
        <v>421</v>
      </c>
      <c r="K515" s="337" t="s">
        <v>3145</v>
      </c>
      <c r="L515" s="338"/>
      <c r="M515" s="339" t="s">
        <v>3146</v>
      </c>
      <c r="N515" s="327" t="s">
        <v>407</v>
      </c>
      <c r="O515" s="338" t="s">
        <v>424</v>
      </c>
      <c r="P515" s="339" t="s">
        <v>425</v>
      </c>
      <c r="Q515" s="287" t="s">
        <v>410</v>
      </c>
      <c r="R515" s="287" t="s">
        <v>428</v>
      </c>
      <c r="S515" s="287"/>
      <c r="T515" s="287"/>
      <c r="U515" s="287"/>
      <c r="V515" s="287"/>
      <c r="W515" s="287"/>
      <c r="X515" s="287"/>
      <c r="Y515" s="287"/>
      <c r="Z515" s="287"/>
      <c r="AA515" s="287"/>
      <c r="AB515" s="287"/>
      <c r="AC515" s="287"/>
      <c r="AD515" s="287"/>
      <c r="AE515" s="287"/>
      <c r="AF515" s="287"/>
      <c r="AG515" s="287"/>
      <c r="AH515" s="287"/>
      <c r="AI515" s="287"/>
      <c r="AJ515" s="287"/>
      <c r="AK515" s="287"/>
      <c r="AL515" s="287"/>
      <c r="AM515" s="287"/>
      <c r="AN515" s="287"/>
      <c r="AO515" s="287"/>
      <c r="AP515" s="287"/>
      <c r="AQ515" s="287"/>
      <c r="AR515" s="287"/>
      <c r="AS515" s="287"/>
      <c r="AT515" s="287"/>
      <c r="AU515" s="287"/>
      <c r="AV515" s="287"/>
      <c r="AW515" s="287"/>
      <c r="AX515" s="287"/>
      <c r="AY515" s="287"/>
      <c r="AZ515" s="287"/>
      <c r="BA515" s="287"/>
      <c r="BB515" s="287"/>
      <c r="BC515" s="287"/>
      <c r="BD515" s="287"/>
      <c r="BE515" s="287"/>
      <c r="BF515" s="287"/>
      <c r="BG515" s="287"/>
      <c r="BH515" s="287"/>
      <c r="BI515" s="287"/>
      <c r="BJ515" s="327" t="s">
        <v>3147</v>
      </c>
      <c r="BK515" s="286">
        <v>38020</v>
      </c>
      <c r="BL515" s="288">
        <v>39010</v>
      </c>
      <c r="BM515" s="287">
        <v>39020</v>
      </c>
      <c r="BN515" s="287">
        <v>39030</v>
      </c>
      <c r="BO515" s="287">
        <v>39040</v>
      </c>
      <c r="BP515" s="287">
        <v>39050</v>
      </c>
      <c r="BQ515" s="287">
        <v>39060</v>
      </c>
      <c r="BR515" s="287">
        <v>40010</v>
      </c>
      <c r="BS515" s="287">
        <v>40020</v>
      </c>
      <c r="BT515" s="287">
        <v>40030</v>
      </c>
      <c r="BU515" s="287">
        <v>41010</v>
      </c>
      <c r="BV515" s="287">
        <v>41020</v>
      </c>
      <c r="BW515" s="287">
        <v>41040</v>
      </c>
      <c r="BX515" s="287">
        <v>44030</v>
      </c>
      <c r="BY515" s="287"/>
      <c r="BZ515" s="287"/>
      <c r="CA515" s="287"/>
      <c r="CB515" s="287"/>
      <c r="CC515" s="287"/>
      <c r="CD515" s="287"/>
      <c r="CE515" s="287"/>
      <c r="CF515" s="287"/>
      <c r="CG515" s="287"/>
      <c r="CH515" s="287"/>
      <c r="CI515" s="287"/>
      <c r="CJ515" s="287"/>
      <c r="CK515" s="287"/>
      <c r="CL515" s="287"/>
      <c r="CM515" s="287"/>
      <c r="CN515" s="287"/>
      <c r="CO515" s="287"/>
      <c r="CP515" s="287"/>
      <c r="CQ515" s="287"/>
      <c r="CR515" s="287"/>
      <c r="CS515" s="287"/>
      <c r="CT515" s="287"/>
      <c r="CU515" s="287"/>
      <c r="CV515" s="287"/>
      <c r="CW515" s="287"/>
      <c r="CX515" s="287"/>
      <c r="CY515" s="287"/>
      <c r="CZ515" s="289"/>
      <c r="DA515" s="287"/>
      <c r="DB515" s="287"/>
      <c r="DC515" s="287"/>
      <c r="DD515" s="287"/>
      <c r="DE515" s="287"/>
      <c r="DF515" s="287"/>
      <c r="DG515" s="287"/>
      <c r="DH515" s="287"/>
      <c r="DI515" s="287"/>
      <c r="DJ515" s="287"/>
      <c r="DK515" s="287"/>
      <c r="DL515" s="287"/>
      <c r="DM515" s="287"/>
      <c r="DN515" s="287"/>
      <c r="DO515" s="287"/>
      <c r="DP515" s="287"/>
      <c r="DQ515" s="287"/>
      <c r="DR515" s="287"/>
      <c r="DS515" s="287"/>
      <c r="DT515" s="287"/>
      <c r="DU515" s="287"/>
      <c r="DV515" s="287"/>
      <c r="DW515" s="321"/>
      <c r="DX515" s="321"/>
      <c r="DY515" s="324"/>
      <c r="DZ515" s="324"/>
      <c r="EA515" s="324"/>
      <c r="EB515" s="323"/>
      <c r="EC515" s="323"/>
      <c r="ED515" s="323"/>
      <c r="EE515" s="323"/>
      <c r="EF515" s="323"/>
      <c r="EG515" s="323"/>
      <c r="EH515" s="323"/>
      <c r="EI515" s="323"/>
      <c r="EJ515" s="323"/>
      <c r="EK515" s="323"/>
      <c r="EL515" s="323"/>
      <c r="EM515" s="323"/>
      <c r="EN515" s="323"/>
      <c r="EO515" s="323"/>
      <c r="EP515" s="323"/>
      <c r="EQ515" s="323"/>
      <c r="ER515" s="323"/>
      <c r="ES515" s="323"/>
      <c r="ET515" s="323"/>
      <c r="EU515" s="323"/>
      <c r="EV515" s="323"/>
      <c r="EW515" s="323"/>
      <c r="EX515" s="323"/>
      <c r="EY515" s="323"/>
      <c r="EZ515" s="323"/>
      <c r="FA515" s="323"/>
      <c r="FB515" s="323"/>
      <c r="FC515" s="323"/>
      <c r="FD515" s="323"/>
      <c r="FE515" s="323"/>
      <c r="FF515" s="323"/>
      <c r="FG515" s="323"/>
      <c r="FH515" s="323"/>
      <c r="FI515" s="323"/>
      <c r="FJ515" s="323"/>
      <c r="FK515" s="323"/>
      <c r="FL515" s="323"/>
      <c r="FM515" s="323"/>
      <c r="FN515" s="323"/>
      <c r="FO515" s="323"/>
      <c r="FP515" s="323"/>
      <c r="FQ515" s="323"/>
      <c r="FR515" s="323"/>
      <c r="FS515" s="323"/>
      <c r="FT515" s="323"/>
      <c r="FU515" s="323"/>
      <c r="FV515" s="323"/>
      <c r="FW515" s="323"/>
      <c r="FX515" s="323"/>
      <c r="FY515" s="323"/>
      <c r="FZ515" s="323"/>
      <c r="GA515" s="323"/>
      <c r="GB515" s="323"/>
      <c r="GC515" s="323"/>
      <c r="GD515" s="323"/>
      <c r="GE515" s="323"/>
      <c r="GF515" s="323"/>
      <c r="GG515" s="323"/>
      <c r="GH515" s="323"/>
      <c r="GI515" s="323"/>
      <c r="GJ515" s="331"/>
      <c r="GK515" s="321"/>
      <c r="GL515" s="323"/>
      <c r="GM515" s="323"/>
      <c r="GN515" s="290" cm="1">
        <f t="array" ref="GN515">IF(OR(BK515:GM515='Annex.1　DeclarationDesired'!$F$27),ROW(),"")</f>
        <v>515</v>
      </c>
    </row>
    <row r="516" spans="1:196" ht="20.85" customHeight="1">
      <c r="A516" s="333" t="s">
        <v>3148</v>
      </c>
      <c r="B516" s="334" t="s">
        <v>1253</v>
      </c>
      <c r="C516" s="334" t="s">
        <v>3141</v>
      </c>
      <c r="D516" s="334" t="s">
        <v>3149</v>
      </c>
      <c r="E516" s="334" t="s">
        <v>3150</v>
      </c>
      <c r="F516" s="334" t="s">
        <v>3150</v>
      </c>
      <c r="G516" s="335" t="s">
        <v>3144</v>
      </c>
      <c r="H516" s="337" t="s">
        <v>420</v>
      </c>
      <c r="I516" s="337"/>
      <c r="J516" s="337" t="s">
        <v>421</v>
      </c>
      <c r="K516" s="337" t="s">
        <v>3145</v>
      </c>
      <c r="L516" s="338"/>
      <c r="M516" s="339" t="s">
        <v>3151</v>
      </c>
      <c r="N516" s="327" t="s">
        <v>407</v>
      </c>
      <c r="O516" s="338" t="s">
        <v>428</v>
      </c>
      <c r="P516" s="339"/>
      <c r="Q516" s="287"/>
      <c r="R516" s="287"/>
      <c r="S516" s="287"/>
      <c r="T516" s="287"/>
      <c r="U516" s="287"/>
      <c r="V516" s="287"/>
      <c r="W516" s="287"/>
      <c r="X516" s="287"/>
      <c r="Y516" s="287"/>
      <c r="Z516" s="287"/>
      <c r="AA516" s="287"/>
      <c r="AB516" s="287"/>
      <c r="AC516" s="287"/>
      <c r="AD516" s="287"/>
      <c r="AE516" s="287"/>
      <c r="AF516" s="287"/>
      <c r="AG516" s="287"/>
      <c r="AH516" s="287"/>
      <c r="AI516" s="287"/>
      <c r="AJ516" s="287"/>
      <c r="AK516" s="287"/>
      <c r="AL516" s="287"/>
      <c r="AM516" s="287"/>
      <c r="AN516" s="287"/>
      <c r="AO516" s="287"/>
      <c r="AP516" s="287"/>
      <c r="AQ516" s="287"/>
      <c r="AR516" s="287"/>
      <c r="AS516" s="287"/>
      <c r="AT516" s="287"/>
      <c r="AU516" s="287"/>
      <c r="AV516" s="287"/>
      <c r="AW516" s="287"/>
      <c r="AX516" s="287"/>
      <c r="AY516" s="287"/>
      <c r="AZ516" s="287"/>
      <c r="BA516" s="287"/>
      <c r="BB516" s="287"/>
      <c r="BC516" s="287"/>
      <c r="BD516" s="287"/>
      <c r="BE516" s="287"/>
      <c r="BF516" s="287"/>
      <c r="BG516" s="287"/>
      <c r="BH516" s="287"/>
      <c r="BI516" s="287"/>
      <c r="BJ516" s="327" t="s">
        <v>3152</v>
      </c>
      <c r="BK516" s="286">
        <v>38010</v>
      </c>
      <c r="BL516" s="288">
        <v>38020</v>
      </c>
      <c r="BM516" s="287">
        <v>38030</v>
      </c>
      <c r="BN516" s="287">
        <v>38040</v>
      </c>
      <c r="BO516" s="287">
        <v>38050</v>
      </c>
      <c r="BP516" s="287">
        <v>38060</v>
      </c>
      <c r="BQ516" s="287">
        <v>44050</v>
      </c>
      <c r="BR516" s="287"/>
      <c r="BS516" s="287"/>
      <c r="BT516" s="287"/>
      <c r="BU516" s="287"/>
      <c r="BV516" s="287"/>
      <c r="BW516" s="287"/>
      <c r="BX516" s="287"/>
      <c r="BY516" s="287"/>
      <c r="BZ516" s="287"/>
      <c r="CA516" s="287"/>
      <c r="CB516" s="287"/>
      <c r="CC516" s="287"/>
      <c r="CD516" s="287"/>
      <c r="CE516" s="287"/>
      <c r="CF516" s="287"/>
      <c r="CG516" s="287"/>
      <c r="CH516" s="287"/>
      <c r="CI516" s="287"/>
      <c r="CJ516" s="287"/>
      <c r="CK516" s="287"/>
      <c r="CL516" s="287"/>
      <c r="CM516" s="287"/>
      <c r="CN516" s="287"/>
      <c r="CO516" s="287"/>
      <c r="CP516" s="287"/>
      <c r="CQ516" s="287"/>
      <c r="CR516" s="287"/>
      <c r="CS516" s="287"/>
      <c r="CT516" s="287"/>
      <c r="CU516" s="287"/>
      <c r="CV516" s="287"/>
      <c r="CW516" s="287"/>
      <c r="CX516" s="287"/>
      <c r="CY516" s="287"/>
      <c r="CZ516" s="289"/>
      <c r="DA516" s="287"/>
      <c r="DB516" s="287"/>
      <c r="DC516" s="287"/>
      <c r="DD516" s="287"/>
      <c r="DE516" s="287"/>
      <c r="DF516" s="287"/>
      <c r="DG516" s="287"/>
      <c r="DH516" s="287"/>
      <c r="DI516" s="287"/>
      <c r="DJ516" s="287"/>
      <c r="DK516" s="287"/>
      <c r="DL516" s="287"/>
      <c r="DM516" s="287"/>
      <c r="DN516" s="287"/>
      <c r="DO516" s="287"/>
      <c r="DP516" s="287"/>
      <c r="DQ516" s="287"/>
      <c r="DR516" s="287"/>
      <c r="DS516" s="287"/>
      <c r="DT516" s="287"/>
      <c r="DU516" s="287"/>
      <c r="DV516" s="287"/>
      <c r="DW516" s="321"/>
      <c r="DX516" s="321"/>
      <c r="DY516" s="324"/>
      <c r="DZ516" s="324"/>
      <c r="EA516" s="324"/>
      <c r="EB516" s="323"/>
      <c r="EC516" s="323"/>
      <c r="ED516" s="323"/>
      <c r="EE516" s="323"/>
      <c r="EF516" s="323"/>
      <c r="EG516" s="323"/>
      <c r="EH516" s="323"/>
      <c r="EI516" s="323"/>
      <c r="EJ516" s="323"/>
      <c r="EK516" s="323"/>
      <c r="EL516" s="323"/>
      <c r="EM516" s="323"/>
      <c r="EN516" s="323"/>
      <c r="EO516" s="323"/>
      <c r="EP516" s="323"/>
      <c r="EQ516" s="323"/>
      <c r="ER516" s="323"/>
      <c r="ES516" s="323"/>
      <c r="ET516" s="323"/>
      <c r="EU516" s="323"/>
      <c r="EV516" s="323"/>
      <c r="EW516" s="323"/>
      <c r="EX516" s="323"/>
      <c r="EY516" s="323"/>
      <c r="EZ516" s="323"/>
      <c r="FA516" s="323"/>
      <c r="FB516" s="323"/>
      <c r="FC516" s="323"/>
      <c r="FD516" s="323"/>
      <c r="FE516" s="323"/>
      <c r="FF516" s="323"/>
      <c r="FG516" s="323"/>
      <c r="FH516" s="323"/>
      <c r="FI516" s="323"/>
      <c r="FJ516" s="323"/>
      <c r="FK516" s="323"/>
      <c r="FL516" s="323"/>
      <c r="FM516" s="323"/>
      <c r="FN516" s="323"/>
      <c r="FO516" s="323"/>
      <c r="FP516" s="323"/>
      <c r="FQ516" s="323"/>
      <c r="FR516" s="323"/>
      <c r="FS516" s="323"/>
      <c r="FT516" s="323"/>
      <c r="FU516" s="323"/>
      <c r="FV516" s="323"/>
      <c r="FW516" s="323"/>
      <c r="FX516" s="323"/>
      <c r="FY516" s="323"/>
      <c r="FZ516" s="323"/>
      <c r="GA516" s="323"/>
      <c r="GB516" s="323"/>
      <c r="GC516" s="323"/>
      <c r="GD516" s="323"/>
      <c r="GE516" s="323"/>
      <c r="GF516" s="323"/>
      <c r="GG516" s="323"/>
      <c r="GH516" s="323"/>
      <c r="GI516" s="323"/>
      <c r="GJ516" s="331"/>
      <c r="GK516" s="321"/>
      <c r="GL516" s="323"/>
      <c r="GM516" s="323"/>
      <c r="GN516" s="290" cm="1">
        <f t="array" ref="GN516">IF(OR(BK516:GM516='Annex.1　DeclarationDesired'!$F$27),ROW(),"")</f>
        <v>516</v>
      </c>
    </row>
    <row r="517" spans="1:196" ht="20.85" customHeight="1">
      <c r="A517" s="333" t="s">
        <v>3153</v>
      </c>
      <c r="B517" s="334" t="s">
        <v>1253</v>
      </c>
      <c r="C517" s="334" t="s">
        <v>3141</v>
      </c>
      <c r="D517" s="334" t="s">
        <v>3154</v>
      </c>
      <c r="E517" s="334" t="s">
        <v>3155</v>
      </c>
      <c r="F517" s="334" t="s">
        <v>3155</v>
      </c>
      <c r="G517" s="335" t="s">
        <v>3144</v>
      </c>
      <c r="H517" s="337" t="s">
        <v>420</v>
      </c>
      <c r="I517" s="337"/>
      <c r="J517" s="337" t="s">
        <v>421</v>
      </c>
      <c r="K517" s="337" t="s">
        <v>3145</v>
      </c>
      <c r="L517" s="338"/>
      <c r="M517" s="339" t="s">
        <v>3156</v>
      </c>
      <c r="N517" s="327" t="s">
        <v>407</v>
      </c>
      <c r="O517" s="338" t="s">
        <v>424</v>
      </c>
      <c r="P517" s="339" t="s">
        <v>410</v>
      </c>
      <c r="Q517" s="287" t="s">
        <v>429</v>
      </c>
      <c r="R517" s="287"/>
      <c r="S517" s="287"/>
      <c r="T517" s="287"/>
      <c r="U517" s="287"/>
      <c r="V517" s="287"/>
      <c r="W517" s="287"/>
      <c r="X517" s="287"/>
      <c r="Y517" s="287"/>
      <c r="Z517" s="287"/>
      <c r="AA517" s="287"/>
      <c r="AB517" s="287"/>
      <c r="AC517" s="287"/>
      <c r="AD517" s="287"/>
      <c r="AE517" s="287"/>
      <c r="AF517" s="287"/>
      <c r="AG517" s="287"/>
      <c r="AH517" s="287"/>
      <c r="AI517" s="287"/>
      <c r="AJ517" s="287"/>
      <c r="AK517" s="287"/>
      <c r="AL517" s="287"/>
      <c r="AM517" s="287"/>
      <c r="AN517" s="287"/>
      <c r="AO517" s="287"/>
      <c r="AP517" s="287"/>
      <c r="AQ517" s="287"/>
      <c r="AR517" s="287"/>
      <c r="AS517" s="287"/>
      <c r="AT517" s="287"/>
      <c r="AU517" s="287"/>
      <c r="AV517" s="287"/>
      <c r="AW517" s="287"/>
      <c r="AX517" s="287"/>
      <c r="AY517" s="287"/>
      <c r="AZ517" s="287"/>
      <c r="BA517" s="287"/>
      <c r="BB517" s="287"/>
      <c r="BC517" s="287"/>
      <c r="BD517" s="287"/>
      <c r="BE517" s="287"/>
      <c r="BF517" s="287"/>
      <c r="BG517" s="287"/>
      <c r="BH517" s="287"/>
      <c r="BI517" s="287"/>
      <c r="BJ517" s="327" t="s">
        <v>3157</v>
      </c>
      <c r="BK517" s="286">
        <v>38010</v>
      </c>
      <c r="BL517" s="288">
        <v>38060</v>
      </c>
      <c r="BM517" s="287">
        <v>39070</v>
      </c>
      <c r="BN517" s="287">
        <v>41030</v>
      </c>
      <c r="BO517" s="287">
        <v>41040</v>
      </c>
      <c r="BP517" s="287">
        <v>63040</v>
      </c>
      <c r="BQ517" s="287"/>
      <c r="BR517" s="287"/>
      <c r="BS517" s="287"/>
      <c r="BT517" s="287"/>
      <c r="BU517" s="287"/>
      <c r="BV517" s="287"/>
      <c r="BW517" s="287"/>
      <c r="BX517" s="287"/>
      <c r="BY517" s="287"/>
      <c r="BZ517" s="287"/>
      <c r="CA517" s="287"/>
      <c r="CB517" s="287"/>
      <c r="CC517" s="287"/>
      <c r="CD517" s="287"/>
      <c r="CE517" s="287"/>
      <c r="CF517" s="287"/>
      <c r="CG517" s="287"/>
      <c r="CH517" s="287"/>
      <c r="CI517" s="287"/>
      <c r="CJ517" s="287"/>
      <c r="CK517" s="287"/>
      <c r="CL517" s="287"/>
      <c r="CM517" s="287"/>
      <c r="CN517" s="287"/>
      <c r="CO517" s="287"/>
      <c r="CP517" s="287"/>
      <c r="CQ517" s="287"/>
      <c r="CR517" s="287"/>
      <c r="CS517" s="287"/>
      <c r="CT517" s="287"/>
      <c r="CU517" s="287"/>
      <c r="CV517" s="287"/>
      <c r="CW517" s="287"/>
      <c r="CX517" s="287"/>
      <c r="CY517" s="287"/>
      <c r="CZ517" s="289"/>
      <c r="DA517" s="287"/>
      <c r="DB517" s="287"/>
      <c r="DC517" s="287"/>
      <c r="DD517" s="287"/>
      <c r="DE517" s="287"/>
      <c r="DF517" s="287"/>
      <c r="DG517" s="287"/>
      <c r="DH517" s="287"/>
      <c r="DI517" s="287"/>
      <c r="DJ517" s="287"/>
      <c r="DK517" s="287"/>
      <c r="DL517" s="287"/>
      <c r="DM517" s="287"/>
      <c r="DN517" s="287"/>
      <c r="DO517" s="287"/>
      <c r="DP517" s="287"/>
      <c r="DQ517" s="287"/>
      <c r="DR517" s="287"/>
      <c r="DS517" s="287"/>
      <c r="DT517" s="287"/>
      <c r="DU517" s="287"/>
      <c r="DV517" s="287"/>
      <c r="DW517" s="321"/>
      <c r="DX517" s="321"/>
      <c r="DY517" s="324"/>
      <c r="DZ517" s="324"/>
      <c r="EA517" s="324"/>
      <c r="EB517" s="323"/>
      <c r="EC517" s="323"/>
      <c r="ED517" s="323"/>
      <c r="EE517" s="323"/>
      <c r="EF517" s="323"/>
      <c r="EG517" s="323"/>
      <c r="EH517" s="323"/>
      <c r="EI517" s="323"/>
      <c r="EJ517" s="323"/>
      <c r="EK517" s="323"/>
      <c r="EL517" s="323"/>
      <c r="EM517" s="323"/>
      <c r="EN517" s="323"/>
      <c r="EO517" s="323"/>
      <c r="EP517" s="323"/>
      <c r="EQ517" s="323"/>
      <c r="ER517" s="323"/>
      <c r="ES517" s="323"/>
      <c r="ET517" s="323"/>
      <c r="EU517" s="323"/>
      <c r="EV517" s="323"/>
      <c r="EW517" s="323"/>
      <c r="EX517" s="323"/>
      <c r="EY517" s="323"/>
      <c r="EZ517" s="323"/>
      <c r="FA517" s="323"/>
      <c r="FB517" s="323"/>
      <c r="FC517" s="323"/>
      <c r="FD517" s="323"/>
      <c r="FE517" s="323"/>
      <c r="FF517" s="323"/>
      <c r="FG517" s="323"/>
      <c r="FH517" s="323"/>
      <c r="FI517" s="323"/>
      <c r="FJ517" s="323"/>
      <c r="FK517" s="323"/>
      <c r="FL517" s="323"/>
      <c r="FM517" s="323"/>
      <c r="FN517" s="323"/>
      <c r="FO517" s="323"/>
      <c r="FP517" s="323"/>
      <c r="FQ517" s="323"/>
      <c r="FR517" s="323"/>
      <c r="FS517" s="323"/>
      <c r="FT517" s="323"/>
      <c r="FU517" s="323"/>
      <c r="FV517" s="323"/>
      <c r="FW517" s="323"/>
      <c r="FX517" s="323"/>
      <c r="FY517" s="323"/>
      <c r="FZ517" s="323"/>
      <c r="GA517" s="323"/>
      <c r="GB517" s="323"/>
      <c r="GC517" s="323"/>
      <c r="GD517" s="323"/>
      <c r="GE517" s="323"/>
      <c r="GF517" s="323"/>
      <c r="GG517" s="323"/>
      <c r="GH517" s="323"/>
      <c r="GI517" s="323"/>
      <c r="GJ517" s="331"/>
      <c r="GK517" s="321"/>
      <c r="GL517" s="323"/>
      <c r="GM517" s="323"/>
      <c r="GN517" s="290" cm="1">
        <f t="array" ref="GN517">IF(OR(BK517:GM517='Annex.1　DeclarationDesired'!$F$27),ROW(),"")</f>
        <v>517</v>
      </c>
    </row>
    <row r="518" spans="1:196" ht="20.85" customHeight="1">
      <c r="A518" s="333" t="s">
        <v>3158</v>
      </c>
      <c r="B518" s="334" t="s">
        <v>1253</v>
      </c>
      <c r="C518" s="334" t="s">
        <v>3159</v>
      </c>
      <c r="D518" s="334" t="s">
        <v>3160</v>
      </c>
      <c r="E518" s="334" t="s">
        <v>3161</v>
      </c>
      <c r="F518" s="334" t="s">
        <v>3161</v>
      </c>
      <c r="G518" s="335" t="s">
        <v>3162</v>
      </c>
      <c r="H518" s="337" t="s">
        <v>420</v>
      </c>
      <c r="I518" s="337"/>
      <c r="J518" s="337" t="s">
        <v>399</v>
      </c>
      <c r="K518" s="337" t="s">
        <v>3161</v>
      </c>
      <c r="L518" s="338"/>
      <c r="M518" s="339" t="s">
        <v>426</v>
      </c>
      <c r="N518" s="327" t="s">
        <v>426</v>
      </c>
      <c r="O518" s="338"/>
      <c r="P518" s="339"/>
      <c r="Q518" s="287"/>
      <c r="R518" s="287"/>
      <c r="S518" s="287"/>
      <c r="T518" s="287"/>
      <c r="U518" s="287"/>
      <c r="V518" s="287"/>
      <c r="W518" s="287"/>
      <c r="X518" s="287"/>
      <c r="Y518" s="287"/>
      <c r="Z518" s="287"/>
      <c r="AA518" s="287"/>
      <c r="AB518" s="287"/>
      <c r="AC518" s="287"/>
      <c r="AD518" s="287"/>
      <c r="AE518" s="287"/>
      <c r="AF518" s="287"/>
      <c r="AG518" s="287"/>
      <c r="AH518" s="287"/>
      <c r="AI518" s="287"/>
      <c r="AJ518" s="287"/>
      <c r="AK518" s="287"/>
      <c r="AL518" s="287"/>
      <c r="AM518" s="287"/>
      <c r="AN518" s="287"/>
      <c r="AO518" s="287"/>
      <c r="AP518" s="287"/>
      <c r="AQ518" s="287"/>
      <c r="AR518" s="287"/>
      <c r="AS518" s="287"/>
      <c r="AT518" s="287"/>
      <c r="AU518" s="287"/>
      <c r="AV518" s="287"/>
      <c r="AW518" s="287"/>
      <c r="AX518" s="287"/>
      <c r="AY518" s="287"/>
      <c r="AZ518" s="287"/>
      <c r="BA518" s="287"/>
      <c r="BB518" s="287"/>
      <c r="BC518" s="287"/>
      <c r="BD518" s="287"/>
      <c r="BE518" s="287"/>
      <c r="BF518" s="287"/>
      <c r="BG518" s="287"/>
      <c r="BH518" s="287"/>
      <c r="BI518" s="287"/>
      <c r="BJ518" s="327" t="s">
        <v>3163</v>
      </c>
      <c r="BK518" s="286">
        <v>42010</v>
      </c>
      <c r="BL518" s="288">
        <v>42020</v>
      </c>
      <c r="BM518" s="287">
        <v>42040</v>
      </c>
      <c r="BN518" s="287"/>
      <c r="BO518" s="287"/>
      <c r="BP518" s="287"/>
      <c r="BQ518" s="287"/>
      <c r="BR518" s="287"/>
      <c r="BS518" s="287"/>
      <c r="BT518" s="287"/>
      <c r="BU518" s="287"/>
      <c r="BV518" s="287"/>
      <c r="BW518" s="287"/>
      <c r="BX518" s="287"/>
      <c r="BY518" s="287"/>
      <c r="BZ518" s="287"/>
      <c r="CA518" s="287"/>
      <c r="CB518" s="287"/>
      <c r="CC518" s="287"/>
      <c r="CD518" s="287"/>
      <c r="CE518" s="287"/>
      <c r="CF518" s="287"/>
      <c r="CG518" s="287"/>
      <c r="CH518" s="287"/>
      <c r="CI518" s="287"/>
      <c r="CJ518" s="287"/>
      <c r="CK518" s="287"/>
      <c r="CL518" s="287"/>
      <c r="CM518" s="287"/>
      <c r="CN518" s="287"/>
      <c r="CO518" s="287"/>
      <c r="CP518" s="287"/>
      <c r="CQ518" s="287"/>
      <c r="CR518" s="287"/>
      <c r="CS518" s="287"/>
      <c r="CT518" s="287"/>
      <c r="CU518" s="287"/>
      <c r="CV518" s="287"/>
      <c r="CW518" s="287"/>
      <c r="CX518" s="287"/>
      <c r="CY518" s="287"/>
      <c r="CZ518" s="289"/>
      <c r="DA518" s="287"/>
      <c r="DB518" s="287"/>
      <c r="DC518" s="287"/>
      <c r="DD518" s="287"/>
      <c r="DE518" s="287"/>
      <c r="DF518" s="287"/>
      <c r="DG518" s="287"/>
      <c r="DH518" s="287"/>
      <c r="DI518" s="287"/>
      <c r="DJ518" s="287"/>
      <c r="DK518" s="287"/>
      <c r="DL518" s="287"/>
      <c r="DM518" s="287"/>
      <c r="DN518" s="287"/>
      <c r="DO518" s="287"/>
      <c r="DP518" s="287"/>
      <c r="DQ518" s="287"/>
      <c r="DR518" s="287"/>
      <c r="DS518" s="287"/>
      <c r="DT518" s="287"/>
      <c r="DU518" s="287"/>
      <c r="DV518" s="287"/>
      <c r="DW518" s="321"/>
      <c r="DX518" s="321"/>
      <c r="DY518" s="324"/>
      <c r="DZ518" s="324"/>
      <c r="EA518" s="324"/>
      <c r="EB518" s="323"/>
      <c r="EC518" s="323"/>
      <c r="ED518" s="323"/>
      <c r="EE518" s="323"/>
      <c r="EF518" s="323"/>
      <c r="EG518" s="323"/>
      <c r="EH518" s="323"/>
      <c r="EI518" s="323"/>
      <c r="EJ518" s="323"/>
      <c r="EK518" s="323"/>
      <c r="EL518" s="323"/>
      <c r="EM518" s="323"/>
      <c r="EN518" s="323"/>
      <c r="EO518" s="323"/>
      <c r="EP518" s="323"/>
      <c r="EQ518" s="323"/>
      <c r="ER518" s="323"/>
      <c r="ES518" s="323"/>
      <c r="ET518" s="323"/>
      <c r="EU518" s="323"/>
      <c r="EV518" s="323"/>
      <c r="EW518" s="323"/>
      <c r="EX518" s="323"/>
      <c r="EY518" s="323"/>
      <c r="EZ518" s="323"/>
      <c r="FA518" s="323"/>
      <c r="FB518" s="323"/>
      <c r="FC518" s="323"/>
      <c r="FD518" s="323"/>
      <c r="FE518" s="323"/>
      <c r="FF518" s="323"/>
      <c r="FG518" s="323"/>
      <c r="FH518" s="323"/>
      <c r="FI518" s="323"/>
      <c r="FJ518" s="323"/>
      <c r="FK518" s="323"/>
      <c r="FL518" s="323"/>
      <c r="FM518" s="323"/>
      <c r="FN518" s="323"/>
      <c r="FO518" s="323"/>
      <c r="FP518" s="323"/>
      <c r="FQ518" s="323"/>
      <c r="FR518" s="323"/>
      <c r="FS518" s="323"/>
      <c r="FT518" s="323"/>
      <c r="FU518" s="323"/>
      <c r="FV518" s="323"/>
      <c r="FW518" s="323"/>
      <c r="FX518" s="323"/>
      <c r="FY518" s="323"/>
      <c r="FZ518" s="323"/>
      <c r="GA518" s="323"/>
      <c r="GB518" s="323"/>
      <c r="GC518" s="323"/>
      <c r="GD518" s="323"/>
      <c r="GE518" s="323"/>
      <c r="GF518" s="323"/>
      <c r="GG518" s="323"/>
      <c r="GH518" s="323"/>
      <c r="GI518" s="323"/>
      <c r="GJ518" s="331"/>
      <c r="GK518" s="321"/>
      <c r="GL518" s="323"/>
      <c r="GM518" s="323"/>
      <c r="GN518" s="290" cm="1">
        <f t="array" ref="GN518">IF(OR(BK518:GM518='Annex.1　DeclarationDesired'!$F$27),ROW(),"")</f>
        <v>518</v>
      </c>
    </row>
    <row r="519" spans="1:196" ht="20.85" customHeight="1">
      <c r="A519" s="333" t="s">
        <v>3164</v>
      </c>
      <c r="B519" s="334" t="s">
        <v>1258</v>
      </c>
      <c r="C519" s="334" t="s">
        <v>1915</v>
      </c>
      <c r="D519" s="334" t="s">
        <v>3165</v>
      </c>
      <c r="E519" s="334"/>
      <c r="F519" s="334"/>
      <c r="G519" s="335" t="s">
        <v>3166</v>
      </c>
      <c r="H519" s="337" t="s">
        <v>399</v>
      </c>
      <c r="I519" s="337" t="s">
        <v>3167</v>
      </c>
      <c r="J519" s="337" t="s">
        <v>400</v>
      </c>
      <c r="K519" s="337"/>
      <c r="L519" s="338"/>
      <c r="M519" s="339" t="s">
        <v>403</v>
      </c>
      <c r="N519" s="327" t="s">
        <v>403</v>
      </c>
      <c r="O519" s="338"/>
      <c r="P519" s="339"/>
      <c r="Q519" s="287"/>
      <c r="R519" s="287"/>
      <c r="S519" s="287"/>
      <c r="T519" s="287"/>
      <c r="U519" s="287"/>
      <c r="V519" s="287"/>
      <c r="W519" s="287"/>
      <c r="X519" s="287"/>
      <c r="Y519" s="287"/>
      <c r="Z519" s="287"/>
      <c r="AA519" s="287"/>
      <c r="AB519" s="287"/>
      <c r="AC519" s="287"/>
      <c r="AD519" s="287"/>
      <c r="AE519" s="287"/>
      <c r="AF519" s="287"/>
      <c r="AG519" s="287"/>
      <c r="AH519" s="287"/>
      <c r="AI519" s="287"/>
      <c r="AJ519" s="287"/>
      <c r="AK519" s="287"/>
      <c r="AL519" s="287"/>
      <c r="AM519" s="287"/>
      <c r="AN519" s="287"/>
      <c r="AO519" s="287"/>
      <c r="AP519" s="287"/>
      <c r="AQ519" s="287"/>
      <c r="AR519" s="287"/>
      <c r="AS519" s="287"/>
      <c r="AT519" s="287"/>
      <c r="AU519" s="287"/>
      <c r="AV519" s="287"/>
      <c r="AW519" s="287"/>
      <c r="AX519" s="287"/>
      <c r="AY519" s="287"/>
      <c r="AZ519" s="287"/>
      <c r="BA519" s="287"/>
      <c r="BB519" s="287"/>
      <c r="BC519" s="287"/>
      <c r="BD519" s="287"/>
      <c r="BE519" s="287"/>
      <c r="BF519" s="287"/>
      <c r="BG519" s="287"/>
      <c r="BH519" s="287"/>
      <c r="BI519" s="287"/>
      <c r="BJ519" s="327" t="s">
        <v>3168</v>
      </c>
      <c r="BK519" s="286">
        <v>7040</v>
      </c>
      <c r="BL519" s="288">
        <v>7050</v>
      </c>
      <c r="BM519" s="287">
        <v>7060</v>
      </c>
      <c r="BN519" s="287"/>
      <c r="BO519" s="287"/>
      <c r="BP519" s="287"/>
      <c r="BQ519" s="287"/>
      <c r="BR519" s="287"/>
      <c r="BS519" s="287"/>
      <c r="BT519" s="287"/>
      <c r="BU519" s="287"/>
      <c r="BV519" s="287"/>
      <c r="BW519" s="287"/>
      <c r="BX519" s="287"/>
      <c r="BY519" s="287"/>
      <c r="BZ519" s="287"/>
      <c r="CA519" s="287"/>
      <c r="CB519" s="287"/>
      <c r="CC519" s="287"/>
      <c r="CD519" s="287"/>
      <c r="CE519" s="287"/>
      <c r="CF519" s="287"/>
      <c r="CG519" s="287"/>
      <c r="CH519" s="287"/>
      <c r="CI519" s="287"/>
      <c r="CJ519" s="287"/>
      <c r="CK519" s="287"/>
      <c r="CL519" s="287"/>
      <c r="CM519" s="287"/>
      <c r="CN519" s="287"/>
      <c r="CO519" s="287"/>
      <c r="CP519" s="287"/>
      <c r="CQ519" s="287"/>
      <c r="CR519" s="287"/>
      <c r="CS519" s="287"/>
      <c r="CT519" s="287"/>
      <c r="CU519" s="287"/>
      <c r="CV519" s="287"/>
      <c r="CW519" s="287"/>
      <c r="CX519" s="287"/>
      <c r="CY519" s="287"/>
      <c r="CZ519" s="289"/>
      <c r="DA519" s="287"/>
      <c r="DB519" s="287"/>
      <c r="DC519" s="287"/>
      <c r="DD519" s="287"/>
      <c r="DE519" s="287"/>
      <c r="DF519" s="287"/>
      <c r="DG519" s="287"/>
      <c r="DH519" s="287"/>
      <c r="DI519" s="287"/>
      <c r="DJ519" s="287"/>
      <c r="DK519" s="287"/>
      <c r="DL519" s="287"/>
      <c r="DM519" s="287"/>
      <c r="DN519" s="287"/>
      <c r="DO519" s="287"/>
      <c r="DP519" s="287"/>
      <c r="DQ519" s="287"/>
      <c r="DR519" s="287"/>
      <c r="DS519" s="287"/>
      <c r="DT519" s="287"/>
      <c r="DU519" s="287"/>
      <c r="DV519" s="287"/>
      <c r="DW519" s="321"/>
      <c r="DX519" s="321"/>
      <c r="DY519" s="324"/>
      <c r="DZ519" s="324"/>
      <c r="EA519" s="324"/>
      <c r="EB519" s="323"/>
      <c r="EC519" s="323"/>
      <c r="ED519" s="323"/>
      <c r="EE519" s="323"/>
      <c r="EF519" s="323"/>
      <c r="EG519" s="323"/>
      <c r="EH519" s="323"/>
      <c r="EI519" s="323"/>
      <c r="EJ519" s="323"/>
      <c r="EK519" s="323"/>
      <c r="EL519" s="323"/>
      <c r="EM519" s="323"/>
      <c r="EN519" s="323"/>
      <c r="EO519" s="323"/>
      <c r="EP519" s="323"/>
      <c r="EQ519" s="323"/>
      <c r="ER519" s="323"/>
      <c r="ES519" s="323"/>
      <c r="ET519" s="323"/>
      <c r="EU519" s="323"/>
      <c r="EV519" s="323"/>
      <c r="EW519" s="323"/>
      <c r="EX519" s="323"/>
      <c r="EY519" s="323"/>
      <c r="EZ519" s="323"/>
      <c r="FA519" s="323"/>
      <c r="FB519" s="323"/>
      <c r="FC519" s="323"/>
      <c r="FD519" s="323"/>
      <c r="FE519" s="323"/>
      <c r="FF519" s="323"/>
      <c r="FG519" s="323"/>
      <c r="FH519" s="323"/>
      <c r="FI519" s="323"/>
      <c r="FJ519" s="323"/>
      <c r="FK519" s="323"/>
      <c r="FL519" s="323"/>
      <c r="FM519" s="323"/>
      <c r="FN519" s="323"/>
      <c r="FO519" s="323"/>
      <c r="FP519" s="323"/>
      <c r="FQ519" s="323"/>
      <c r="FR519" s="323"/>
      <c r="FS519" s="323"/>
      <c r="FT519" s="323"/>
      <c r="FU519" s="323"/>
      <c r="FV519" s="323"/>
      <c r="FW519" s="323"/>
      <c r="FX519" s="323"/>
      <c r="FY519" s="323"/>
      <c r="FZ519" s="323"/>
      <c r="GA519" s="323"/>
      <c r="GB519" s="323"/>
      <c r="GC519" s="323"/>
      <c r="GD519" s="323"/>
      <c r="GE519" s="323"/>
      <c r="GF519" s="323"/>
      <c r="GG519" s="323"/>
      <c r="GH519" s="323"/>
      <c r="GI519" s="323"/>
      <c r="GJ519" s="331"/>
      <c r="GK519" s="321"/>
      <c r="GL519" s="323"/>
      <c r="GM519" s="323"/>
      <c r="GN519" s="290" cm="1">
        <f t="array" ref="GN519">IF(OR(BK519:GM519='Annex.1　DeclarationDesired'!$F$27),ROW(),"")</f>
        <v>519</v>
      </c>
    </row>
    <row r="520" spans="1:196" ht="20.85" customHeight="1">
      <c r="A520" s="333" t="s">
        <v>3169</v>
      </c>
      <c r="B520" s="334" t="s">
        <v>1258</v>
      </c>
      <c r="C520" s="334" t="s">
        <v>1259</v>
      </c>
      <c r="D520" s="334" t="s">
        <v>3170</v>
      </c>
      <c r="E520" s="334"/>
      <c r="F520" s="334"/>
      <c r="G520" s="335" t="s">
        <v>3171</v>
      </c>
      <c r="H520" s="337" t="s">
        <v>421</v>
      </c>
      <c r="I520" s="337" t="s">
        <v>3171</v>
      </c>
      <c r="J520" s="337" t="s">
        <v>400</v>
      </c>
      <c r="K520" s="337"/>
      <c r="L520" s="338"/>
      <c r="M520" s="339" t="s">
        <v>3172</v>
      </c>
      <c r="N520" s="327" t="s">
        <v>684</v>
      </c>
      <c r="O520" s="338" t="s">
        <v>820</v>
      </c>
      <c r="P520" s="339" t="s">
        <v>735</v>
      </c>
      <c r="Q520" s="287"/>
      <c r="R520" s="287"/>
      <c r="S520" s="287"/>
      <c r="T520" s="287"/>
      <c r="U520" s="287"/>
      <c r="V520" s="287"/>
      <c r="W520" s="287"/>
      <c r="X520" s="287"/>
      <c r="Y520" s="287"/>
      <c r="Z520" s="287"/>
      <c r="AA520" s="287"/>
      <c r="AB520" s="287"/>
      <c r="AC520" s="287"/>
      <c r="AD520" s="287"/>
      <c r="AE520" s="287"/>
      <c r="AF520" s="287"/>
      <c r="AG520" s="287"/>
      <c r="AH520" s="287"/>
      <c r="AI520" s="287"/>
      <c r="AJ520" s="287"/>
      <c r="AK520" s="287"/>
      <c r="AL520" s="287"/>
      <c r="AM520" s="287"/>
      <c r="AN520" s="287"/>
      <c r="AO520" s="287"/>
      <c r="AP520" s="287"/>
      <c r="AQ520" s="287"/>
      <c r="AR520" s="287"/>
      <c r="AS520" s="287"/>
      <c r="AT520" s="287"/>
      <c r="AU520" s="287"/>
      <c r="AV520" s="287"/>
      <c r="AW520" s="287"/>
      <c r="AX520" s="287"/>
      <c r="AY520" s="287"/>
      <c r="AZ520" s="287"/>
      <c r="BA520" s="287"/>
      <c r="BB520" s="287"/>
      <c r="BC520" s="287"/>
      <c r="BD520" s="287"/>
      <c r="BE520" s="287"/>
      <c r="BF520" s="287"/>
      <c r="BG520" s="287"/>
      <c r="BH520" s="287"/>
      <c r="BI520" s="287"/>
      <c r="BJ520" s="327" t="s">
        <v>3173</v>
      </c>
      <c r="BK520" s="286">
        <v>6020</v>
      </c>
      <c r="BL520" s="288" t="s">
        <v>553</v>
      </c>
      <c r="BM520" s="287">
        <v>7010</v>
      </c>
      <c r="BN520" s="287">
        <v>7030</v>
      </c>
      <c r="BO520" s="287">
        <v>7060</v>
      </c>
      <c r="BP520" s="287">
        <v>7080</v>
      </c>
      <c r="BQ520" s="287">
        <v>7090</v>
      </c>
      <c r="BR520" s="287">
        <v>8010</v>
      </c>
      <c r="BS520" s="287">
        <v>9020</v>
      </c>
      <c r="BT520" s="287">
        <v>9050</v>
      </c>
      <c r="BU520" s="287"/>
      <c r="BV520" s="287"/>
      <c r="BW520" s="287"/>
      <c r="BX520" s="287"/>
      <c r="BY520" s="287"/>
      <c r="BZ520" s="287"/>
      <c r="CA520" s="287"/>
      <c r="CB520" s="287"/>
      <c r="CC520" s="287"/>
      <c r="CD520" s="287"/>
      <c r="CE520" s="287"/>
      <c r="CF520" s="287"/>
      <c r="CG520" s="287"/>
      <c r="CH520" s="287"/>
      <c r="CI520" s="287"/>
      <c r="CJ520" s="287"/>
      <c r="CK520" s="287"/>
      <c r="CL520" s="287"/>
      <c r="CM520" s="287"/>
      <c r="CN520" s="287"/>
      <c r="CO520" s="287"/>
      <c r="CP520" s="287"/>
      <c r="CQ520" s="287"/>
      <c r="CR520" s="287"/>
      <c r="CS520" s="287"/>
      <c r="CT520" s="287"/>
      <c r="CU520" s="287"/>
      <c r="CV520" s="287"/>
      <c r="CW520" s="287"/>
      <c r="CX520" s="287"/>
      <c r="CY520" s="287"/>
      <c r="CZ520" s="289"/>
      <c r="DA520" s="287"/>
      <c r="DB520" s="287"/>
      <c r="DC520" s="287"/>
      <c r="DD520" s="287"/>
      <c r="DE520" s="287"/>
      <c r="DF520" s="287"/>
      <c r="DG520" s="287"/>
      <c r="DH520" s="287"/>
      <c r="DI520" s="287"/>
      <c r="DJ520" s="287"/>
      <c r="DK520" s="287"/>
      <c r="DL520" s="287"/>
      <c r="DM520" s="287"/>
      <c r="DN520" s="287"/>
      <c r="DO520" s="287"/>
      <c r="DP520" s="287"/>
      <c r="DQ520" s="287"/>
      <c r="DR520" s="287"/>
      <c r="DS520" s="287"/>
      <c r="DT520" s="287"/>
      <c r="DU520" s="287"/>
      <c r="DV520" s="287"/>
      <c r="DW520" s="321"/>
      <c r="DX520" s="321"/>
      <c r="DY520" s="324"/>
      <c r="DZ520" s="324"/>
      <c r="EA520" s="324"/>
      <c r="EB520" s="323"/>
      <c r="EC520" s="323"/>
      <c r="ED520" s="323"/>
      <c r="EE520" s="323"/>
      <c r="EF520" s="323"/>
      <c r="EG520" s="323"/>
      <c r="EH520" s="323"/>
      <c r="EI520" s="323"/>
      <c r="EJ520" s="323"/>
      <c r="EK520" s="323"/>
      <c r="EL520" s="323"/>
      <c r="EM520" s="323"/>
      <c r="EN520" s="323"/>
      <c r="EO520" s="323"/>
      <c r="EP520" s="323"/>
      <c r="EQ520" s="323"/>
      <c r="ER520" s="323"/>
      <c r="ES520" s="323"/>
      <c r="ET520" s="323"/>
      <c r="EU520" s="323"/>
      <c r="EV520" s="323"/>
      <c r="EW520" s="323"/>
      <c r="EX520" s="323"/>
      <c r="EY520" s="323"/>
      <c r="EZ520" s="323"/>
      <c r="FA520" s="323"/>
      <c r="FB520" s="323"/>
      <c r="FC520" s="323"/>
      <c r="FD520" s="323"/>
      <c r="FE520" s="323"/>
      <c r="FF520" s="323"/>
      <c r="FG520" s="323"/>
      <c r="FH520" s="323"/>
      <c r="FI520" s="323"/>
      <c r="FJ520" s="323"/>
      <c r="FK520" s="323"/>
      <c r="FL520" s="323"/>
      <c r="FM520" s="323"/>
      <c r="FN520" s="323"/>
      <c r="FO520" s="323"/>
      <c r="FP520" s="323"/>
      <c r="FQ520" s="323"/>
      <c r="FR520" s="323"/>
      <c r="FS520" s="323"/>
      <c r="FT520" s="323"/>
      <c r="FU520" s="323"/>
      <c r="FV520" s="323"/>
      <c r="FW520" s="323"/>
      <c r="FX520" s="323"/>
      <c r="FY520" s="323"/>
      <c r="FZ520" s="323"/>
      <c r="GA520" s="323"/>
      <c r="GB520" s="323"/>
      <c r="GC520" s="323"/>
      <c r="GD520" s="323"/>
      <c r="GE520" s="323"/>
      <c r="GF520" s="323"/>
      <c r="GG520" s="323"/>
      <c r="GH520" s="323"/>
      <c r="GI520" s="323"/>
      <c r="GJ520" s="331"/>
      <c r="GK520" s="321"/>
      <c r="GL520" s="323"/>
      <c r="GM520" s="323"/>
      <c r="GN520" s="290" cm="1">
        <f t="array" ref="GN520">IF(OR(BK520:GM520='Annex.1　DeclarationDesired'!$F$27),ROW(),"")</f>
        <v>520</v>
      </c>
    </row>
    <row r="521" spans="1:196" ht="20.85" customHeight="1">
      <c r="A521" s="333" t="s">
        <v>3174</v>
      </c>
      <c r="B521" s="334" t="s">
        <v>1258</v>
      </c>
      <c r="C521" s="334" t="s">
        <v>3175</v>
      </c>
      <c r="D521" s="334" t="s">
        <v>3176</v>
      </c>
      <c r="E521" s="334"/>
      <c r="F521" s="334"/>
      <c r="G521" s="335" t="s">
        <v>3177</v>
      </c>
      <c r="H521" s="337" t="s">
        <v>421</v>
      </c>
      <c r="I521" s="337" t="s">
        <v>3178</v>
      </c>
      <c r="J521" s="337" t="s">
        <v>400</v>
      </c>
      <c r="K521" s="337"/>
      <c r="L521" s="338"/>
      <c r="M521" s="339" t="s">
        <v>403</v>
      </c>
      <c r="N521" s="327" t="s">
        <v>403</v>
      </c>
      <c r="O521" s="338"/>
      <c r="P521" s="339"/>
      <c r="Q521" s="287"/>
      <c r="R521" s="287"/>
      <c r="S521" s="287"/>
      <c r="T521" s="287"/>
      <c r="U521" s="287"/>
      <c r="V521" s="287"/>
      <c r="W521" s="287"/>
      <c r="X521" s="287"/>
      <c r="Y521" s="287"/>
      <c r="Z521" s="287"/>
      <c r="AA521" s="287"/>
      <c r="AB521" s="287"/>
      <c r="AC521" s="287"/>
      <c r="AD521" s="287"/>
      <c r="AE521" s="287"/>
      <c r="AF521" s="287"/>
      <c r="AG521" s="287"/>
      <c r="AH521" s="287"/>
      <c r="AI521" s="287"/>
      <c r="AJ521" s="287"/>
      <c r="AK521" s="287"/>
      <c r="AL521" s="287"/>
      <c r="AM521" s="287"/>
      <c r="AN521" s="287"/>
      <c r="AO521" s="287"/>
      <c r="AP521" s="287"/>
      <c r="AQ521" s="287"/>
      <c r="AR521" s="287"/>
      <c r="AS521" s="287"/>
      <c r="AT521" s="287"/>
      <c r="AU521" s="287"/>
      <c r="AV521" s="287"/>
      <c r="AW521" s="287"/>
      <c r="AX521" s="287"/>
      <c r="AY521" s="287"/>
      <c r="AZ521" s="287"/>
      <c r="BA521" s="287"/>
      <c r="BB521" s="287"/>
      <c r="BC521" s="287"/>
      <c r="BD521" s="287"/>
      <c r="BE521" s="287"/>
      <c r="BF521" s="287"/>
      <c r="BG521" s="287"/>
      <c r="BH521" s="287"/>
      <c r="BI521" s="287"/>
      <c r="BJ521" s="327" t="s">
        <v>991</v>
      </c>
      <c r="BK521" s="286" t="s">
        <v>991</v>
      </c>
      <c r="BL521" s="288"/>
      <c r="BM521" s="287"/>
      <c r="BN521" s="287"/>
      <c r="BO521" s="287"/>
      <c r="BP521" s="287"/>
      <c r="BQ521" s="287"/>
      <c r="BR521" s="287"/>
      <c r="BS521" s="287"/>
      <c r="BT521" s="287"/>
      <c r="BU521" s="287"/>
      <c r="BV521" s="287"/>
      <c r="BW521" s="287"/>
      <c r="BX521" s="287"/>
      <c r="BY521" s="287"/>
      <c r="BZ521" s="287"/>
      <c r="CA521" s="287"/>
      <c r="CB521" s="287"/>
      <c r="CC521" s="287"/>
      <c r="CD521" s="287"/>
      <c r="CE521" s="287"/>
      <c r="CF521" s="287"/>
      <c r="CG521" s="287"/>
      <c r="CH521" s="287"/>
      <c r="CI521" s="287"/>
      <c r="CJ521" s="287"/>
      <c r="CK521" s="287"/>
      <c r="CL521" s="287"/>
      <c r="CM521" s="287"/>
      <c r="CN521" s="287"/>
      <c r="CO521" s="287"/>
      <c r="CP521" s="287"/>
      <c r="CQ521" s="287"/>
      <c r="CR521" s="287"/>
      <c r="CS521" s="287"/>
      <c r="CT521" s="287"/>
      <c r="CU521" s="287"/>
      <c r="CV521" s="287"/>
      <c r="CW521" s="287"/>
      <c r="CX521" s="287"/>
      <c r="CY521" s="287"/>
      <c r="CZ521" s="289"/>
      <c r="DA521" s="287"/>
      <c r="DB521" s="287"/>
      <c r="DC521" s="287"/>
      <c r="DD521" s="287"/>
      <c r="DE521" s="287"/>
      <c r="DF521" s="287"/>
      <c r="DG521" s="287"/>
      <c r="DH521" s="287"/>
      <c r="DI521" s="287"/>
      <c r="DJ521" s="287"/>
      <c r="DK521" s="287"/>
      <c r="DL521" s="287"/>
      <c r="DM521" s="287"/>
      <c r="DN521" s="287"/>
      <c r="DO521" s="287"/>
      <c r="DP521" s="287"/>
      <c r="DQ521" s="287"/>
      <c r="DR521" s="287"/>
      <c r="DS521" s="287"/>
      <c r="DT521" s="287"/>
      <c r="DU521" s="287"/>
      <c r="DV521" s="287"/>
      <c r="DW521" s="321"/>
      <c r="DX521" s="321"/>
      <c r="DY521" s="324"/>
      <c r="DZ521" s="324"/>
      <c r="EA521" s="324"/>
      <c r="EB521" s="323"/>
      <c r="EC521" s="323"/>
      <c r="ED521" s="323"/>
      <c r="EE521" s="323"/>
      <c r="EF521" s="323"/>
      <c r="EG521" s="323"/>
      <c r="EH521" s="323"/>
      <c r="EI521" s="323"/>
      <c r="EJ521" s="323"/>
      <c r="EK521" s="323"/>
      <c r="EL521" s="323"/>
      <c r="EM521" s="323"/>
      <c r="EN521" s="323"/>
      <c r="EO521" s="323"/>
      <c r="EP521" s="323"/>
      <c r="EQ521" s="323"/>
      <c r="ER521" s="323"/>
      <c r="ES521" s="323"/>
      <c r="ET521" s="323"/>
      <c r="EU521" s="323"/>
      <c r="EV521" s="323"/>
      <c r="EW521" s="323"/>
      <c r="EX521" s="323"/>
      <c r="EY521" s="323"/>
      <c r="EZ521" s="323"/>
      <c r="FA521" s="323"/>
      <c r="FB521" s="323"/>
      <c r="FC521" s="323"/>
      <c r="FD521" s="323"/>
      <c r="FE521" s="323"/>
      <c r="FF521" s="323"/>
      <c r="FG521" s="323"/>
      <c r="FH521" s="323"/>
      <c r="FI521" s="323"/>
      <c r="FJ521" s="323"/>
      <c r="FK521" s="323"/>
      <c r="FL521" s="323"/>
      <c r="FM521" s="323"/>
      <c r="FN521" s="323"/>
      <c r="FO521" s="323"/>
      <c r="FP521" s="323"/>
      <c r="FQ521" s="323"/>
      <c r="FR521" s="323"/>
      <c r="FS521" s="323"/>
      <c r="FT521" s="323"/>
      <c r="FU521" s="323"/>
      <c r="FV521" s="323"/>
      <c r="FW521" s="323"/>
      <c r="FX521" s="323"/>
      <c r="FY521" s="323"/>
      <c r="FZ521" s="323"/>
      <c r="GA521" s="323"/>
      <c r="GB521" s="323"/>
      <c r="GC521" s="323"/>
      <c r="GD521" s="323"/>
      <c r="GE521" s="323"/>
      <c r="GF521" s="323"/>
      <c r="GG521" s="323"/>
      <c r="GH521" s="323"/>
      <c r="GI521" s="323"/>
      <c r="GJ521" s="331"/>
      <c r="GK521" s="321"/>
      <c r="GL521" s="323"/>
      <c r="GM521" s="323"/>
      <c r="GN521" s="290" cm="1">
        <f t="array" ref="GN521">IF(OR(BK521:GM521='Annex.1　DeclarationDesired'!$F$27),ROW(),"")</f>
        <v>521</v>
      </c>
    </row>
    <row r="522" spans="1:196" ht="20.85" customHeight="1">
      <c r="A522" s="333" t="s">
        <v>3179</v>
      </c>
      <c r="B522" s="334" t="s">
        <v>1258</v>
      </c>
      <c r="C522" s="334" t="s">
        <v>3180</v>
      </c>
      <c r="D522" s="334" t="s">
        <v>3181</v>
      </c>
      <c r="E522" s="334"/>
      <c r="F522" s="334"/>
      <c r="G522" s="335" t="s">
        <v>3182</v>
      </c>
      <c r="H522" s="337" t="s">
        <v>331</v>
      </c>
      <c r="I522" s="337" t="s">
        <v>3183</v>
      </c>
      <c r="J522" s="337" t="s">
        <v>331</v>
      </c>
      <c r="K522" s="337" t="s">
        <v>3183</v>
      </c>
      <c r="L522" s="338"/>
      <c r="M522" s="339" t="s">
        <v>3184</v>
      </c>
      <c r="N522" s="327" t="s">
        <v>407</v>
      </c>
      <c r="O522" s="338" t="s">
        <v>410</v>
      </c>
      <c r="P522" s="339" t="s">
        <v>428</v>
      </c>
      <c r="Q522" s="287" t="s">
        <v>413</v>
      </c>
      <c r="R522" s="287" t="s">
        <v>772</v>
      </c>
      <c r="S522" s="287"/>
      <c r="T522" s="287"/>
      <c r="U522" s="287"/>
      <c r="V522" s="287"/>
      <c r="W522" s="287"/>
      <c r="X522" s="287"/>
      <c r="Y522" s="287"/>
      <c r="Z522" s="287"/>
      <c r="AA522" s="287"/>
      <c r="AB522" s="287"/>
      <c r="AC522" s="287"/>
      <c r="AD522" s="287"/>
      <c r="AE522" s="287"/>
      <c r="AF522" s="287"/>
      <c r="AG522" s="287"/>
      <c r="AH522" s="287"/>
      <c r="AI522" s="287"/>
      <c r="AJ522" s="287"/>
      <c r="AK522" s="287"/>
      <c r="AL522" s="287"/>
      <c r="AM522" s="287"/>
      <c r="AN522" s="287"/>
      <c r="AO522" s="287"/>
      <c r="AP522" s="287"/>
      <c r="AQ522" s="287"/>
      <c r="AR522" s="287"/>
      <c r="AS522" s="287"/>
      <c r="AT522" s="287"/>
      <c r="AU522" s="287"/>
      <c r="AV522" s="287"/>
      <c r="AW522" s="287"/>
      <c r="AX522" s="287"/>
      <c r="AY522" s="287"/>
      <c r="AZ522" s="287"/>
      <c r="BA522" s="287"/>
      <c r="BB522" s="287"/>
      <c r="BC522" s="287"/>
      <c r="BD522" s="287"/>
      <c r="BE522" s="287"/>
      <c r="BF522" s="287"/>
      <c r="BG522" s="287"/>
      <c r="BH522" s="287"/>
      <c r="BI522" s="287"/>
      <c r="BJ522" s="327" t="s">
        <v>3185</v>
      </c>
      <c r="BK522" s="286">
        <v>38010</v>
      </c>
      <c r="BL522" s="288">
        <v>38020</v>
      </c>
      <c r="BM522" s="287">
        <v>38060</v>
      </c>
      <c r="BN522" s="287">
        <v>41050</v>
      </c>
      <c r="BO522" s="287">
        <v>44030</v>
      </c>
      <c r="BP522" s="287">
        <v>44050</v>
      </c>
      <c r="BQ522" s="287">
        <v>45030</v>
      </c>
      <c r="BR522" s="287">
        <v>33020</v>
      </c>
      <c r="BS522" s="287"/>
      <c r="BT522" s="287"/>
      <c r="BU522" s="287"/>
      <c r="BV522" s="287"/>
      <c r="BW522" s="287"/>
      <c r="BX522" s="287"/>
      <c r="BY522" s="287"/>
      <c r="BZ522" s="287"/>
      <c r="CA522" s="287"/>
      <c r="CB522" s="287"/>
      <c r="CC522" s="287"/>
      <c r="CD522" s="287"/>
      <c r="CE522" s="287"/>
      <c r="CF522" s="287"/>
      <c r="CG522" s="287"/>
      <c r="CH522" s="287"/>
      <c r="CI522" s="287"/>
      <c r="CJ522" s="287"/>
      <c r="CK522" s="287"/>
      <c r="CL522" s="287"/>
      <c r="CM522" s="287"/>
      <c r="CN522" s="287"/>
      <c r="CO522" s="287"/>
      <c r="CP522" s="287"/>
      <c r="CQ522" s="287"/>
      <c r="CR522" s="287"/>
      <c r="CS522" s="287"/>
      <c r="CT522" s="287"/>
      <c r="CU522" s="287"/>
      <c r="CV522" s="287"/>
      <c r="CW522" s="287"/>
      <c r="CX522" s="287"/>
      <c r="CY522" s="287"/>
      <c r="CZ522" s="289"/>
      <c r="DA522" s="287"/>
      <c r="DB522" s="287"/>
      <c r="DC522" s="287"/>
      <c r="DD522" s="287"/>
      <c r="DE522" s="287"/>
      <c r="DF522" s="287"/>
      <c r="DG522" s="287"/>
      <c r="DH522" s="287"/>
      <c r="DI522" s="287"/>
      <c r="DJ522" s="287"/>
      <c r="DK522" s="287"/>
      <c r="DL522" s="287"/>
      <c r="DM522" s="287"/>
      <c r="DN522" s="287"/>
      <c r="DO522" s="287"/>
      <c r="DP522" s="287"/>
      <c r="DQ522" s="287"/>
      <c r="DR522" s="287"/>
      <c r="DS522" s="287"/>
      <c r="DT522" s="287"/>
      <c r="DU522" s="287"/>
      <c r="DV522" s="287"/>
      <c r="DW522" s="321"/>
      <c r="DX522" s="321"/>
      <c r="DY522" s="324"/>
      <c r="DZ522" s="324"/>
      <c r="EA522" s="324"/>
      <c r="EB522" s="323"/>
      <c r="EC522" s="323"/>
      <c r="ED522" s="323"/>
      <c r="EE522" s="323"/>
      <c r="EF522" s="323"/>
      <c r="EG522" s="323"/>
      <c r="EH522" s="323"/>
      <c r="EI522" s="323"/>
      <c r="EJ522" s="323"/>
      <c r="EK522" s="323"/>
      <c r="EL522" s="323"/>
      <c r="EM522" s="323"/>
      <c r="EN522" s="323"/>
      <c r="EO522" s="323"/>
      <c r="EP522" s="323"/>
      <c r="EQ522" s="323"/>
      <c r="ER522" s="323"/>
      <c r="ES522" s="323"/>
      <c r="ET522" s="323"/>
      <c r="EU522" s="323"/>
      <c r="EV522" s="323"/>
      <c r="EW522" s="323"/>
      <c r="EX522" s="323"/>
      <c r="EY522" s="323"/>
      <c r="EZ522" s="323"/>
      <c r="FA522" s="323"/>
      <c r="FB522" s="323"/>
      <c r="FC522" s="323"/>
      <c r="FD522" s="323"/>
      <c r="FE522" s="323"/>
      <c r="FF522" s="323"/>
      <c r="FG522" s="323"/>
      <c r="FH522" s="323"/>
      <c r="FI522" s="323"/>
      <c r="FJ522" s="323"/>
      <c r="FK522" s="323"/>
      <c r="FL522" s="323"/>
      <c r="FM522" s="323"/>
      <c r="FN522" s="323"/>
      <c r="FO522" s="323"/>
      <c r="FP522" s="323"/>
      <c r="FQ522" s="323"/>
      <c r="FR522" s="323"/>
      <c r="FS522" s="323"/>
      <c r="FT522" s="323"/>
      <c r="FU522" s="323"/>
      <c r="FV522" s="323"/>
      <c r="FW522" s="323"/>
      <c r="FX522" s="323"/>
      <c r="FY522" s="323"/>
      <c r="FZ522" s="323"/>
      <c r="GA522" s="323"/>
      <c r="GB522" s="323"/>
      <c r="GC522" s="323"/>
      <c r="GD522" s="323"/>
      <c r="GE522" s="323"/>
      <c r="GF522" s="323"/>
      <c r="GG522" s="323"/>
      <c r="GH522" s="323"/>
      <c r="GI522" s="323"/>
      <c r="GJ522" s="331"/>
      <c r="GK522" s="321"/>
      <c r="GL522" s="323"/>
      <c r="GM522" s="323"/>
      <c r="GN522" s="290" cm="1">
        <f t="array" ref="GN522">IF(OR(BK522:GM522='Annex.1　DeclarationDesired'!$F$27),ROW(),"")</f>
        <v>522</v>
      </c>
    </row>
    <row r="523" spans="1:196" ht="20.85" customHeight="1">
      <c r="A523" s="333" t="s">
        <v>3186</v>
      </c>
      <c r="B523" s="334" t="s">
        <v>3187</v>
      </c>
      <c r="C523" s="334" t="s">
        <v>829</v>
      </c>
      <c r="D523" s="334" t="s">
        <v>3188</v>
      </c>
      <c r="E523" s="334" t="s">
        <v>3189</v>
      </c>
      <c r="F523" s="334" t="s">
        <v>3190</v>
      </c>
      <c r="G523" s="335" t="s">
        <v>3191</v>
      </c>
      <c r="H523" s="337" t="s">
        <v>421</v>
      </c>
      <c r="I523" s="337" t="s">
        <v>3192</v>
      </c>
      <c r="J523" s="337" t="s">
        <v>421</v>
      </c>
      <c r="K523" s="337" t="s">
        <v>3192</v>
      </c>
      <c r="L523" s="338"/>
      <c r="M523" s="339" t="s">
        <v>3193</v>
      </c>
      <c r="N523" s="327" t="s">
        <v>635</v>
      </c>
      <c r="O523" s="338" t="s">
        <v>518</v>
      </c>
      <c r="P523" s="339" t="s">
        <v>636</v>
      </c>
      <c r="Q523" s="287"/>
      <c r="R523" s="287"/>
      <c r="S523" s="287"/>
      <c r="T523" s="287"/>
      <c r="U523" s="287"/>
      <c r="V523" s="287"/>
      <c r="W523" s="287"/>
      <c r="X523" s="287"/>
      <c r="Y523" s="287"/>
      <c r="Z523" s="287"/>
      <c r="AA523" s="287"/>
      <c r="AB523" s="287"/>
      <c r="AC523" s="287"/>
      <c r="AD523" s="287"/>
      <c r="AE523" s="287"/>
      <c r="AF523" s="287"/>
      <c r="AG523" s="287"/>
      <c r="AH523" s="287"/>
      <c r="AI523" s="287"/>
      <c r="AJ523" s="287"/>
      <c r="AK523" s="287"/>
      <c r="AL523" s="287"/>
      <c r="AM523" s="287"/>
      <c r="AN523" s="287"/>
      <c r="AO523" s="287"/>
      <c r="AP523" s="287"/>
      <c r="AQ523" s="287"/>
      <c r="AR523" s="287"/>
      <c r="AS523" s="287"/>
      <c r="AT523" s="287"/>
      <c r="AU523" s="287"/>
      <c r="AV523" s="287"/>
      <c r="AW523" s="287"/>
      <c r="AX523" s="287"/>
      <c r="AY523" s="287"/>
      <c r="AZ523" s="287"/>
      <c r="BA523" s="287"/>
      <c r="BB523" s="287"/>
      <c r="BC523" s="287"/>
      <c r="BD523" s="287"/>
      <c r="BE523" s="287"/>
      <c r="BF523" s="287"/>
      <c r="BG523" s="287"/>
      <c r="BH523" s="287"/>
      <c r="BI523" s="287"/>
      <c r="BJ523" s="327" t="s">
        <v>3194</v>
      </c>
      <c r="BK523" s="286">
        <v>19010</v>
      </c>
      <c r="BL523" s="288">
        <v>19020</v>
      </c>
      <c r="BM523" s="287">
        <v>25020</v>
      </c>
      <c r="BN523" s="287">
        <v>31010</v>
      </c>
      <c r="BO523" s="287">
        <v>31020</v>
      </c>
      <c r="BP523" s="287"/>
      <c r="BQ523" s="287"/>
      <c r="BR523" s="287"/>
      <c r="BS523" s="287"/>
      <c r="BT523" s="287"/>
      <c r="BU523" s="287"/>
      <c r="BV523" s="287"/>
      <c r="BW523" s="287"/>
      <c r="BX523" s="287"/>
      <c r="BY523" s="287"/>
      <c r="BZ523" s="287"/>
      <c r="CA523" s="287"/>
      <c r="CB523" s="287"/>
      <c r="CC523" s="287"/>
      <c r="CD523" s="287"/>
      <c r="CE523" s="287"/>
      <c r="CF523" s="287"/>
      <c r="CG523" s="287"/>
      <c r="CH523" s="287"/>
      <c r="CI523" s="287"/>
      <c r="CJ523" s="287"/>
      <c r="CK523" s="287"/>
      <c r="CL523" s="287"/>
      <c r="CM523" s="287"/>
      <c r="CN523" s="287"/>
      <c r="CO523" s="287"/>
      <c r="CP523" s="287"/>
      <c r="CQ523" s="287"/>
      <c r="CR523" s="287"/>
      <c r="CS523" s="287"/>
      <c r="CT523" s="287"/>
      <c r="CU523" s="287"/>
      <c r="CV523" s="287"/>
      <c r="CW523" s="287"/>
      <c r="CX523" s="287"/>
      <c r="CY523" s="287"/>
      <c r="CZ523" s="289"/>
      <c r="DA523" s="287"/>
      <c r="DB523" s="287"/>
      <c r="DC523" s="287"/>
      <c r="DD523" s="287"/>
      <c r="DE523" s="287"/>
      <c r="DF523" s="287"/>
      <c r="DG523" s="287"/>
      <c r="DH523" s="287"/>
      <c r="DI523" s="287"/>
      <c r="DJ523" s="287"/>
      <c r="DK523" s="287"/>
      <c r="DL523" s="287"/>
      <c r="DM523" s="287"/>
      <c r="DN523" s="287"/>
      <c r="DO523" s="287"/>
      <c r="DP523" s="287"/>
      <c r="DQ523" s="287"/>
      <c r="DR523" s="287"/>
      <c r="DS523" s="287"/>
      <c r="DT523" s="287"/>
      <c r="DU523" s="287"/>
      <c r="DV523" s="287"/>
      <c r="DW523" s="321"/>
      <c r="DX523" s="321"/>
      <c r="DY523" s="324"/>
      <c r="DZ523" s="324"/>
      <c r="EA523" s="324"/>
      <c r="EB523" s="323"/>
      <c r="EC523" s="323"/>
      <c r="ED523" s="323"/>
      <c r="EE523" s="323"/>
      <c r="EF523" s="323"/>
      <c r="EG523" s="323"/>
      <c r="EH523" s="323"/>
      <c r="EI523" s="323"/>
      <c r="EJ523" s="323"/>
      <c r="EK523" s="323"/>
      <c r="EL523" s="323"/>
      <c r="EM523" s="323"/>
      <c r="EN523" s="323"/>
      <c r="EO523" s="323"/>
      <c r="EP523" s="323"/>
      <c r="EQ523" s="323"/>
      <c r="ER523" s="323"/>
      <c r="ES523" s="323"/>
      <c r="ET523" s="323"/>
      <c r="EU523" s="323"/>
      <c r="EV523" s="323"/>
      <c r="EW523" s="323"/>
      <c r="EX523" s="323"/>
      <c r="EY523" s="323"/>
      <c r="EZ523" s="323"/>
      <c r="FA523" s="323"/>
      <c r="FB523" s="323"/>
      <c r="FC523" s="323"/>
      <c r="FD523" s="323"/>
      <c r="FE523" s="323"/>
      <c r="FF523" s="323"/>
      <c r="FG523" s="323"/>
      <c r="FH523" s="323"/>
      <c r="FI523" s="323"/>
      <c r="FJ523" s="323"/>
      <c r="FK523" s="323"/>
      <c r="FL523" s="323"/>
      <c r="FM523" s="323"/>
      <c r="FN523" s="323"/>
      <c r="FO523" s="323"/>
      <c r="FP523" s="323"/>
      <c r="FQ523" s="323"/>
      <c r="FR523" s="323"/>
      <c r="FS523" s="323"/>
      <c r="FT523" s="323"/>
      <c r="FU523" s="323"/>
      <c r="FV523" s="323"/>
      <c r="FW523" s="323"/>
      <c r="FX523" s="323"/>
      <c r="FY523" s="323"/>
      <c r="FZ523" s="323"/>
      <c r="GA523" s="323"/>
      <c r="GB523" s="323"/>
      <c r="GC523" s="323"/>
      <c r="GD523" s="323"/>
      <c r="GE523" s="323"/>
      <c r="GF523" s="323"/>
      <c r="GG523" s="323"/>
      <c r="GH523" s="323"/>
      <c r="GI523" s="323"/>
      <c r="GJ523" s="331"/>
      <c r="GK523" s="321"/>
      <c r="GL523" s="323"/>
      <c r="GM523" s="323"/>
      <c r="GN523" s="290" cm="1">
        <f t="array" ref="GN523">IF(OR(BK523:GM523='Annex.1　DeclarationDesired'!$F$27),ROW(),"")</f>
        <v>523</v>
      </c>
    </row>
    <row r="524" spans="1:196" ht="20.85" customHeight="1">
      <c r="A524" s="333" t="s">
        <v>3195</v>
      </c>
      <c r="B524" s="334" t="s">
        <v>1291</v>
      </c>
      <c r="C524" s="334" t="s">
        <v>365</v>
      </c>
      <c r="D524" s="334" t="s">
        <v>358</v>
      </c>
      <c r="E524" s="334"/>
      <c r="F524" s="334"/>
      <c r="G524" s="335" t="s">
        <v>3196</v>
      </c>
      <c r="H524" s="337" t="s">
        <v>421</v>
      </c>
      <c r="I524" s="337" t="s">
        <v>3197</v>
      </c>
      <c r="J524" s="337" t="s">
        <v>400</v>
      </c>
      <c r="K524" s="337"/>
      <c r="L524" s="338"/>
      <c r="M524" s="339" t="s">
        <v>3198</v>
      </c>
      <c r="N524" s="327" t="s">
        <v>496</v>
      </c>
      <c r="O524" s="338" t="s">
        <v>497</v>
      </c>
      <c r="P524" s="339" t="s">
        <v>438</v>
      </c>
      <c r="Q524" s="287" t="s">
        <v>508</v>
      </c>
      <c r="R524" s="287" t="s">
        <v>509</v>
      </c>
      <c r="S524" s="287" t="s">
        <v>502</v>
      </c>
      <c r="T524" s="287" t="s">
        <v>461</v>
      </c>
      <c r="U524" s="287" t="s">
        <v>635</v>
      </c>
      <c r="V524" s="287" t="s">
        <v>889</v>
      </c>
      <c r="W524" s="287" t="s">
        <v>489</v>
      </c>
      <c r="X524" s="287" t="s">
        <v>404</v>
      </c>
      <c r="Y524" s="287" t="s">
        <v>620</v>
      </c>
      <c r="Z524" s="287" t="s">
        <v>518</v>
      </c>
      <c r="AA524" s="287" t="s">
        <v>452</v>
      </c>
      <c r="AB524" s="287" t="s">
        <v>453</v>
      </c>
      <c r="AC524" s="287" t="s">
        <v>608</v>
      </c>
      <c r="AD524" s="287" t="s">
        <v>609</v>
      </c>
      <c r="AE524" s="287" t="s">
        <v>610</v>
      </c>
      <c r="AF524" s="287" t="s">
        <v>636</v>
      </c>
      <c r="AG524" s="287" t="s">
        <v>345</v>
      </c>
      <c r="AH524" s="287" t="s">
        <v>772</v>
      </c>
      <c r="AI524" s="287" t="s">
        <v>346</v>
      </c>
      <c r="AJ524" s="287" t="s">
        <v>773</v>
      </c>
      <c r="AK524" s="287" t="s">
        <v>774</v>
      </c>
      <c r="AL524" s="287" t="s">
        <v>573</v>
      </c>
      <c r="AM524" s="287" t="s">
        <v>407</v>
      </c>
      <c r="AN524" s="287" t="s">
        <v>424</v>
      </c>
      <c r="AO524" s="287" t="s">
        <v>425</v>
      </c>
      <c r="AP524" s="287" t="s">
        <v>410</v>
      </c>
      <c r="AQ524" s="287" t="s">
        <v>427</v>
      </c>
      <c r="AR524" s="287" t="s">
        <v>428</v>
      </c>
      <c r="AS524" s="287" t="s">
        <v>475</v>
      </c>
      <c r="AT524" s="287" t="s">
        <v>803</v>
      </c>
      <c r="AU524" s="287" t="s">
        <v>804</v>
      </c>
      <c r="AV524" s="287" t="s">
        <v>429</v>
      </c>
      <c r="AW524" s="287" t="s">
        <v>416</v>
      </c>
      <c r="AX524" s="287" t="s">
        <v>2041</v>
      </c>
      <c r="AY524" s="287"/>
      <c r="AZ524" s="287"/>
      <c r="BA524" s="287"/>
      <c r="BB524" s="287"/>
      <c r="BC524" s="287"/>
      <c r="BD524" s="287"/>
      <c r="BE524" s="287"/>
      <c r="BF524" s="287"/>
      <c r="BG524" s="287"/>
      <c r="BH524" s="287"/>
      <c r="BI524" s="287"/>
      <c r="BJ524" s="327"/>
      <c r="BK524" s="286"/>
      <c r="BL524" s="288"/>
      <c r="BM524" s="287"/>
      <c r="BN524" s="287"/>
      <c r="BO524" s="287"/>
      <c r="BP524" s="287"/>
      <c r="BQ524" s="287"/>
      <c r="BR524" s="287"/>
      <c r="BS524" s="287"/>
      <c r="BT524" s="287"/>
      <c r="BU524" s="287"/>
      <c r="BV524" s="287"/>
      <c r="BW524" s="287"/>
      <c r="BX524" s="287"/>
      <c r="BY524" s="287"/>
      <c r="BZ524" s="287"/>
      <c r="CA524" s="287"/>
      <c r="CB524" s="287"/>
      <c r="CC524" s="287"/>
      <c r="CD524" s="287"/>
      <c r="CE524" s="287"/>
      <c r="CF524" s="287"/>
      <c r="CG524" s="287"/>
      <c r="CH524" s="287"/>
      <c r="CI524" s="287"/>
      <c r="CJ524" s="287"/>
      <c r="CK524" s="287"/>
      <c r="CL524" s="287"/>
      <c r="CM524" s="287"/>
      <c r="CN524" s="287"/>
      <c r="CO524" s="287"/>
      <c r="CP524" s="287"/>
      <c r="CQ524" s="287"/>
      <c r="CR524" s="287"/>
      <c r="CS524" s="287"/>
      <c r="CT524" s="287"/>
      <c r="CU524" s="287"/>
      <c r="CV524" s="287"/>
      <c r="CW524" s="287"/>
      <c r="CX524" s="287"/>
      <c r="CY524" s="287"/>
      <c r="CZ524" s="289"/>
      <c r="DA524" s="287"/>
      <c r="DB524" s="287"/>
      <c r="DC524" s="287"/>
      <c r="DD524" s="287"/>
      <c r="DE524" s="287"/>
      <c r="DF524" s="287"/>
      <c r="DG524" s="287"/>
      <c r="DH524" s="287"/>
      <c r="DI524" s="287"/>
      <c r="DJ524" s="287"/>
      <c r="DK524" s="287"/>
      <c r="DL524" s="287"/>
      <c r="DM524" s="287"/>
      <c r="DN524" s="287"/>
      <c r="DO524" s="287"/>
      <c r="DP524" s="287"/>
      <c r="DQ524" s="287"/>
      <c r="DR524" s="287"/>
      <c r="DS524" s="287"/>
      <c r="DT524" s="287"/>
      <c r="DU524" s="287"/>
      <c r="DV524" s="287"/>
      <c r="DW524" s="321"/>
      <c r="DX524" s="321"/>
      <c r="DY524" s="324"/>
      <c r="DZ524" s="324"/>
      <c r="EA524" s="324"/>
      <c r="EB524" s="323"/>
      <c r="EC524" s="323"/>
      <c r="ED524" s="323"/>
      <c r="EE524" s="323"/>
      <c r="EF524" s="323"/>
      <c r="EG524" s="323"/>
      <c r="EH524" s="323"/>
      <c r="EI524" s="323"/>
      <c r="EJ524" s="323"/>
      <c r="EK524" s="323"/>
      <c r="EL524" s="323"/>
      <c r="EM524" s="323"/>
      <c r="EN524" s="323"/>
      <c r="EO524" s="323"/>
      <c r="EP524" s="323"/>
      <c r="EQ524" s="323"/>
      <c r="ER524" s="323"/>
      <c r="ES524" s="323"/>
      <c r="ET524" s="323"/>
      <c r="EU524" s="323"/>
      <c r="EV524" s="323"/>
      <c r="EW524" s="323"/>
      <c r="EX524" s="323"/>
      <c r="EY524" s="323"/>
      <c r="EZ524" s="323"/>
      <c r="FA524" s="323"/>
      <c r="FB524" s="323"/>
      <c r="FC524" s="323"/>
      <c r="FD524" s="323"/>
      <c r="FE524" s="323"/>
      <c r="FF524" s="323"/>
      <c r="FG524" s="323"/>
      <c r="FH524" s="323"/>
      <c r="FI524" s="323"/>
      <c r="FJ524" s="323"/>
      <c r="FK524" s="323"/>
      <c r="FL524" s="323"/>
      <c r="FM524" s="323"/>
      <c r="FN524" s="323"/>
      <c r="FO524" s="323"/>
      <c r="FP524" s="323"/>
      <c r="FQ524" s="323"/>
      <c r="FR524" s="323"/>
      <c r="FS524" s="323"/>
      <c r="FT524" s="323"/>
      <c r="FU524" s="323"/>
      <c r="FV524" s="323"/>
      <c r="FW524" s="323"/>
      <c r="FX524" s="323"/>
      <c r="FY524" s="323"/>
      <c r="FZ524" s="323"/>
      <c r="GA524" s="323"/>
      <c r="GB524" s="323"/>
      <c r="GC524" s="323"/>
      <c r="GD524" s="323"/>
      <c r="GE524" s="323"/>
      <c r="GF524" s="323"/>
      <c r="GG524" s="323"/>
      <c r="GH524" s="323"/>
      <c r="GI524" s="323"/>
      <c r="GJ524" s="331"/>
      <c r="GK524" s="321"/>
      <c r="GL524" s="323"/>
      <c r="GM524" s="323"/>
      <c r="GN524" s="290" cm="1">
        <f t="array" ref="GN524">IF(OR(BK524:GM524='Annex.1　DeclarationDesired'!$F$27),ROW(),"")</f>
        <v>524</v>
      </c>
    </row>
    <row r="525" spans="1:196" ht="20.85" customHeight="1">
      <c r="A525" s="333" t="s">
        <v>3199</v>
      </c>
      <c r="B525" s="334" t="s">
        <v>1291</v>
      </c>
      <c r="C525" s="334" t="s">
        <v>395</v>
      </c>
      <c r="D525" s="334" t="s">
        <v>3200</v>
      </c>
      <c r="E525" s="334" t="s">
        <v>3201</v>
      </c>
      <c r="F525" s="334" t="s">
        <v>3202</v>
      </c>
      <c r="G525" s="335" t="s">
        <v>3203</v>
      </c>
      <c r="H525" s="337" t="s">
        <v>421</v>
      </c>
      <c r="I525" s="337" t="s">
        <v>3204</v>
      </c>
      <c r="J525" s="337" t="s">
        <v>400</v>
      </c>
      <c r="K525" s="337"/>
      <c r="L525" s="338"/>
      <c r="M525" s="339" t="s">
        <v>407</v>
      </c>
      <c r="N525" s="327" t="s">
        <v>407</v>
      </c>
      <c r="O525" s="338"/>
      <c r="P525" s="339"/>
      <c r="Q525" s="287"/>
      <c r="R525" s="287"/>
      <c r="S525" s="287"/>
      <c r="T525" s="287"/>
      <c r="U525" s="287"/>
      <c r="V525" s="287"/>
      <c r="W525" s="287"/>
      <c r="X525" s="287"/>
      <c r="Y525" s="287"/>
      <c r="Z525" s="287"/>
      <c r="AA525" s="287"/>
      <c r="AB525" s="287"/>
      <c r="AC525" s="287"/>
      <c r="AD525" s="287"/>
      <c r="AE525" s="287"/>
      <c r="AF525" s="287"/>
      <c r="AG525" s="287"/>
      <c r="AH525" s="287"/>
      <c r="AI525" s="287"/>
      <c r="AJ525" s="287"/>
      <c r="AK525" s="287"/>
      <c r="AL525" s="287"/>
      <c r="AM525" s="287"/>
      <c r="AN525" s="287"/>
      <c r="AO525" s="287"/>
      <c r="AP525" s="287"/>
      <c r="AQ525" s="287"/>
      <c r="AR525" s="287"/>
      <c r="AS525" s="287"/>
      <c r="AT525" s="287"/>
      <c r="AU525" s="287"/>
      <c r="AV525" s="287"/>
      <c r="AW525" s="287"/>
      <c r="AX525" s="287"/>
      <c r="AY525" s="287"/>
      <c r="AZ525" s="287"/>
      <c r="BA525" s="287"/>
      <c r="BB525" s="287"/>
      <c r="BC525" s="287"/>
      <c r="BD525" s="287"/>
      <c r="BE525" s="287"/>
      <c r="BF525" s="287"/>
      <c r="BG525" s="287"/>
      <c r="BH525" s="287"/>
      <c r="BI525" s="287"/>
      <c r="BJ525" s="327" t="s">
        <v>2444</v>
      </c>
      <c r="BK525" s="286">
        <v>38010</v>
      </c>
      <c r="BL525" s="288"/>
      <c r="BM525" s="287"/>
      <c r="BN525" s="287"/>
      <c r="BO525" s="287"/>
      <c r="BP525" s="287"/>
      <c r="BQ525" s="287"/>
      <c r="BR525" s="287"/>
      <c r="BS525" s="287"/>
      <c r="BT525" s="287"/>
      <c r="BU525" s="287"/>
      <c r="BV525" s="287"/>
      <c r="BW525" s="287"/>
      <c r="BX525" s="287"/>
      <c r="BY525" s="287"/>
      <c r="BZ525" s="287"/>
      <c r="CA525" s="287"/>
      <c r="CB525" s="287"/>
      <c r="CC525" s="287"/>
      <c r="CD525" s="287"/>
      <c r="CE525" s="287"/>
      <c r="CF525" s="287"/>
      <c r="CG525" s="287"/>
      <c r="CH525" s="287"/>
      <c r="CI525" s="287"/>
      <c r="CJ525" s="287"/>
      <c r="CK525" s="287"/>
      <c r="CL525" s="287"/>
      <c r="CM525" s="287"/>
      <c r="CN525" s="287"/>
      <c r="CO525" s="287"/>
      <c r="CP525" s="287"/>
      <c r="CQ525" s="287"/>
      <c r="CR525" s="287"/>
      <c r="CS525" s="287"/>
      <c r="CT525" s="287"/>
      <c r="CU525" s="287"/>
      <c r="CV525" s="287"/>
      <c r="CW525" s="287"/>
      <c r="CX525" s="287"/>
      <c r="CY525" s="287"/>
      <c r="CZ525" s="289"/>
      <c r="DA525" s="287"/>
      <c r="DB525" s="287"/>
      <c r="DC525" s="287"/>
      <c r="DD525" s="287"/>
      <c r="DE525" s="287"/>
      <c r="DF525" s="287"/>
      <c r="DG525" s="287"/>
      <c r="DH525" s="287"/>
      <c r="DI525" s="287"/>
      <c r="DJ525" s="287"/>
      <c r="DK525" s="287"/>
      <c r="DL525" s="287"/>
      <c r="DM525" s="287"/>
      <c r="DN525" s="287"/>
      <c r="DO525" s="287"/>
      <c r="DP525" s="287"/>
      <c r="DQ525" s="287"/>
      <c r="DR525" s="287"/>
      <c r="DS525" s="287"/>
      <c r="DT525" s="287"/>
      <c r="DU525" s="287"/>
      <c r="DV525" s="287"/>
      <c r="DW525" s="321"/>
      <c r="DX525" s="321"/>
      <c r="DY525" s="324"/>
      <c r="DZ525" s="324"/>
      <c r="EA525" s="324"/>
      <c r="EB525" s="323"/>
      <c r="EC525" s="323"/>
      <c r="ED525" s="323"/>
      <c r="EE525" s="323"/>
      <c r="EF525" s="323"/>
      <c r="EG525" s="323"/>
      <c r="EH525" s="323"/>
      <c r="EI525" s="323"/>
      <c r="EJ525" s="323"/>
      <c r="EK525" s="323"/>
      <c r="EL525" s="323"/>
      <c r="EM525" s="323"/>
      <c r="EN525" s="323"/>
      <c r="EO525" s="323"/>
      <c r="EP525" s="323"/>
      <c r="EQ525" s="323"/>
      <c r="ER525" s="323"/>
      <c r="ES525" s="323"/>
      <c r="ET525" s="323"/>
      <c r="EU525" s="323"/>
      <c r="EV525" s="323"/>
      <c r="EW525" s="323"/>
      <c r="EX525" s="323"/>
      <c r="EY525" s="323"/>
      <c r="EZ525" s="323"/>
      <c r="FA525" s="323"/>
      <c r="FB525" s="323"/>
      <c r="FC525" s="323"/>
      <c r="FD525" s="323"/>
      <c r="FE525" s="323"/>
      <c r="FF525" s="323"/>
      <c r="FG525" s="323"/>
      <c r="FH525" s="323"/>
      <c r="FI525" s="323"/>
      <c r="FJ525" s="323"/>
      <c r="FK525" s="323"/>
      <c r="FL525" s="323"/>
      <c r="FM525" s="323"/>
      <c r="FN525" s="323"/>
      <c r="FO525" s="323"/>
      <c r="FP525" s="323"/>
      <c r="FQ525" s="323"/>
      <c r="FR525" s="323"/>
      <c r="FS525" s="323"/>
      <c r="FT525" s="323"/>
      <c r="FU525" s="323"/>
      <c r="FV525" s="323"/>
      <c r="FW525" s="323"/>
      <c r="FX525" s="323"/>
      <c r="FY525" s="323"/>
      <c r="FZ525" s="323"/>
      <c r="GA525" s="323"/>
      <c r="GB525" s="323"/>
      <c r="GC525" s="323"/>
      <c r="GD525" s="323"/>
      <c r="GE525" s="323"/>
      <c r="GF525" s="323"/>
      <c r="GG525" s="323"/>
      <c r="GH525" s="323"/>
      <c r="GI525" s="323"/>
      <c r="GJ525" s="331"/>
      <c r="GK525" s="321"/>
      <c r="GL525" s="323"/>
      <c r="GM525" s="323"/>
      <c r="GN525" s="290" cm="1">
        <f t="array" ref="GN525">IF(OR(BK525:GM525='Annex.1　DeclarationDesired'!$F$27),ROW(),"")</f>
        <v>525</v>
      </c>
    </row>
    <row r="526" spans="1:196" ht="20.85" customHeight="1">
      <c r="A526" s="333" t="s">
        <v>3205</v>
      </c>
      <c r="B526" s="334" t="s">
        <v>1291</v>
      </c>
      <c r="C526" s="334" t="s">
        <v>395</v>
      </c>
      <c r="D526" s="334" t="s">
        <v>3206</v>
      </c>
      <c r="E526" s="334" t="s">
        <v>3207</v>
      </c>
      <c r="F526" s="334" t="s">
        <v>3208</v>
      </c>
      <c r="G526" s="335" t="s">
        <v>3203</v>
      </c>
      <c r="H526" s="337" t="s">
        <v>421</v>
      </c>
      <c r="I526" s="337" t="s">
        <v>3204</v>
      </c>
      <c r="J526" s="337" t="s">
        <v>400</v>
      </c>
      <c r="K526" s="337"/>
      <c r="L526" s="338"/>
      <c r="M526" s="339" t="s">
        <v>425</v>
      </c>
      <c r="N526" s="327" t="s">
        <v>425</v>
      </c>
      <c r="O526" s="338"/>
      <c r="P526" s="339"/>
      <c r="Q526" s="287"/>
      <c r="R526" s="287"/>
      <c r="S526" s="287"/>
      <c r="T526" s="287"/>
      <c r="U526" s="287"/>
      <c r="V526" s="287"/>
      <c r="W526" s="287"/>
      <c r="X526" s="287"/>
      <c r="Y526" s="287"/>
      <c r="Z526" s="287"/>
      <c r="AA526" s="287"/>
      <c r="AB526" s="287"/>
      <c r="AC526" s="287"/>
      <c r="AD526" s="287"/>
      <c r="AE526" s="287"/>
      <c r="AF526" s="287"/>
      <c r="AG526" s="287"/>
      <c r="AH526" s="287"/>
      <c r="AI526" s="287"/>
      <c r="AJ526" s="287"/>
      <c r="AK526" s="287"/>
      <c r="AL526" s="287"/>
      <c r="AM526" s="287"/>
      <c r="AN526" s="287"/>
      <c r="AO526" s="287"/>
      <c r="AP526" s="287"/>
      <c r="AQ526" s="287"/>
      <c r="AR526" s="287"/>
      <c r="AS526" s="287"/>
      <c r="AT526" s="287"/>
      <c r="AU526" s="287"/>
      <c r="AV526" s="287"/>
      <c r="AW526" s="287"/>
      <c r="AX526" s="287"/>
      <c r="AY526" s="287"/>
      <c r="AZ526" s="287"/>
      <c r="BA526" s="287"/>
      <c r="BB526" s="287"/>
      <c r="BC526" s="287"/>
      <c r="BD526" s="287"/>
      <c r="BE526" s="287"/>
      <c r="BF526" s="287"/>
      <c r="BG526" s="287"/>
      <c r="BH526" s="287"/>
      <c r="BI526" s="287"/>
      <c r="BJ526" s="327" t="s">
        <v>3109</v>
      </c>
      <c r="BK526" s="286">
        <v>40030</v>
      </c>
      <c r="BL526" s="288">
        <v>40040</v>
      </c>
      <c r="BM526" s="287"/>
      <c r="BN526" s="287"/>
      <c r="BO526" s="287"/>
      <c r="BP526" s="287"/>
      <c r="BQ526" s="287"/>
      <c r="BR526" s="287"/>
      <c r="BS526" s="287"/>
      <c r="BT526" s="287"/>
      <c r="BU526" s="287"/>
      <c r="BV526" s="287"/>
      <c r="BW526" s="287"/>
      <c r="BX526" s="287"/>
      <c r="BY526" s="287"/>
      <c r="BZ526" s="287"/>
      <c r="CA526" s="287"/>
      <c r="CB526" s="287"/>
      <c r="CC526" s="287"/>
      <c r="CD526" s="287"/>
      <c r="CE526" s="287"/>
      <c r="CF526" s="287"/>
      <c r="CG526" s="287"/>
      <c r="CH526" s="287"/>
      <c r="CI526" s="287"/>
      <c r="CJ526" s="287"/>
      <c r="CK526" s="287"/>
      <c r="CL526" s="287"/>
      <c r="CM526" s="287"/>
      <c r="CN526" s="287"/>
      <c r="CO526" s="287"/>
      <c r="CP526" s="287"/>
      <c r="CQ526" s="287"/>
      <c r="CR526" s="287"/>
      <c r="CS526" s="287"/>
      <c r="CT526" s="287"/>
      <c r="CU526" s="287"/>
      <c r="CV526" s="287"/>
      <c r="CW526" s="287"/>
      <c r="CX526" s="287"/>
      <c r="CY526" s="287"/>
      <c r="CZ526" s="289"/>
      <c r="DA526" s="287"/>
      <c r="DB526" s="287"/>
      <c r="DC526" s="287"/>
      <c r="DD526" s="287"/>
      <c r="DE526" s="287"/>
      <c r="DF526" s="287"/>
      <c r="DG526" s="287"/>
      <c r="DH526" s="287"/>
      <c r="DI526" s="287"/>
      <c r="DJ526" s="287"/>
      <c r="DK526" s="287"/>
      <c r="DL526" s="287"/>
      <c r="DM526" s="287"/>
      <c r="DN526" s="287"/>
      <c r="DO526" s="287"/>
      <c r="DP526" s="287"/>
      <c r="DQ526" s="287"/>
      <c r="DR526" s="287"/>
      <c r="DS526" s="287"/>
      <c r="DT526" s="287"/>
      <c r="DU526" s="287"/>
      <c r="DV526" s="287"/>
      <c r="DW526" s="321"/>
      <c r="DX526" s="321"/>
      <c r="DY526" s="324"/>
      <c r="DZ526" s="324"/>
      <c r="EA526" s="324"/>
      <c r="EB526" s="323"/>
      <c r="EC526" s="323"/>
      <c r="ED526" s="323"/>
      <c r="EE526" s="323"/>
      <c r="EF526" s="323"/>
      <c r="EG526" s="323"/>
      <c r="EH526" s="323"/>
      <c r="EI526" s="323"/>
      <c r="EJ526" s="323"/>
      <c r="EK526" s="323"/>
      <c r="EL526" s="323"/>
      <c r="EM526" s="323"/>
      <c r="EN526" s="323"/>
      <c r="EO526" s="323"/>
      <c r="EP526" s="323"/>
      <c r="EQ526" s="323"/>
      <c r="ER526" s="323"/>
      <c r="ES526" s="323"/>
      <c r="ET526" s="323"/>
      <c r="EU526" s="323"/>
      <c r="EV526" s="323"/>
      <c r="EW526" s="323"/>
      <c r="EX526" s="323"/>
      <c r="EY526" s="323"/>
      <c r="EZ526" s="323"/>
      <c r="FA526" s="323"/>
      <c r="FB526" s="323"/>
      <c r="FC526" s="323"/>
      <c r="FD526" s="323"/>
      <c r="FE526" s="323"/>
      <c r="FF526" s="323"/>
      <c r="FG526" s="323"/>
      <c r="FH526" s="323"/>
      <c r="FI526" s="323"/>
      <c r="FJ526" s="323"/>
      <c r="FK526" s="323"/>
      <c r="FL526" s="323"/>
      <c r="FM526" s="323"/>
      <c r="FN526" s="323"/>
      <c r="FO526" s="323"/>
      <c r="FP526" s="323"/>
      <c r="FQ526" s="323"/>
      <c r="FR526" s="323"/>
      <c r="FS526" s="323"/>
      <c r="FT526" s="323"/>
      <c r="FU526" s="323"/>
      <c r="FV526" s="323"/>
      <c r="FW526" s="323"/>
      <c r="FX526" s="323"/>
      <c r="FY526" s="323"/>
      <c r="FZ526" s="323"/>
      <c r="GA526" s="323"/>
      <c r="GB526" s="323"/>
      <c r="GC526" s="323"/>
      <c r="GD526" s="323"/>
      <c r="GE526" s="323"/>
      <c r="GF526" s="323"/>
      <c r="GG526" s="323"/>
      <c r="GH526" s="323"/>
      <c r="GI526" s="323"/>
      <c r="GJ526" s="331"/>
      <c r="GK526" s="321"/>
      <c r="GL526" s="323"/>
      <c r="GM526" s="323"/>
      <c r="GN526" s="290" cm="1">
        <f t="array" ref="GN526">IF(OR(BK526:GM526='Annex.1　DeclarationDesired'!$F$27),ROW(),"")</f>
        <v>526</v>
      </c>
    </row>
    <row r="527" spans="1:196" ht="20.85" customHeight="1">
      <c r="A527" s="333" t="s">
        <v>3209</v>
      </c>
      <c r="B527" s="334" t="s">
        <v>1291</v>
      </c>
      <c r="C527" s="334" t="s">
        <v>395</v>
      </c>
      <c r="D527" s="334" t="s">
        <v>3206</v>
      </c>
      <c r="E527" s="334" t="s">
        <v>3210</v>
      </c>
      <c r="F527" s="334" t="s">
        <v>3211</v>
      </c>
      <c r="G527" s="335" t="s">
        <v>3203</v>
      </c>
      <c r="H527" s="337" t="s">
        <v>421</v>
      </c>
      <c r="I527" s="337" t="s">
        <v>3204</v>
      </c>
      <c r="J527" s="337" t="s">
        <v>400</v>
      </c>
      <c r="K527" s="337"/>
      <c r="L527" s="338"/>
      <c r="M527" s="339" t="s">
        <v>425</v>
      </c>
      <c r="N527" s="327" t="s">
        <v>425</v>
      </c>
      <c r="O527" s="338"/>
      <c r="P527" s="339"/>
      <c r="Q527" s="287"/>
      <c r="R527" s="287"/>
      <c r="S527" s="287"/>
      <c r="T527" s="287"/>
      <c r="U527" s="287"/>
      <c r="V527" s="287"/>
      <c r="W527" s="287"/>
      <c r="X527" s="287"/>
      <c r="Y527" s="287"/>
      <c r="Z527" s="287"/>
      <c r="AA527" s="287"/>
      <c r="AB527" s="287"/>
      <c r="AC527" s="287"/>
      <c r="AD527" s="287"/>
      <c r="AE527" s="287"/>
      <c r="AF527" s="287"/>
      <c r="AG527" s="287"/>
      <c r="AH527" s="287"/>
      <c r="AI527" s="287"/>
      <c r="AJ527" s="287"/>
      <c r="AK527" s="287"/>
      <c r="AL527" s="287"/>
      <c r="AM527" s="287"/>
      <c r="AN527" s="287"/>
      <c r="AO527" s="287"/>
      <c r="AP527" s="287"/>
      <c r="AQ527" s="287"/>
      <c r="AR527" s="287"/>
      <c r="AS527" s="287"/>
      <c r="AT527" s="287"/>
      <c r="AU527" s="287"/>
      <c r="AV527" s="287"/>
      <c r="AW527" s="287"/>
      <c r="AX527" s="287"/>
      <c r="AY527" s="287"/>
      <c r="AZ527" s="287"/>
      <c r="BA527" s="287"/>
      <c r="BB527" s="287"/>
      <c r="BC527" s="287"/>
      <c r="BD527" s="287"/>
      <c r="BE527" s="287"/>
      <c r="BF527" s="287"/>
      <c r="BG527" s="287"/>
      <c r="BH527" s="287"/>
      <c r="BI527" s="287"/>
      <c r="BJ527" s="327" t="s">
        <v>3109</v>
      </c>
      <c r="BK527" s="286">
        <v>40030</v>
      </c>
      <c r="BL527" s="288">
        <v>40040</v>
      </c>
      <c r="BM527" s="287"/>
      <c r="BN527" s="287"/>
      <c r="BO527" s="287"/>
      <c r="BP527" s="287"/>
      <c r="BQ527" s="287"/>
      <c r="BR527" s="287"/>
      <c r="BS527" s="287"/>
      <c r="BT527" s="287"/>
      <c r="BU527" s="287"/>
      <c r="BV527" s="287"/>
      <c r="BW527" s="287"/>
      <c r="BX527" s="287"/>
      <c r="BY527" s="287"/>
      <c r="BZ527" s="287"/>
      <c r="CA527" s="287"/>
      <c r="CB527" s="287"/>
      <c r="CC527" s="287"/>
      <c r="CD527" s="287"/>
      <c r="CE527" s="287"/>
      <c r="CF527" s="287"/>
      <c r="CG527" s="287"/>
      <c r="CH527" s="287"/>
      <c r="CI527" s="287"/>
      <c r="CJ527" s="287"/>
      <c r="CK527" s="287"/>
      <c r="CL527" s="287"/>
      <c r="CM527" s="287"/>
      <c r="CN527" s="287"/>
      <c r="CO527" s="287"/>
      <c r="CP527" s="287"/>
      <c r="CQ527" s="287"/>
      <c r="CR527" s="287"/>
      <c r="CS527" s="287"/>
      <c r="CT527" s="287"/>
      <c r="CU527" s="287"/>
      <c r="CV527" s="287"/>
      <c r="CW527" s="287"/>
      <c r="CX527" s="287"/>
      <c r="CY527" s="287"/>
      <c r="CZ527" s="289"/>
      <c r="DA527" s="287"/>
      <c r="DB527" s="287"/>
      <c r="DC527" s="287"/>
      <c r="DD527" s="287"/>
      <c r="DE527" s="287"/>
      <c r="DF527" s="287"/>
      <c r="DG527" s="287"/>
      <c r="DH527" s="287"/>
      <c r="DI527" s="287"/>
      <c r="DJ527" s="287"/>
      <c r="DK527" s="287"/>
      <c r="DL527" s="287"/>
      <c r="DM527" s="287"/>
      <c r="DN527" s="287"/>
      <c r="DO527" s="287"/>
      <c r="DP527" s="287"/>
      <c r="DQ527" s="287"/>
      <c r="DR527" s="287"/>
      <c r="DS527" s="287"/>
      <c r="DT527" s="287"/>
      <c r="DU527" s="287"/>
      <c r="DV527" s="287"/>
      <c r="DW527" s="321"/>
      <c r="DX527" s="321"/>
      <c r="DY527" s="324"/>
      <c r="DZ527" s="324"/>
      <c r="EA527" s="324"/>
      <c r="EB527" s="323"/>
      <c r="EC527" s="323"/>
      <c r="ED527" s="323"/>
      <c r="EE527" s="323"/>
      <c r="EF527" s="323"/>
      <c r="EG527" s="323"/>
      <c r="EH527" s="323"/>
      <c r="EI527" s="323"/>
      <c r="EJ527" s="323"/>
      <c r="EK527" s="323"/>
      <c r="EL527" s="323"/>
      <c r="EM527" s="323"/>
      <c r="EN527" s="323"/>
      <c r="EO527" s="323"/>
      <c r="EP527" s="323"/>
      <c r="EQ527" s="323"/>
      <c r="ER527" s="323"/>
      <c r="ES527" s="323"/>
      <c r="ET527" s="323"/>
      <c r="EU527" s="323"/>
      <c r="EV527" s="323"/>
      <c r="EW527" s="323"/>
      <c r="EX527" s="323"/>
      <c r="EY527" s="323"/>
      <c r="EZ527" s="323"/>
      <c r="FA527" s="323"/>
      <c r="FB527" s="323"/>
      <c r="FC527" s="323"/>
      <c r="FD527" s="323"/>
      <c r="FE527" s="323"/>
      <c r="FF527" s="323"/>
      <c r="FG527" s="323"/>
      <c r="FH527" s="323"/>
      <c r="FI527" s="323"/>
      <c r="FJ527" s="323"/>
      <c r="FK527" s="323"/>
      <c r="FL527" s="323"/>
      <c r="FM527" s="323"/>
      <c r="FN527" s="323"/>
      <c r="FO527" s="323"/>
      <c r="FP527" s="323"/>
      <c r="FQ527" s="323"/>
      <c r="FR527" s="323"/>
      <c r="FS527" s="323"/>
      <c r="FT527" s="323"/>
      <c r="FU527" s="323"/>
      <c r="FV527" s="323"/>
      <c r="FW527" s="323"/>
      <c r="FX527" s="323"/>
      <c r="FY527" s="323"/>
      <c r="FZ527" s="323"/>
      <c r="GA527" s="323"/>
      <c r="GB527" s="323"/>
      <c r="GC527" s="323"/>
      <c r="GD527" s="323"/>
      <c r="GE527" s="323"/>
      <c r="GF527" s="323"/>
      <c r="GG527" s="323"/>
      <c r="GH527" s="323"/>
      <c r="GI527" s="323"/>
      <c r="GJ527" s="331"/>
      <c r="GK527" s="321"/>
      <c r="GL527" s="323"/>
      <c r="GM527" s="323"/>
      <c r="GN527" s="290" cm="1">
        <f t="array" ref="GN527">IF(OR(BK527:GM527='Annex.1　DeclarationDesired'!$F$27),ROW(),"")</f>
        <v>527</v>
      </c>
    </row>
    <row r="528" spans="1:196" ht="20.85" customHeight="1">
      <c r="A528" s="333" t="s">
        <v>3212</v>
      </c>
      <c r="B528" s="334" t="s">
        <v>1291</v>
      </c>
      <c r="C528" s="334" t="s">
        <v>395</v>
      </c>
      <c r="D528" s="334" t="s">
        <v>3213</v>
      </c>
      <c r="E528" s="334" t="s">
        <v>2917</v>
      </c>
      <c r="F528" s="334" t="s">
        <v>3214</v>
      </c>
      <c r="G528" s="335" t="s">
        <v>3203</v>
      </c>
      <c r="H528" s="337" t="s">
        <v>421</v>
      </c>
      <c r="I528" s="337" t="s">
        <v>3204</v>
      </c>
      <c r="J528" s="337" t="s">
        <v>400</v>
      </c>
      <c r="K528" s="337"/>
      <c r="L528" s="338"/>
      <c r="M528" s="339" t="s">
        <v>426</v>
      </c>
      <c r="N528" s="327" t="s">
        <v>426</v>
      </c>
      <c r="O528" s="338"/>
      <c r="P528" s="339"/>
      <c r="Q528" s="287"/>
      <c r="R528" s="287"/>
      <c r="S528" s="287"/>
      <c r="T528" s="287"/>
      <c r="U528" s="287"/>
      <c r="V528" s="287"/>
      <c r="W528" s="287"/>
      <c r="X528" s="287"/>
      <c r="Y528" s="287"/>
      <c r="Z528" s="287"/>
      <c r="AA528" s="287"/>
      <c r="AB528" s="287"/>
      <c r="AC528" s="287"/>
      <c r="AD528" s="287"/>
      <c r="AE528" s="287"/>
      <c r="AF528" s="287"/>
      <c r="AG528" s="287"/>
      <c r="AH528" s="287"/>
      <c r="AI528" s="287"/>
      <c r="AJ528" s="287"/>
      <c r="AK528" s="287"/>
      <c r="AL528" s="287"/>
      <c r="AM528" s="287"/>
      <c r="AN528" s="287"/>
      <c r="AO528" s="287"/>
      <c r="AP528" s="287"/>
      <c r="AQ528" s="287"/>
      <c r="AR528" s="287"/>
      <c r="AS528" s="287"/>
      <c r="AT528" s="287"/>
      <c r="AU528" s="287"/>
      <c r="AV528" s="287"/>
      <c r="AW528" s="287"/>
      <c r="AX528" s="287"/>
      <c r="AY528" s="287"/>
      <c r="AZ528" s="287"/>
      <c r="BA528" s="287"/>
      <c r="BB528" s="287"/>
      <c r="BC528" s="287"/>
      <c r="BD528" s="287"/>
      <c r="BE528" s="287"/>
      <c r="BF528" s="287"/>
      <c r="BG528" s="287"/>
      <c r="BH528" s="287"/>
      <c r="BI528" s="287"/>
      <c r="BJ528" s="327" t="s">
        <v>2455</v>
      </c>
      <c r="BK528" s="286">
        <v>42010</v>
      </c>
      <c r="BL528" s="288"/>
      <c r="BM528" s="287"/>
      <c r="BN528" s="287"/>
      <c r="BO528" s="287"/>
      <c r="BP528" s="287"/>
      <c r="BQ528" s="287"/>
      <c r="BR528" s="287"/>
      <c r="BS528" s="287"/>
      <c r="BT528" s="287"/>
      <c r="BU528" s="287"/>
      <c r="BV528" s="287"/>
      <c r="BW528" s="287"/>
      <c r="BX528" s="287"/>
      <c r="BY528" s="287"/>
      <c r="BZ528" s="287"/>
      <c r="CA528" s="287"/>
      <c r="CB528" s="287"/>
      <c r="CC528" s="287"/>
      <c r="CD528" s="287"/>
      <c r="CE528" s="287"/>
      <c r="CF528" s="287"/>
      <c r="CG528" s="287"/>
      <c r="CH528" s="287"/>
      <c r="CI528" s="287"/>
      <c r="CJ528" s="287"/>
      <c r="CK528" s="287"/>
      <c r="CL528" s="287"/>
      <c r="CM528" s="287"/>
      <c r="CN528" s="287"/>
      <c r="CO528" s="287"/>
      <c r="CP528" s="287"/>
      <c r="CQ528" s="287"/>
      <c r="CR528" s="287"/>
      <c r="CS528" s="287"/>
      <c r="CT528" s="287"/>
      <c r="CU528" s="287"/>
      <c r="CV528" s="287"/>
      <c r="CW528" s="287"/>
      <c r="CX528" s="287"/>
      <c r="CY528" s="287"/>
      <c r="CZ528" s="289"/>
      <c r="DA528" s="287"/>
      <c r="DB528" s="287"/>
      <c r="DC528" s="287"/>
      <c r="DD528" s="287"/>
      <c r="DE528" s="287"/>
      <c r="DF528" s="287"/>
      <c r="DG528" s="287"/>
      <c r="DH528" s="287"/>
      <c r="DI528" s="287"/>
      <c r="DJ528" s="287"/>
      <c r="DK528" s="287"/>
      <c r="DL528" s="287"/>
      <c r="DM528" s="287"/>
      <c r="DN528" s="287"/>
      <c r="DO528" s="287"/>
      <c r="DP528" s="287"/>
      <c r="DQ528" s="287"/>
      <c r="DR528" s="287"/>
      <c r="DS528" s="287"/>
      <c r="DT528" s="287"/>
      <c r="DU528" s="287"/>
      <c r="DV528" s="287"/>
      <c r="DW528" s="321"/>
      <c r="DX528" s="321"/>
      <c r="DY528" s="324"/>
      <c r="DZ528" s="324"/>
      <c r="EA528" s="324"/>
      <c r="EB528" s="323"/>
      <c r="EC528" s="323"/>
      <c r="ED528" s="323"/>
      <c r="EE528" s="323"/>
      <c r="EF528" s="323"/>
      <c r="EG528" s="323"/>
      <c r="EH528" s="323"/>
      <c r="EI528" s="323"/>
      <c r="EJ528" s="323"/>
      <c r="EK528" s="323"/>
      <c r="EL528" s="323"/>
      <c r="EM528" s="323"/>
      <c r="EN528" s="323"/>
      <c r="EO528" s="323"/>
      <c r="EP528" s="323"/>
      <c r="EQ528" s="323"/>
      <c r="ER528" s="323"/>
      <c r="ES528" s="323"/>
      <c r="ET528" s="323"/>
      <c r="EU528" s="323"/>
      <c r="EV528" s="323"/>
      <c r="EW528" s="323"/>
      <c r="EX528" s="323"/>
      <c r="EY528" s="323"/>
      <c r="EZ528" s="323"/>
      <c r="FA528" s="323"/>
      <c r="FB528" s="323"/>
      <c r="FC528" s="323"/>
      <c r="FD528" s="323"/>
      <c r="FE528" s="323"/>
      <c r="FF528" s="323"/>
      <c r="FG528" s="323"/>
      <c r="FH528" s="323"/>
      <c r="FI528" s="323"/>
      <c r="FJ528" s="323"/>
      <c r="FK528" s="323"/>
      <c r="FL528" s="323"/>
      <c r="FM528" s="323"/>
      <c r="FN528" s="323"/>
      <c r="FO528" s="323"/>
      <c r="FP528" s="323"/>
      <c r="FQ528" s="323"/>
      <c r="FR528" s="323"/>
      <c r="FS528" s="323"/>
      <c r="FT528" s="323"/>
      <c r="FU528" s="323"/>
      <c r="FV528" s="323"/>
      <c r="FW528" s="323"/>
      <c r="FX528" s="323"/>
      <c r="FY528" s="323"/>
      <c r="FZ528" s="323"/>
      <c r="GA528" s="323"/>
      <c r="GB528" s="323"/>
      <c r="GC528" s="323"/>
      <c r="GD528" s="323"/>
      <c r="GE528" s="323"/>
      <c r="GF528" s="323"/>
      <c r="GG528" s="323"/>
      <c r="GH528" s="323"/>
      <c r="GI528" s="323"/>
      <c r="GJ528" s="331"/>
      <c r="GK528" s="321"/>
      <c r="GL528" s="323"/>
      <c r="GM528" s="323"/>
      <c r="GN528" s="290" cm="1">
        <f t="array" ref="GN528">IF(OR(BK528:GM528='Annex.1　DeclarationDesired'!$F$27),ROW(),"")</f>
        <v>528</v>
      </c>
    </row>
    <row r="529" spans="1:196" ht="20.85" customHeight="1">
      <c r="A529" s="333" t="s">
        <v>3215</v>
      </c>
      <c r="B529" s="334" t="s">
        <v>1291</v>
      </c>
      <c r="C529" s="334" t="s">
        <v>395</v>
      </c>
      <c r="D529" s="334" t="s">
        <v>3200</v>
      </c>
      <c r="E529" s="334" t="s">
        <v>3216</v>
      </c>
      <c r="F529" s="334" t="s">
        <v>3217</v>
      </c>
      <c r="G529" s="335" t="s">
        <v>3203</v>
      </c>
      <c r="H529" s="337" t="s">
        <v>421</v>
      </c>
      <c r="I529" s="337" t="s">
        <v>3204</v>
      </c>
      <c r="J529" s="337" t="s">
        <v>400</v>
      </c>
      <c r="K529" s="337"/>
      <c r="L529" s="338"/>
      <c r="M529" s="339" t="s">
        <v>426</v>
      </c>
      <c r="N529" s="327" t="s">
        <v>426</v>
      </c>
      <c r="O529" s="338"/>
      <c r="P529" s="339"/>
      <c r="Q529" s="287"/>
      <c r="R529" s="287"/>
      <c r="S529" s="287"/>
      <c r="T529" s="287"/>
      <c r="U529" s="287"/>
      <c r="V529" s="287"/>
      <c r="W529" s="287"/>
      <c r="X529" s="287"/>
      <c r="Y529" s="287"/>
      <c r="Z529" s="287"/>
      <c r="AA529" s="287"/>
      <c r="AB529" s="287"/>
      <c r="AC529" s="287"/>
      <c r="AD529" s="287"/>
      <c r="AE529" s="287"/>
      <c r="AF529" s="287"/>
      <c r="AG529" s="287"/>
      <c r="AH529" s="287"/>
      <c r="AI529" s="287"/>
      <c r="AJ529" s="287"/>
      <c r="AK529" s="287"/>
      <c r="AL529" s="287"/>
      <c r="AM529" s="287"/>
      <c r="AN529" s="287"/>
      <c r="AO529" s="287"/>
      <c r="AP529" s="287"/>
      <c r="AQ529" s="287"/>
      <c r="AR529" s="287"/>
      <c r="AS529" s="287"/>
      <c r="AT529" s="287"/>
      <c r="AU529" s="287"/>
      <c r="AV529" s="287"/>
      <c r="AW529" s="287"/>
      <c r="AX529" s="287"/>
      <c r="AY529" s="287"/>
      <c r="AZ529" s="287"/>
      <c r="BA529" s="287"/>
      <c r="BB529" s="287"/>
      <c r="BC529" s="287"/>
      <c r="BD529" s="287"/>
      <c r="BE529" s="287"/>
      <c r="BF529" s="287"/>
      <c r="BG529" s="287"/>
      <c r="BH529" s="287"/>
      <c r="BI529" s="287"/>
      <c r="BJ529" s="327">
        <v>42010</v>
      </c>
      <c r="BK529" s="286">
        <v>42010</v>
      </c>
      <c r="BL529" s="288"/>
      <c r="BM529" s="287"/>
      <c r="BN529" s="287"/>
      <c r="BO529" s="287"/>
      <c r="BP529" s="287"/>
      <c r="BQ529" s="287"/>
      <c r="BR529" s="287"/>
      <c r="BS529" s="287"/>
      <c r="BT529" s="287"/>
      <c r="BU529" s="287"/>
      <c r="BV529" s="287"/>
      <c r="BW529" s="287"/>
      <c r="BX529" s="287"/>
      <c r="BY529" s="287"/>
      <c r="BZ529" s="287"/>
      <c r="CA529" s="287"/>
      <c r="CB529" s="287"/>
      <c r="CC529" s="287"/>
      <c r="CD529" s="287"/>
      <c r="CE529" s="287"/>
      <c r="CF529" s="287"/>
      <c r="CG529" s="287"/>
      <c r="CH529" s="287"/>
      <c r="CI529" s="287"/>
      <c r="CJ529" s="287"/>
      <c r="CK529" s="287"/>
      <c r="CL529" s="287"/>
      <c r="CM529" s="287"/>
      <c r="CN529" s="287"/>
      <c r="CO529" s="287"/>
      <c r="CP529" s="287"/>
      <c r="CQ529" s="287"/>
      <c r="CR529" s="287"/>
      <c r="CS529" s="287"/>
      <c r="CT529" s="287"/>
      <c r="CU529" s="287"/>
      <c r="CV529" s="287"/>
      <c r="CW529" s="287"/>
      <c r="CX529" s="287"/>
      <c r="CY529" s="287"/>
      <c r="CZ529" s="289"/>
      <c r="DA529" s="287"/>
      <c r="DB529" s="287"/>
      <c r="DC529" s="287"/>
      <c r="DD529" s="287"/>
      <c r="DE529" s="287"/>
      <c r="DF529" s="287"/>
      <c r="DG529" s="287"/>
      <c r="DH529" s="287"/>
      <c r="DI529" s="287"/>
      <c r="DJ529" s="287"/>
      <c r="DK529" s="287"/>
      <c r="DL529" s="287"/>
      <c r="DM529" s="287"/>
      <c r="DN529" s="287"/>
      <c r="DO529" s="287"/>
      <c r="DP529" s="287"/>
      <c r="DQ529" s="287"/>
      <c r="DR529" s="287"/>
      <c r="DS529" s="287"/>
      <c r="DT529" s="287"/>
      <c r="DU529" s="287"/>
      <c r="DV529" s="287"/>
      <c r="DW529" s="321"/>
      <c r="DX529" s="321"/>
      <c r="DY529" s="324"/>
      <c r="DZ529" s="324"/>
      <c r="EA529" s="324"/>
      <c r="EB529" s="323"/>
      <c r="EC529" s="323"/>
      <c r="ED529" s="323"/>
      <c r="EE529" s="323"/>
      <c r="EF529" s="323"/>
      <c r="EG529" s="323"/>
      <c r="EH529" s="323"/>
      <c r="EI529" s="323"/>
      <c r="EJ529" s="323"/>
      <c r="EK529" s="323"/>
      <c r="EL529" s="323"/>
      <c r="EM529" s="323"/>
      <c r="EN529" s="323"/>
      <c r="EO529" s="323"/>
      <c r="EP529" s="323"/>
      <c r="EQ529" s="323"/>
      <c r="ER529" s="323"/>
      <c r="ES529" s="323"/>
      <c r="ET529" s="323"/>
      <c r="EU529" s="323"/>
      <c r="EV529" s="323"/>
      <c r="EW529" s="323"/>
      <c r="EX529" s="323"/>
      <c r="EY529" s="323"/>
      <c r="EZ529" s="323"/>
      <c r="FA529" s="323"/>
      <c r="FB529" s="323"/>
      <c r="FC529" s="323"/>
      <c r="FD529" s="323"/>
      <c r="FE529" s="323"/>
      <c r="FF529" s="323"/>
      <c r="FG529" s="323"/>
      <c r="FH529" s="323"/>
      <c r="FI529" s="323"/>
      <c r="FJ529" s="323"/>
      <c r="FK529" s="323"/>
      <c r="FL529" s="323"/>
      <c r="FM529" s="323"/>
      <c r="FN529" s="323"/>
      <c r="FO529" s="323"/>
      <c r="FP529" s="323"/>
      <c r="FQ529" s="323"/>
      <c r="FR529" s="323"/>
      <c r="FS529" s="323"/>
      <c r="FT529" s="323"/>
      <c r="FU529" s="323"/>
      <c r="FV529" s="323"/>
      <c r="FW529" s="323"/>
      <c r="FX529" s="323"/>
      <c r="FY529" s="323"/>
      <c r="FZ529" s="323"/>
      <c r="GA529" s="323"/>
      <c r="GB529" s="323"/>
      <c r="GC529" s="323"/>
      <c r="GD529" s="323"/>
      <c r="GE529" s="323"/>
      <c r="GF529" s="323"/>
      <c r="GG529" s="323"/>
      <c r="GH529" s="323"/>
      <c r="GI529" s="323"/>
      <c r="GJ529" s="331"/>
      <c r="GK529" s="321"/>
      <c r="GL529" s="323"/>
      <c r="GM529" s="323"/>
      <c r="GN529" s="290" cm="1">
        <f t="array" ref="GN529">IF(OR(BK529:GM529='Annex.1　DeclarationDesired'!$F$27),ROW(),"")</f>
        <v>529</v>
      </c>
    </row>
    <row r="530" spans="1:196" ht="20.85" customHeight="1">
      <c r="A530" s="333" t="s">
        <v>3218</v>
      </c>
      <c r="B530" s="334" t="s">
        <v>1291</v>
      </c>
      <c r="C530" s="334" t="s">
        <v>395</v>
      </c>
      <c r="D530" s="334" t="s">
        <v>3200</v>
      </c>
      <c r="E530" s="334" t="s">
        <v>3216</v>
      </c>
      <c r="F530" s="334" t="s">
        <v>3217</v>
      </c>
      <c r="G530" s="335" t="s">
        <v>3203</v>
      </c>
      <c r="H530" s="337" t="s">
        <v>421</v>
      </c>
      <c r="I530" s="337" t="s">
        <v>3204</v>
      </c>
      <c r="J530" s="337" t="s">
        <v>400</v>
      </c>
      <c r="K530" s="337"/>
      <c r="L530" s="338"/>
      <c r="M530" s="339" t="s">
        <v>426</v>
      </c>
      <c r="N530" s="327" t="s">
        <v>426</v>
      </c>
      <c r="O530" s="338"/>
      <c r="P530" s="339"/>
      <c r="Q530" s="287"/>
      <c r="R530" s="287"/>
      <c r="S530" s="287"/>
      <c r="T530" s="287"/>
      <c r="U530" s="287"/>
      <c r="V530" s="287"/>
      <c r="W530" s="287"/>
      <c r="X530" s="287"/>
      <c r="Y530" s="287"/>
      <c r="Z530" s="287"/>
      <c r="AA530" s="287"/>
      <c r="AB530" s="287"/>
      <c r="AC530" s="287"/>
      <c r="AD530" s="287"/>
      <c r="AE530" s="287"/>
      <c r="AF530" s="287"/>
      <c r="AG530" s="287"/>
      <c r="AH530" s="287"/>
      <c r="AI530" s="287"/>
      <c r="AJ530" s="287"/>
      <c r="AK530" s="287"/>
      <c r="AL530" s="287"/>
      <c r="AM530" s="287"/>
      <c r="AN530" s="287"/>
      <c r="AO530" s="287"/>
      <c r="AP530" s="287"/>
      <c r="AQ530" s="287"/>
      <c r="AR530" s="287"/>
      <c r="AS530" s="287"/>
      <c r="AT530" s="287"/>
      <c r="AU530" s="287"/>
      <c r="AV530" s="287"/>
      <c r="AW530" s="287"/>
      <c r="AX530" s="287"/>
      <c r="AY530" s="287"/>
      <c r="AZ530" s="287"/>
      <c r="BA530" s="287"/>
      <c r="BB530" s="287"/>
      <c r="BC530" s="287"/>
      <c r="BD530" s="287"/>
      <c r="BE530" s="287"/>
      <c r="BF530" s="287"/>
      <c r="BG530" s="287"/>
      <c r="BH530" s="287"/>
      <c r="BI530" s="287"/>
      <c r="BJ530" s="327">
        <v>42020</v>
      </c>
      <c r="BK530" s="286">
        <v>42020</v>
      </c>
      <c r="BL530" s="288"/>
      <c r="BM530" s="287"/>
      <c r="BN530" s="287"/>
      <c r="BO530" s="287"/>
      <c r="BP530" s="287"/>
      <c r="BQ530" s="287"/>
      <c r="BR530" s="287"/>
      <c r="BS530" s="287"/>
      <c r="BT530" s="287"/>
      <c r="BU530" s="287"/>
      <c r="BV530" s="287"/>
      <c r="BW530" s="287"/>
      <c r="BX530" s="287"/>
      <c r="BY530" s="287"/>
      <c r="BZ530" s="287"/>
      <c r="CA530" s="287"/>
      <c r="CB530" s="287"/>
      <c r="CC530" s="287"/>
      <c r="CD530" s="287"/>
      <c r="CE530" s="287"/>
      <c r="CF530" s="287"/>
      <c r="CG530" s="287"/>
      <c r="CH530" s="287"/>
      <c r="CI530" s="287"/>
      <c r="CJ530" s="287"/>
      <c r="CK530" s="287"/>
      <c r="CL530" s="287"/>
      <c r="CM530" s="287"/>
      <c r="CN530" s="287"/>
      <c r="CO530" s="287"/>
      <c r="CP530" s="287"/>
      <c r="CQ530" s="287"/>
      <c r="CR530" s="287"/>
      <c r="CS530" s="287"/>
      <c r="CT530" s="287"/>
      <c r="CU530" s="287"/>
      <c r="CV530" s="287"/>
      <c r="CW530" s="287"/>
      <c r="CX530" s="287"/>
      <c r="CY530" s="287"/>
      <c r="CZ530" s="289"/>
      <c r="DA530" s="287"/>
      <c r="DB530" s="287"/>
      <c r="DC530" s="287"/>
      <c r="DD530" s="287"/>
      <c r="DE530" s="287"/>
      <c r="DF530" s="287"/>
      <c r="DG530" s="287"/>
      <c r="DH530" s="287"/>
      <c r="DI530" s="287"/>
      <c r="DJ530" s="287"/>
      <c r="DK530" s="287"/>
      <c r="DL530" s="287"/>
      <c r="DM530" s="287"/>
      <c r="DN530" s="287"/>
      <c r="DO530" s="287"/>
      <c r="DP530" s="287"/>
      <c r="DQ530" s="287"/>
      <c r="DR530" s="287"/>
      <c r="DS530" s="287"/>
      <c r="DT530" s="287"/>
      <c r="DU530" s="287"/>
      <c r="DV530" s="287"/>
      <c r="DW530" s="321"/>
      <c r="DX530" s="321"/>
      <c r="DY530" s="324"/>
      <c r="DZ530" s="324"/>
      <c r="EA530" s="324"/>
      <c r="EB530" s="323"/>
      <c r="EC530" s="323"/>
      <c r="ED530" s="323"/>
      <c r="EE530" s="323"/>
      <c r="EF530" s="323"/>
      <c r="EG530" s="323"/>
      <c r="EH530" s="323"/>
      <c r="EI530" s="323"/>
      <c r="EJ530" s="323"/>
      <c r="EK530" s="323"/>
      <c r="EL530" s="323"/>
      <c r="EM530" s="323"/>
      <c r="EN530" s="323"/>
      <c r="EO530" s="323"/>
      <c r="EP530" s="323"/>
      <c r="EQ530" s="323"/>
      <c r="ER530" s="323"/>
      <c r="ES530" s="323"/>
      <c r="ET530" s="323"/>
      <c r="EU530" s="323"/>
      <c r="EV530" s="323"/>
      <c r="EW530" s="323"/>
      <c r="EX530" s="323"/>
      <c r="EY530" s="323"/>
      <c r="EZ530" s="323"/>
      <c r="FA530" s="323"/>
      <c r="FB530" s="323"/>
      <c r="FC530" s="323"/>
      <c r="FD530" s="323"/>
      <c r="FE530" s="323"/>
      <c r="FF530" s="323"/>
      <c r="FG530" s="323"/>
      <c r="FH530" s="323"/>
      <c r="FI530" s="323"/>
      <c r="FJ530" s="323"/>
      <c r="FK530" s="323"/>
      <c r="FL530" s="323"/>
      <c r="FM530" s="323"/>
      <c r="FN530" s="323"/>
      <c r="FO530" s="323"/>
      <c r="FP530" s="323"/>
      <c r="FQ530" s="323"/>
      <c r="FR530" s="323"/>
      <c r="FS530" s="323"/>
      <c r="FT530" s="323"/>
      <c r="FU530" s="323"/>
      <c r="FV530" s="323"/>
      <c r="FW530" s="323"/>
      <c r="FX530" s="323"/>
      <c r="FY530" s="323"/>
      <c r="FZ530" s="323"/>
      <c r="GA530" s="323"/>
      <c r="GB530" s="323"/>
      <c r="GC530" s="323"/>
      <c r="GD530" s="323"/>
      <c r="GE530" s="323"/>
      <c r="GF530" s="323"/>
      <c r="GG530" s="323"/>
      <c r="GH530" s="323"/>
      <c r="GI530" s="323"/>
      <c r="GJ530" s="331"/>
      <c r="GK530" s="321"/>
      <c r="GL530" s="323"/>
      <c r="GM530" s="323"/>
      <c r="GN530" s="290" cm="1">
        <f t="array" ref="GN530">IF(OR(BK530:GM530='Annex.1　DeclarationDesired'!$F$27),ROW(),"")</f>
        <v>530</v>
      </c>
    </row>
    <row r="531" spans="1:196" ht="20.85" customHeight="1">
      <c r="A531" s="333" t="s">
        <v>3219</v>
      </c>
      <c r="B531" s="334" t="s">
        <v>1291</v>
      </c>
      <c r="C531" s="334" t="s">
        <v>395</v>
      </c>
      <c r="D531" s="334" t="s">
        <v>3200</v>
      </c>
      <c r="E531" s="334" t="s">
        <v>3216</v>
      </c>
      <c r="F531" s="334" t="s">
        <v>3217</v>
      </c>
      <c r="G531" s="335" t="s">
        <v>3203</v>
      </c>
      <c r="H531" s="337" t="s">
        <v>421</v>
      </c>
      <c r="I531" s="337" t="s">
        <v>3204</v>
      </c>
      <c r="J531" s="337" t="s">
        <v>400</v>
      </c>
      <c r="K531" s="337"/>
      <c r="L531" s="338"/>
      <c r="M531" s="339" t="s">
        <v>413</v>
      </c>
      <c r="N531" s="327" t="s">
        <v>413</v>
      </c>
      <c r="O531" s="338"/>
      <c r="P531" s="339"/>
      <c r="Q531" s="287"/>
      <c r="R531" s="287"/>
      <c r="S531" s="287"/>
      <c r="T531" s="287"/>
      <c r="U531" s="287"/>
      <c r="V531" s="287"/>
      <c r="W531" s="287"/>
      <c r="X531" s="287"/>
      <c r="Y531" s="287"/>
      <c r="Z531" s="287"/>
      <c r="AA531" s="287"/>
      <c r="AB531" s="287"/>
      <c r="AC531" s="287"/>
      <c r="AD531" s="287"/>
      <c r="AE531" s="287"/>
      <c r="AF531" s="287"/>
      <c r="AG531" s="287"/>
      <c r="AH531" s="287"/>
      <c r="AI531" s="287"/>
      <c r="AJ531" s="287"/>
      <c r="AK531" s="287"/>
      <c r="AL531" s="287"/>
      <c r="AM531" s="287"/>
      <c r="AN531" s="287"/>
      <c r="AO531" s="287"/>
      <c r="AP531" s="287"/>
      <c r="AQ531" s="287"/>
      <c r="AR531" s="287"/>
      <c r="AS531" s="287"/>
      <c r="AT531" s="287"/>
      <c r="AU531" s="287"/>
      <c r="AV531" s="287"/>
      <c r="AW531" s="287"/>
      <c r="AX531" s="287"/>
      <c r="AY531" s="287"/>
      <c r="AZ531" s="287"/>
      <c r="BA531" s="287"/>
      <c r="BB531" s="287"/>
      <c r="BC531" s="287"/>
      <c r="BD531" s="287"/>
      <c r="BE531" s="287"/>
      <c r="BF531" s="287"/>
      <c r="BG531" s="287"/>
      <c r="BH531" s="287"/>
      <c r="BI531" s="287"/>
      <c r="BJ531" s="327" t="s">
        <v>3220</v>
      </c>
      <c r="BK531" s="286">
        <v>45030</v>
      </c>
      <c r="BL531" s="288"/>
      <c r="BM531" s="287"/>
      <c r="BN531" s="287"/>
      <c r="BO531" s="287"/>
      <c r="BP531" s="287"/>
      <c r="BQ531" s="287"/>
      <c r="BR531" s="287"/>
      <c r="BS531" s="287"/>
      <c r="BT531" s="287"/>
      <c r="BU531" s="287"/>
      <c r="BV531" s="287"/>
      <c r="BW531" s="287"/>
      <c r="BX531" s="287"/>
      <c r="BY531" s="287"/>
      <c r="BZ531" s="287"/>
      <c r="CA531" s="287"/>
      <c r="CB531" s="287"/>
      <c r="CC531" s="287"/>
      <c r="CD531" s="287"/>
      <c r="CE531" s="287"/>
      <c r="CF531" s="287"/>
      <c r="CG531" s="287"/>
      <c r="CH531" s="287"/>
      <c r="CI531" s="287"/>
      <c r="CJ531" s="287"/>
      <c r="CK531" s="287"/>
      <c r="CL531" s="287"/>
      <c r="CM531" s="287"/>
      <c r="CN531" s="287"/>
      <c r="CO531" s="287"/>
      <c r="CP531" s="287"/>
      <c r="CQ531" s="287"/>
      <c r="CR531" s="287"/>
      <c r="CS531" s="287"/>
      <c r="CT531" s="287"/>
      <c r="CU531" s="287"/>
      <c r="CV531" s="287"/>
      <c r="CW531" s="287"/>
      <c r="CX531" s="287"/>
      <c r="CY531" s="287"/>
      <c r="CZ531" s="289"/>
      <c r="DA531" s="287"/>
      <c r="DB531" s="287"/>
      <c r="DC531" s="287"/>
      <c r="DD531" s="287"/>
      <c r="DE531" s="287"/>
      <c r="DF531" s="287"/>
      <c r="DG531" s="287"/>
      <c r="DH531" s="287"/>
      <c r="DI531" s="287"/>
      <c r="DJ531" s="287"/>
      <c r="DK531" s="287"/>
      <c r="DL531" s="287"/>
      <c r="DM531" s="287"/>
      <c r="DN531" s="287"/>
      <c r="DO531" s="287"/>
      <c r="DP531" s="287"/>
      <c r="DQ531" s="287"/>
      <c r="DR531" s="287"/>
      <c r="DS531" s="287"/>
      <c r="DT531" s="287"/>
      <c r="DU531" s="287"/>
      <c r="DV531" s="287"/>
      <c r="DW531" s="321"/>
      <c r="DX531" s="321"/>
      <c r="DY531" s="324"/>
      <c r="DZ531" s="324"/>
      <c r="EA531" s="324"/>
      <c r="EB531" s="323"/>
      <c r="EC531" s="323"/>
      <c r="ED531" s="323"/>
      <c r="EE531" s="323"/>
      <c r="EF531" s="323"/>
      <c r="EG531" s="323"/>
      <c r="EH531" s="323"/>
      <c r="EI531" s="323"/>
      <c r="EJ531" s="323"/>
      <c r="EK531" s="323"/>
      <c r="EL531" s="323"/>
      <c r="EM531" s="323"/>
      <c r="EN531" s="323"/>
      <c r="EO531" s="323"/>
      <c r="EP531" s="323"/>
      <c r="EQ531" s="323"/>
      <c r="ER531" s="323"/>
      <c r="ES531" s="323"/>
      <c r="ET531" s="323"/>
      <c r="EU531" s="323"/>
      <c r="EV531" s="323"/>
      <c r="EW531" s="323"/>
      <c r="EX531" s="323"/>
      <c r="EY531" s="323"/>
      <c r="EZ531" s="323"/>
      <c r="FA531" s="323"/>
      <c r="FB531" s="323"/>
      <c r="FC531" s="323"/>
      <c r="FD531" s="323"/>
      <c r="FE531" s="323"/>
      <c r="FF531" s="323"/>
      <c r="FG531" s="323"/>
      <c r="FH531" s="323"/>
      <c r="FI531" s="323"/>
      <c r="FJ531" s="323"/>
      <c r="FK531" s="323"/>
      <c r="FL531" s="323"/>
      <c r="FM531" s="323"/>
      <c r="FN531" s="323"/>
      <c r="FO531" s="323"/>
      <c r="FP531" s="323"/>
      <c r="FQ531" s="323"/>
      <c r="FR531" s="323"/>
      <c r="FS531" s="323"/>
      <c r="FT531" s="323"/>
      <c r="FU531" s="323"/>
      <c r="FV531" s="323"/>
      <c r="FW531" s="323"/>
      <c r="FX531" s="323"/>
      <c r="FY531" s="323"/>
      <c r="FZ531" s="323"/>
      <c r="GA531" s="323"/>
      <c r="GB531" s="323"/>
      <c r="GC531" s="323"/>
      <c r="GD531" s="323"/>
      <c r="GE531" s="323"/>
      <c r="GF531" s="323"/>
      <c r="GG531" s="323"/>
      <c r="GH531" s="323"/>
      <c r="GI531" s="323"/>
      <c r="GJ531" s="331"/>
      <c r="GK531" s="321"/>
      <c r="GL531" s="323"/>
      <c r="GM531" s="323"/>
      <c r="GN531" s="290" cm="1">
        <f t="array" ref="GN531">IF(OR(BK531:GM531='Annex.1　DeclarationDesired'!$F$27),ROW(),"")</f>
        <v>531</v>
      </c>
    </row>
    <row r="532" spans="1:196" ht="20.85" customHeight="1">
      <c r="A532" s="333" t="s">
        <v>3221</v>
      </c>
      <c r="B532" s="334" t="s">
        <v>1291</v>
      </c>
      <c r="C532" s="334" t="s">
        <v>395</v>
      </c>
      <c r="D532" s="334" t="s">
        <v>3200</v>
      </c>
      <c r="E532" s="334" t="s">
        <v>3216</v>
      </c>
      <c r="F532" s="334" t="s">
        <v>3217</v>
      </c>
      <c r="G532" s="335" t="s">
        <v>3203</v>
      </c>
      <c r="H532" s="337" t="s">
        <v>421</v>
      </c>
      <c r="I532" s="337" t="s">
        <v>3204</v>
      </c>
      <c r="J532" s="337" t="s">
        <v>400</v>
      </c>
      <c r="K532" s="337"/>
      <c r="L532" s="338"/>
      <c r="M532" s="339" t="s">
        <v>413</v>
      </c>
      <c r="N532" s="327" t="s">
        <v>413</v>
      </c>
      <c r="O532" s="338"/>
      <c r="P532" s="339"/>
      <c r="Q532" s="287"/>
      <c r="R532" s="287"/>
      <c r="S532" s="287"/>
      <c r="T532" s="287"/>
      <c r="U532" s="287"/>
      <c r="V532" s="287"/>
      <c r="W532" s="287"/>
      <c r="X532" s="287"/>
      <c r="Y532" s="287"/>
      <c r="Z532" s="287"/>
      <c r="AA532" s="287"/>
      <c r="AB532" s="287"/>
      <c r="AC532" s="287"/>
      <c r="AD532" s="287"/>
      <c r="AE532" s="287"/>
      <c r="AF532" s="287"/>
      <c r="AG532" s="287"/>
      <c r="AH532" s="287"/>
      <c r="AI532" s="287"/>
      <c r="AJ532" s="287"/>
      <c r="AK532" s="287"/>
      <c r="AL532" s="287"/>
      <c r="AM532" s="287"/>
      <c r="AN532" s="287"/>
      <c r="AO532" s="287"/>
      <c r="AP532" s="287"/>
      <c r="AQ532" s="287"/>
      <c r="AR532" s="287"/>
      <c r="AS532" s="287"/>
      <c r="AT532" s="287"/>
      <c r="AU532" s="287"/>
      <c r="AV532" s="287"/>
      <c r="AW532" s="287"/>
      <c r="AX532" s="287"/>
      <c r="AY532" s="287"/>
      <c r="AZ532" s="287"/>
      <c r="BA532" s="287"/>
      <c r="BB532" s="287"/>
      <c r="BC532" s="287"/>
      <c r="BD532" s="287"/>
      <c r="BE532" s="287"/>
      <c r="BF532" s="287"/>
      <c r="BG532" s="287"/>
      <c r="BH532" s="287"/>
      <c r="BI532" s="287"/>
      <c r="BJ532" s="327" t="s">
        <v>3222</v>
      </c>
      <c r="BK532" s="286">
        <v>45040</v>
      </c>
      <c r="BL532" s="288"/>
      <c r="BM532" s="287"/>
      <c r="BN532" s="287"/>
      <c r="BO532" s="287"/>
      <c r="BP532" s="287"/>
      <c r="BQ532" s="287"/>
      <c r="BR532" s="287"/>
      <c r="BS532" s="287"/>
      <c r="BT532" s="287"/>
      <c r="BU532" s="287"/>
      <c r="BV532" s="287"/>
      <c r="BW532" s="287"/>
      <c r="BX532" s="287"/>
      <c r="BY532" s="287"/>
      <c r="BZ532" s="287"/>
      <c r="CA532" s="287"/>
      <c r="CB532" s="287"/>
      <c r="CC532" s="287"/>
      <c r="CD532" s="287"/>
      <c r="CE532" s="287"/>
      <c r="CF532" s="287"/>
      <c r="CG532" s="287"/>
      <c r="CH532" s="287"/>
      <c r="CI532" s="287"/>
      <c r="CJ532" s="287"/>
      <c r="CK532" s="287"/>
      <c r="CL532" s="287"/>
      <c r="CM532" s="287"/>
      <c r="CN532" s="287"/>
      <c r="CO532" s="287"/>
      <c r="CP532" s="287"/>
      <c r="CQ532" s="287"/>
      <c r="CR532" s="287"/>
      <c r="CS532" s="287"/>
      <c r="CT532" s="287"/>
      <c r="CU532" s="287"/>
      <c r="CV532" s="287"/>
      <c r="CW532" s="287"/>
      <c r="CX532" s="287"/>
      <c r="CY532" s="287"/>
      <c r="CZ532" s="289"/>
      <c r="DA532" s="287"/>
      <c r="DB532" s="287"/>
      <c r="DC532" s="287"/>
      <c r="DD532" s="287"/>
      <c r="DE532" s="287"/>
      <c r="DF532" s="287"/>
      <c r="DG532" s="287"/>
      <c r="DH532" s="287"/>
      <c r="DI532" s="287"/>
      <c r="DJ532" s="287"/>
      <c r="DK532" s="287"/>
      <c r="DL532" s="287"/>
      <c r="DM532" s="287"/>
      <c r="DN532" s="287"/>
      <c r="DO532" s="287"/>
      <c r="DP532" s="287"/>
      <c r="DQ532" s="287"/>
      <c r="DR532" s="287"/>
      <c r="DS532" s="287"/>
      <c r="DT532" s="287"/>
      <c r="DU532" s="287"/>
      <c r="DV532" s="287"/>
      <c r="DW532" s="321"/>
      <c r="DX532" s="321"/>
      <c r="DY532" s="324"/>
      <c r="DZ532" s="324"/>
      <c r="EA532" s="324"/>
      <c r="EB532" s="323"/>
      <c r="EC532" s="323"/>
      <c r="ED532" s="323"/>
      <c r="EE532" s="323"/>
      <c r="EF532" s="323"/>
      <c r="EG532" s="323"/>
      <c r="EH532" s="323"/>
      <c r="EI532" s="323"/>
      <c r="EJ532" s="323"/>
      <c r="EK532" s="323"/>
      <c r="EL532" s="323"/>
      <c r="EM532" s="323"/>
      <c r="EN532" s="323"/>
      <c r="EO532" s="323"/>
      <c r="EP532" s="323"/>
      <c r="EQ532" s="323"/>
      <c r="ER532" s="323"/>
      <c r="ES532" s="323"/>
      <c r="ET532" s="323"/>
      <c r="EU532" s="323"/>
      <c r="EV532" s="323"/>
      <c r="EW532" s="323"/>
      <c r="EX532" s="323"/>
      <c r="EY532" s="323"/>
      <c r="EZ532" s="323"/>
      <c r="FA532" s="323"/>
      <c r="FB532" s="323"/>
      <c r="FC532" s="323"/>
      <c r="FD532" s="323"/>
      <c r="FE532" s="323"/>
      <c r="FF532" s="323"/>
      <c r="FG532" s="323"/>
      <c r="FH532" s="323"/>
      <c r="FI532" s="323"/>
      <c r="FJ532" s="323"/>
      <c r="FK532" s="323"/>
      <c r="FL532" s="323"/>
      <c r="FM532" s="323"/>
      <c r="FN532" s="323"/>
      <c r="FO532" s="323"/>
      <c r="FP532" s="323"/>
      <c r="FQ532" s="323"/>
      <c r="FR532" s="323"/>
      <c r="FS532" s="323"/>
      <c r="FT532" s="323"/>
      <c r="FU532" s="323"/>
      <c r="FV532" s="323"/>
      <c r="FW532" s="323"/>
      <c r="FX532" s="323"/>
      <c r="FY532" s="323"/>
      <c r="FZ532" s="323"/>
      <c r="GA532" s="323"/>
      <c r="GB532" s="323"/>
      <c r="GC532" s="323"/>
      <c r="GD532" s="323"/>
      <c r="GE532" s="323"/>
      <c r="GF532" s="323"/>
      <c r="GG532" s="323"/>
      <c r="GH532" s="323"/>
      <c r="GI532" s="323"/>
      <c r="GJ532" s="331"/>
      <c r="GK532" s="321"/>
      <c r="GL532" s="323"/>
      <c r="GM532" s="323"/>
      <c r="GN532" s="290" cm="1">
        <f t="array" ref="GN532">IF(OR(BK532:GM532='Annex.1　DeclarationDesired'!$F$27),ROW(),"")</f>
        <v>532</v>
      </c>
    </row>
    <row r="533" spans="1:196" ht="20.85" customHeight="1">
      <c r="A533" s="333" t="s">
        <v>3223</v>
      </c>
      <c r="B533" s="334" t="s">
        <v>1291</v>
      </c>
      <c r="C533" s="334" t="s">
        <v>395</v>
      </c>
      <c r="D533" s="334" t="s">
        <v>3200</v>
      </c>
      <c r="E533" s="334" t="s">
        <v>3216</v>
      </c>
      <c r="F533" s="334" t="s">
        <v>3217</v>
      </c>
      <c r="G533" s="335" t="s">
        <v>3203</v>
      </c>
      <c r="H533" s="337" t="s">
        <v>421</v>
      </c>
      <c r="I533" s="337" t="s">
        <v>3204</v>
      </c>
      <c r="J533" s="337" t="s">
        <v>400</v>
      </c>
      <c r="K533" s="337"/>
      <c r="L533" s="338"/>
      <c r="M533" s="339" t="s">
        <v>1041</v>
      </c>
      <c r="N533" s="327" t="s">
        <v>1041</v>
      </c>
      <c r="O533" s="338"/>
      <c r="P533" s="339"/>
      <c r="Q533" s="287"/>
      <c r="R533" s="287"/>
      <c r="S533" s="287"/>
      <c r="T533" s="287"/>
      <c r="U533" s="287"/>
      <c r="V533" s="287"/>
      <c r="W533" s="287"/>
      <c r="X533" s="287"/>
      <c r="Y533" s="287"/>
      <c r="Z533" s="287"/>
      <c r="AA533" s="287"/>
      <c r="AB533" s="287"/>
      <c r="AC533" s="287"/>
      <c r="AD533" s="287"/>
      <c r="AE533" s="287"/>
      <c r="AF533" s="287"/>
      <c r="AG533" s="287"/>
      <c r="AH533" s="287"/>
      <c r="AI533" s="287"/>
      <c r="AJ533" s="287"/>
      <c r="AK533" s="287"/>
      <c r="AL533" s="287"/>
      <c r="AM533" s="287"/>
      <c r="AN533" s="287"/>
      <c r="AO533" s="287"/>
      <c r="AP533" s="287"/>
      <c r="AQ533" s="287"/>
      <c r="AR533" s="287"/>
      <c r="AS533" s="287"/>
      <c r="AT533" s="287"/>
      <c r="AU533" s="287"/>
      <c r="AV533" s="287"/>
      <c r="AW533" s="287"/>
      <c r="AX533" s="287"/>
      <c r="AY533" s="287"/>
      <c r="AZ533" s="287"/>
      <c r="BA533" s="287"/>
      <c r="BB533" s="287"/>
      <c r="BC533" s="287"/>
      <c r="BD533" s="287"/>
      <c r="BE533" s="287"/>
      <c r="BF533" s="287"/>
      <c r="BG533" s="287"/>
      <c r="BH533" s="287"/>
      <c r="BI533" s="287"/>
      <c r="BJ533" s="327" t="s">
        <v>3224</v>
      </c>
      <c r="BK533" s="286">
        <v>51020</v>
      </c>
      <c r="BL533" s="288"/>
      <c r="BM533" s="287"/>
      <c r="BN533" s="287"/>
      <c r="BO533" s="287"/>
      <c r="BP533" s="287"/>
      <c r="BQ533" s="287"/>
      <c r="BR533" s="287"/>
      <c r="BS533" s="287"/>
      <c r="BT533" s="287"/>
      <c r="BU533" s="287"/>
      <c r="BV533" s="287"/>
      <c r="BW533" s="287"/>
      <c r="BX533" s="287"/>
      <c r="BY533" s="287"/>
      <c r="BZ533" s="287"/>
      <c r="CA533" s="287"/>
      <c r="CB533" s="287"/>
      <c r="CC533" s="287"/>
      <c r="CD533" s="287"/>
      <c r="CE533" s="287"/>
      <c r="CF533" s="287"/>
      <c r="CG533" s="287"/>
      <c r="CH533" s="287"/>
      <c r="CI533" s="287"/>
      <c r="CJ533" s="287"/>
      <c r="CK533" s="287"/>
      <c r="CL533" s="287"/>
      <c r="CM533" s="287"/>
      <c r="CN533" s="287"/>
      <c r="CO533" s="287"/>
      <c r="CP533" s="287"/>
      <c r="CQ533" s="287"/>
      <c r="CR533" s="287"/>
      <c r="CS533" s="287"/>
      <c r="CT533" s="287"/>
      <c r="CU533" s="287"/>
      <c r="CV533" s="287"/>
      <c r="CW533" s="287"/>
      <c r="CX533" s="287"/>
      <c r="CY533" s="287"/>
      <c r="CZ533" s="289"/>
      <c r="DA533" s="287"/>
      <c r="DB533" s="287"/>
      <c r="DC533" s="287"/>
      <c r="DD533" s="287"/>
      <c r="DE533" s="287"/>
      <c r="DF533" s="287"/>
      <c r="DG533" s="287"/>
      <c r="DH533" s="287"/>
      <c r="DI533" s="287"/>
      <c r="DJ533" s="287"/>
      <c r="DK533" s="287"/>
      <c r="DL533" s="287"/>
      <c r="DM533" s="287"/>
      <c r="DN533" s="287"/>
      <c r="DO533" s="287"/>
      <c r="DP533" s="287"/>
      <c r="DQ533" s="287"/>
      <c r="DR533" s="287"/>
      <c r="DS533" s="287"/>
      <c r="DT533" s="287"/>
      <c r="DU533" s="287"/>
      <c r="DV533" s="287"/>
      <c r="DW533" s="321"/>
      <c r="DX533" s="321"/>
      <c r="DY533" s="324"/>
      <c r="DZ533" s="324"/>
      <c r="EA533" s="324"/>
      <c r="EB533" s="323"/>
      <c r="EC533" s="323"/>
      <c r="ED533" s="323"/>
      <c r="EE533" s="323"/>
      <c r="EF533" s="323"/>
      <c r="EG533" s="323"/>
      <c r="EH533" s="323"/>
      <c r="EI533" s="323"/>
      <c r="EJ533" s="323"/>
      <c r="EK533" s="323"/>
      <c r="EL533" s="323"/>
      <c r="EM533" s="323"/>
      <c r="EN533" s="323"/>
      <c r="EO533" s="323"/>
      <c r="EP533" s="323"/>
      <c r="EQ533" s="323"/>
      <c r="ER533" s="323"/>
      <c r="ES533" s="323"/>
      <c r="ET533" s="323"/>
      <c r="EU533" s="323"/>
      <c r="EV533" s="323"/>
      <c r="EW533" s="323"/>
      <c r="EX533" s="323"/>
      <c r="EY533" s="323"/>
      <c r="EZ533" s="323"/>
      <c r="FA533" s="323"/>
      <c r="FB533" s="323"/>
      <c r="FC533" s="323"/>
      <c r="FD533" s="323"/>
      <c r="FE533" s="323"/>
      <c r="FF533" s="323"/>
      <c r="FG533" s="323"/>
      <c r="FH533" s="323"/>
      <c r="FI533" s="323"/>
      <c r="FJ533" s="323"/>
      <c r="FK533" s="323"/>
      <c r="FL533" s="323"/>
      <c r="FM533" s="323"/>
      <c r="FN533" s="323"/>
      <c r="FO533" s="323"/>
      <c r="FP533" s="323"/>
      <c r="FQ533" s="323"/>
      <c r="FR533" s="323"/>
      <c r="FS533" s="323"/>
      <c r="FT533" s="323"/>
      <c r="FU533" s="323"/>
      <c r="FV533" s="323"/>
      <c r="FW533" s="323"/>
      <c r="FX533" s="323"/>
      <c r="FY533" s="323"/>
      <c r="FZ533" s="323"/>
      <c r="GA533" s="323"/>
      <c r="GB533" s="323"/>
      <c r="GC533" s="323"/>
      <c r="GD533" s="323"/>
      <c r="GE533" s="323"/>
      <c r="GF533" s="323"/>
      <c r="GG533" s="323"/>
      <c r="GH533" s="323"/>
      <c r="GI533" s="323"/>
      <c r="GJ533" s="331"/>
      <c r="GK533" s="321"/>
      <c r="GL533" s="323"/>
      <c r="GM533" s="323"/>
      <c r="GN533" s="290" cm="1">
        <f t="array" ref="GN533">IF(OR(BK533:GM533='Annex.1　DeclarationDesired'!$F$27),ROW(),"")</f>
        <v>533</v>
      </c>
    </row>
    <row r="534" spans="1:196" ht="20.85" customHeight="1">
      <c r="A534" s="333" t="s">
        <v>3225</v>
      </c>
      <c r="B534" s="334" t="s">
        <v>1291</v>
      </c>
      <c r="C534" s="334" t="s">
        <v>395</v>
      </c>
      <c r="D534" s="334" t="s">
        <v>3200</v>
      </c>
      <c r="E534" s="334" t="s">
        <v>3226</v>
      </c>
      <c r="F534" s="334" t="s">
        <v>3227</v>
      </c>
      <c r="G534" s="335" t="s">
        <v>3203</v>
      </c>
      <c r="H534" s="337" t="s">
        <v>421</v>
      </c>
      <c r="I534" s="337" t="s">
        <v>3228</v>
      </c>
      <c r="J534" s="337" t="s">
        <v>400</v>
      </c>
      <c r="K534" s="337"/>
      <c r="L534" s="338"/>
      <c r="M534" s="339" t="s">
        <v>425</v>
      </c>
      <c r="N534" s="327" t="s">
        <v>425</v>
      </c>
      <c r="O534" s="338"/>
      <c r="P534" s="339"/>
      <c r="Q534" s="287"/>
      <c r="R534" s="287"/>
      <c r="S534" s="287"/>
      <c r="T534" s="287"/>
      <c r="U534" s="287"/>
      <c r="V534" s="287"/>
      <c r="W534" s="287"/>
      <c r="X534" s="287"/>
      <c r="Y534" s="287"/>
      <c r="Z534" s="287"/>
      <c r="AA534" s="287"/>
      <c r="AB534" s="287"/>
      <c r="AC534" s="287"/>
      <c r="AD534" s="287"/>
      <c r="AE534" s="287"/>
      <c r="AF534" s="287"/>
      <c r="AG534" s="287"/>
      <c r="AH534" s="287"/>
      <c r="AI534" s="287"/>
      <c r="AJ534" s="287"/>
      <c r="AK534" s="287"/>
      <c r="AL534" s="287"/>
      <c r="AM534" s="287"/>
      <c r="AN534" s="287"/>
      <c r="AO534" s="287"/>
      <c r="AP534" s="287"/>
      <c r="AQ534" s="287"/>
      <c r="AR534" s="287"/>
      <c r="AS534" s="287"/>
      <c r="AT534" s="287"/>
      <c r="AU534" s="287"/>
      <c r="AV534" s="287"/>
      <c r="AW534" s="287"/>
      <c r="AX534" s="287"/>
      <c r="AY534" s="287"/>
      <c r="AZ534" s="287"/>
      <c r="BA534" s="287"/>
      <c r="BB534" s="287"/>
      <c r="BC534" s="287"/>
      <c r="BD534" s="287"/>
      <c r="BE534" s="287"/>
      <c r="BF534" s="287"/>
      <c r="BG534" s="287"/>
      <c r="BH534" s="287"/>
      <c r="BI534" s="287"/>
      <c r="BJ534" s="327" t="s">
        <v>2472</v>
      </c>
      <c r="BK534" s="286">
        <v>40010</v>
      </c>
      <c r="BL534" s="288"/>
      <c r="BM534" s="287"/>
      <c r="BN534" s="287"/>
      <c r="BO534" s="287"/>
      <c r="BP534" s="287"/>
      <c r="BQ534" s="287"/>
      <c r="BR534" s="287"/>
      <c r="BS534" s="287"/>
      <c r="BT534" s="287"/>
      <c r="BU534" s="287"/>
      <c r="BV534" s="287"/>
      <c r="BW534" s="287"/>
      <c r="BX534" s="287"/>
      <c r="BY534" s="287"/>
      <c r="BZ534" s="287"/>
      <c r="CA534" s="287"/>
      <c r="CB534" s="287"/>
      <c r="CC534" s="287"/>
      <c r="CD534" s="287"/>
      <c r="CE534" s="287"/>
      <c r="CF534" s="287"/>
      <c r="CG534" s="287"/>
      <c r="CH534" s="287"/>
      <c r="CI534" s="287"/>
      <c r="CJ534" s="287"/>
      <c r="CK534" s="287"/>
      <c r="CL534" s="287"/>
      <c r="CM534" s="287"/>
      <c r="CN534" s="287"/>
      <c r="CO534" s="287"/>
      <c r="CP534" s="287"/>
      <c r="CQ534" s="287"/>
      <c r="CR534" s="287"/>
      <c r="CS534" s="287"/>
      <c r="CT534" s="287"/>
      <c r="CU534" s="287"/>
      <c r="CV534" s="287"/>
      <c r="CW534" s="287"/>
      <c r="CX534" s="287"/>
      <c r="CY534" s="287"/>
      <c r="CZ534" s="289"/>
      <c r="DA534" s="287"/>
      <c r="DB534" s="287"/>
      <c r="DC534" s="287"/>
      <c r="DD534" s="287"/>
      <c r="DE534" s="287"/>
      <c r="DF534" s="287"/>
      <c r="DG534" s="287"/>
      <c r="DH534" s="287"/>
      <c r="DI534" s="287"/>
      <c r="DJ534" s="287"/>
      <c r="DK534" s="287"/>
      <c r="DL534" s="287"/>
      <c r="DM534" s="287"/>
      <c r="DN534" s="287"/>
      <c r="DO534" s="287"/>
      <c r="DP534" s="287"/>
      <c r="DQ534" s="287"/>
      <c r="DR534" s="287"/>
      <c r="DS534" s="287"/>
      <c r="DT534" s="287"/>
      <c r="DU534" s="287"/>
      <c r="DV534" s="287"/>
      <c r="DW534" s="321"/>
      <c r="DX534" s="321"/>
      <c r="DY534" s="324"/>
      <c r="DZ534" s="324"/>
      <c r="EA534" s="324"/>
      <c r="EB534" s="323"/>
      <c r="EC534" s="323"/>
      <c r="ED534" s="323"/>
      <c r="EE534" s="323"/>
      <c r="EF534" s="323"/>
      <c r="EG534" s="323"/>
      <c r="EH534" s="323"/>
      <c r="EI534" s="323"/>
      <c r="EJ534" s="323"/>
      <c r="EK534" s="323"/>
      <c r="EL534" s="323"/>
      <c r="EM534" s="323"/>
      <c r="EN534" s="323"/>
      <c r="EO534" s="323"/>
      <c r="EP534" s="323"/>
      <c r="EQ534" s="323"/>
      <c r="ER534" s="323"/>
      <c r="ES534" s="323"/>
      <c r="ET534" s="323"/>
      <c r="EU534" s="323"/>
      <c r="EV534" s="323"/>
      <c r="EW534" s="323"/>
      <c r="EX534" s="323"/>
      <c r="EY534" s="323"/>
      <c r="EZ534" s="323"/>
      <c r="FA534" s="323"/>
      <c r="FB534" s="323"/>
      <c r="FC534" s="323"/>
      <c r="FD534" s="323"/>
      <c r="FE534" s="323"/>
      <c r="FF534" s="323"/>
      <c r="FG534" s="323"/>
      <c r="FH534" s="323"/>
      <c r="FI534" s="323"/>
      <c r="FJ534" s="323"/>
      <c r="FK534" s="323"/>
      <c r="FL534" s="323"/>
      <c r="FM534" s="323"/>
      <c r="FN534" s="323"/>
      <c r="FO534" s="323"/>
      <c r="FP534" s="323"/>
      <c r="FQ534" s="323"/>
      <c r="FR534" s="323"/>
      <c r="FS534" s="323"/>
      <c r="FT534" s="323"/>
      <c r="FU534" s="323"/>
      <c r="FV534" s="323"/>
      <c r="FW534" s="323"/>
      <c r="FX534" s="323"/>
      <c r="FY534" s="323"/>
      <c r="FZ534" s="323"/>
      <c r="GA534" s="323"/>
      <c r="GB534" s="323"/>
      <c r="GC534" s="323"/>
      <c r="GD534" s="323"/>
      <c r="GE534" s="323"/>
      <c r="GF534" s="323"/>
      <c r="GG534" s="323"/>
      <c r="GH534" s="323"/>
      <c r="GI534" s="323"/>
      <c r="GJ534" s="331"/>
      <c r="GK534" s="321"/>
      <c r="GL534" s="323"/>
      <c r="GM534" s="323"/>
      <c r="GN534" s="290" cm="1">
        <f t="array" ref="GN534">IF(OR(BK534:GM534='Annex.1　DeclarationDesired'!$F$27),ROW(),"")</f>
        <v>534</v>
      </c>
    </row>
    <row r="535" spans="1:196" ht="20.85" customHeight="1">
      <c r="A535" s="333" t="s">
        <v>3229</v>
      </c>
      <c r="B535" s="334" t="s">
        <v>1291</v>
      </c>
      <c r="C535" s="334" t="s">
        <v>3230</v>
      </c>
      <c r="D535" s="334" t="s">
        <v>3231</v>
      </c>
      <c r="E535" s="334"/>
      <c r="F535" s="334" t="s">
        <v>3232</v>
      </c>
      <c r="G535" s="335" t="s">
        <v>3233</v>
      </c>
      <c r="H535" s="337" t="s">
        <v>420</v>
      </c>
      <c r="I535" s="337"/>
      <c r="J535" s="337" t="s">
        <v>421</v>
      </c>
      <c r="K535" s="337" t="s">
        <v>3234</v>
      </c>
      <c r="L535" s="338"/>
      <c r="M535" s="339" t="s">
        <v>3235</v>
      </c>
      <c r="N535" s="327" t="s">
        <v>404</v>
      </c>
      <c r="O535" s="338" t="s">
        <v>407</v>
      </c>
      <c r="P535" s="339" t="s">
        <v>475</v>
      </c>
      <c r="Q535" s="287" t="s">
        <v>476</v>
      </c>
      <c r="R535" s="287"/>
      <c r="S535" s="287"/>
      <c r="T535" s="287"/>
      <c r="U535" s="287"/>
      <c r="V535" s="287"/>
      <c r="W535" s="287"/>
      <c r="X535" s="287"/>
      <c r="Y535" s="287"/>
      <c r="Z535" s="287"/>
      <c r="AA535" s="287"/>
      <c r="AB535" s="287"/>
      <c r="AC535" s="287"/>
      <c r="AD535" s="287"/>
      <c r="AE535" s="287"/>
      <c r="AF535" s="287"/>
      <c r="AG535" s="287"/>
      <c r="AH535" s="287"/>
      <c r="AI535" s="287"/>
      <c r="AJ535" s="287"/>
      <c r="AK535" s="287"/>
      <c r="AL535" s="287"/>
      <c r="AM535" s="287"/>
      <c r="AN535" s="287"/>
      <c r="AO535" s="287"/>
      <c r="AP535" s="287"/>
      <c r="AQ535" s="287"/>
      <c r="AR535" s="287"/>
      <c r="AS535" s="287"/>
      <c r="AT535" s="287"/>
      <c r="AU535" s="287"/>
      <c r="AV535" s="287"/>
      <c r="AW535" s="287"/>
      <c r="AX535" s="287"/>
      <c r="AY535" s="287"/>
      <c r="AZ535" s="287"/>
      <c r="BA535" s="287"/>
      <c r="BB535" s="287"/>
      <c r="BC535" s="287"/>
      <c r="BD535" s="287"/>
      <c r="BE535" s="287"/>
      <c r="BF535" s="287"/>
      <c r="BG535" s="287"/>
      <c r="BH535" s="287"/>
      <c r="BI535" s="287"/>
      <c r="BJ535" s="327" t="s">
        <v>3236</v>
      </c>
      <c r="BK535" s="286">
        <v>22030</v>
      </c>
      <c r="BL535" s="288">
        <v>22050</v>
      </c>
      <c r="BM535" s="287">
        <v>38010</v>
      </c>
      <c r="BN535" s="287">
        <v>60080</v>
      </c>
      <c r="BO535" s="287">
        <v>61010</v>
      </c>
      <c r="BP535" s="287"/>
      <c r="BQ535" s="287"/>
      <c r="BR535" s="287"/>
      <c r="BS535" s="287"/>
      <c r="BT535" s="287"/>
      <c r="BU535" s="287"/>
      <c r="BV535" s="287"/>
      <c r="BW535" s="287"/>
      <c r="BX535" s="287"/>
      <c r="BY535" s="287"/>
      <c r="BZ535" s="287"/>
      <c r="CA535" s="287"/>
      <c r="CB535" s="287"/>
      <c r="CC535" s="287"/>
      <c r="CD535" s="287"/>
      <c r="CE535" s="287"/>
      <c r="CF535" s="287"/>
      <c r="CG535" s="287"/>
      <c r="CH535" s="287"/>
      <c r="CI535" s="287"/>
      <c r="CJ535" s="287"/>
      <c r="CK535" s="287"/>
      <c r="CL535" s="287"/>
      <c r="CM535" s="287"/>
      <c r="CN535" s="287"/>
      <c r="CO535" s="287"/>
      <c r="CP535" s="287"/>
      <c r="CQ535" s="287"/>
      <c r="CR535" s="287"/>
      <c r="CS535" s="287"/>
      <c r="CT535" s="287"/>
      <c r="CU535" s="287"/>
      <c r="CV535" s="287"/>
      <c r="CW535" s="287"/>
      <c r="CX535" s="287"/>
      <c r="CY535" s="287"/>
      <c r="CZ535" s="289"/>
      <c r="DA535" s="287"/>
      <c r="DB535" s="287"/>
      <c r="DC535" s="287"/>
      <c r="DD535" s="287"/>
      <c r="DE535" s="287"/>
      <c r="DF535" s="287"/>
      <c r="DG535" s="287"/>
      <c r="DH535" s="287"/>
      <c r="DI535" s="287"/>
      <c r="DJ535" s="287"/>
      <c r="DK535" s="287"/>
      <c r="DL535" s="287"/>
      <c r="DM535" s="287"/>
      <c r="DN535" s="287"/>
      <c r="DO535" s="287"/>
      <c r="DP535" s="287"/>
      <c r="DQ535" s="287"/>
      <c r="DR535" s="287"/>
      <c r="DS535" s="287"/>
      <c r="DT535" s="287"/>
      <c r="DU535" s="287"/>
      <c r="DV535" s="287"/>
      <c r="DW535" s="321"/>
      <c r="DX535" s="321"/>
      <c r="DY535" s="324"/>
      <c r="DZ535" s="324"/>
      <c r="EA535" s="324"/>
      <c r="EB535" s="323"/>
      <c r="EC535" s="323"/>
      <c r="ED535" s="323"/>
      <c r="EE535" s="323"/>
      <c r="EF535" s="323"/>
      <c r="EG535" s="323"/>
      <c r="EH535" s="323"/>
      <c r="EI535" s="323"/>
      <c r="EJ535" s="323"/>
      <c r="EK535" s="323"/>
      <c r="EL535" s="323"/>
      <c r="EM535" s="323"/>
      <c r="EN535" s="323"/>
      <c r="EO535" s="323"/>
      <c r="EP535" s="323"/>
      <c r="EQ535" s="323"/>
      <c r="ER535" s="323"/>
      <c r="ES535" s="323"/>
      <c r="ET535" s="323"/>
      <c r="EU535" s="323"/>
      <c r="EV535" s="323"/>
      <c r="EW535" s="323"/>
      <c r="EX535" s="323"/>
      <c r="EY535" s="323"/>
      <c r="EZ535" s="323"/>
      <c r="FA535" s="323"/>
      <c r="FB535" s="323"/>
      <c r="FC535" s="323"/>
      <c r="FD535" s="323"/>
      <c r="FE535" s="323"/>
      <c r="FF535" s="323"/>
      <c r="FG535" s="323"/>
      <c r="FH535" s="323"/>
      <c r="FI535" s="323"/>
      <c r="FJ535" s="323"/>
      <c r="FK535" s="323"/>
      <c r="FL535" s="323"/>
      <c r="FM535" s="323"/>
      <c r="FN535" s="323"/>
      <c r="FO535" s="323"/>
      <c r="FP535" s="323"/>
      <c r="FQ535" s="323"/>
      <c r="FR535" s="323"/>
      <c r="FS535" s="323"/>
      <c r="FT535" s="323"/>
      <c r="FU535" s="323"/>
      <c r="FV535" s="323"/>
      <c r="FW535" s="323"/>
      <c r="FX535" s="323"/>
      <c r="FY535" s="323"/>
      <c r="FZ535" s="323"/>
      <c r="GA535" s="323"/>
      <c r="GB535" s="323"/>
      <c r="GC535" s="323"/>
      <c r="GD535" s="323"/>
      <c r="GE535" s="323"/>
      <c r="GF535" s="323"/>
      <c r="GG535" s="323"/>
      <c r="GH535" s="323"/>
      <c r="GI535" s="323"/>
      <c r="GJ535" s="331"/>
      <c r="GK535" s="321"/>
      <c r="GL535" s="323"/>
      <c r="GM535" s="323"/>
      <c r="GN535" s="290" cm="1">
        <f t="array" ref="GN535">IF(OR(BK535:GM535='Annex.1　DeclarationDesired'!$F$27),ROW(),"")</f>
        <v>535</v>
      </c>
    </row>
    <row r="536" spans="1:196" ht="20.85" customHeight="1">
      <c r="A536" s="333" t="s">
        <v>3237</v>
      </c>
      <c r="B536" s="334" t="s">
        <v>3238</v>
      </c>
      <c r="C536" s="334" t="s">
        <v>3239</v>
      </c>
      <c r="D536" s="334" t="s">
        <v>3240</v>
      </c>
      <c r="E536" s="334"/>
      <c r="F536" s="334"/>
      <c r="G536" s="335" t="s">
        <v>3241</v>
      </c>
      <c r="H536" s="337" t="s">
        <v>399</v>
      </c>
      <c r="I536" s="337" t="s">
        <v>3242</v>
      </c>
      <c r="J536" s="337" t="s">
        <v>400</v>
      </c>
      <c r="K536" s="337"/>
      <c r="L536" s="338"/>
      <c r="M536" s="339" t="s">
        <v>3243</v>
      </c>
      <c r="N536" s="327" t="s">
        <v>1126</v>
      </c>
      <c r="O536" s="338" t="s">
        <v>288</v>
      </c>
      <c r="P536" s="339" t="s">
        <v>684</v>
      </c>
      <c r="Q536" s="287" t="s">
        <v>403</v>
      </c>
      <c r="R536" s="287" t="s">
        <v>538</v>
      </c>
      <c r="S536" s="287"/>
      <c r="T536" s="287"/>
      <c r="U536" s="287"/>
      <c r="V536" s="287"/>
      <c r="W536" s="287"/>
      <c r="X536" s="287"/>
      <c r="Y536" s="287"/>
      <c r="Z536" s="287"/>
      <c r="AA536" s="287"/>
      <c r="AB536" s="287"/>
      <c r="AC536" s="287"/>
      <c r="AD536" s="287"/>
      <c r="AE536" s="287"/>
      <c r="AF536" s="287"/>
      <c r="AG536" s="287"/>
      <c r="AH536" s="287"/>
      <c r="AI536" s="287"/>
      <c r="AJ536" s="287"/>
      <c r="AK536" s="287"/>
      <c r="AL536" s="287"/>
      <c r="AM536" s="287"/>
      <c r="AN536" s="287"/>
      <c r="AO536" s="287"/>
      <c r="AP536" s="287"/>
      <c r="AQ536" s="287"/>
      <c r="AR536" s="287"/>
      <c r="AS536" s="287"/>
      <c r="AT536" s="287"/>
      <c r="AU536" s="287"/>
      <c r="AV536" s="287"/>
      <c r="AW536" s="287"/>
      <c r="AX536" s="287"/>
      <c r="AY536" s="287"/>
      <c r="AZ536" s="287"/>
      <c r="BA536" s="287"/>
      <c r="BB536" s="287"/>
      <c r="BC536" s="287"/>
      <c r="BD536" s="287"/>
      <c r="BE536" s="287"/>
      <c r="BF536" s="287"/>
      <c r="BG536" s="287"/>
      <c r="BH536" s="287"/>
      <c r="BI536" s="287"/>
      <c r="BJ536" s="327"/>
      <c r="BK536" s="286"/>
      <c r="BL536" s="288"/>
      <c r="BM536" s="287"/>
      <c r="BN536" s="287"/>
      <c r="BO536" s="287"/>
      <c r="BP536" s="287"/>
      <c r="BQ536" s="287"/>
      <c r="BR536" s="287"/>
      <c r="BS536" s="287"/>
      <c r="BT536" s="287"/>
      <c r="BU536" s="287"/>
      <c r="BV536" s="287"/>
      <c r="BW536" s="287"/>
      <c r="BX536" s="287"/>
      <c r="BY536" s="287"/>
      <c r="BZ536" s="287"/>
      <c r="CA536" s="287"/>
      <c r="CB536" s="287"/>
      <c r="CC536" s="287"/>
      <c r="CD536" s="287"/>
      <c r="CE536" s="287"/>
      <c r="CF536" s="287"/>
      <c r="CG536" s="287"/>
      <c r="CH536" s="287"/>
      <c r="CI536" s="287"/>
      <c r="CJ536" s="287"/>
      <c r="CK536" s="287"/>
      <c r="CL536" s="287"/>
      <c r="CM536" s="287"/>
      <c r="CN536" s="287"/>
      <c r="CO536" s="287"/>
      <c r="CP536" s="287"/>
      <c r="CQ536" s="287"/>
      <c r="CR536" s="287"/>
      <c r="CS536" s="287"/>
      <c r="CT536" s="287"/>
      <c r="CU536" s="287"/>
      <c r="CV536" s="287"/>
      <c r="CW536" s="287"/>
      <c r="CX536" s="287"/>
      <c r="CY536" s="287"/>
      <c r="CZ536" s="289"/>
      <c r="DA536" s="287"/>
      <c r="DB536" s="287"/>
      <c r="DC536" s="287"/>
      <c r="DD536" s="287"/>
      <c r="DE536" s="287"/>
      <c r="DF536" s="287"/>
      <c r="DG536" s="287"/>
      <c r="DH536" s="287"/>
      <c r="DI536" s="287"/>
      <c r="DJ536" s="287"/>
      <c r="DK536" s="287"/>
      <c r="DL536" s="287"/>
      <c r="DM536" s="287"/>
      <c r="DN536" s="287"/>
      <c r="DO536" s="287"/>
      <c r="DP536" s="287"/>
      <c r="DQ536" s="287"/>
      <c r="DR536" s="287"/>
      <c r="DS536" s="287"/>
      <c r="DT536" s="287"/>
      <c r="DU536" s="287"/>
      <c r="DV536" s="287"/>
      <c r="DW536" s="321"/>
      <c r="DX536" s="321"/>
      <c r="DY536" s="324"/>
      <c r="DZ536" s="324"/>
      <c r="EA536" s="324"/>
      <c r="EB536" s="323"/>
      <c r="EC536" s="323"/>
      <c r="ED536" s="323"/>
      <c r="EE536" s="323"/>
      <c r="EF536" s="323"/>
      <c r="EG536" s="323"/>
      <c r="EH536" s="323"/>
      <c r="EI536" s="323"/>
      <c r="EJ536" s="323"/>
      <c r="EK536" s="323"/>
      <c r="EL536" s="323"/>
      <c r="EM536" s="323"/>
      <c r="EN536" s="323"/>
      <c r="EO536" s="323"/>
      <c r="EP536" s="323"/>
      <c r="EQ536" s="323"/>
      <c r="ER536" s="323"/>
      <c r="ES536" s="323"/>
      <c r="ET536" s="323"/>
      <c r="EU536" s="323"/>
      <c r="EV536" s="323"/>
      <c r="EW536" s="323"/>
      <c r="EX536" s="323"/>
      <c r="EY536" s="323"/>
      <c r="EZ536" s="323"/>
      <c r="FA536" s="323"/>
      <c r="FB536" s="323"/>
      <c r="FC536" s="323"/>
      <c r="FD536" s="323"/>
      <c r="FE536" s="323"/>
      <c r="FF536" s="323"/>
      <c r="FG536" s="323"/>
      <c r="FH536" s="323"/>
      <c r="FI536" s="323"/>
      <c r="FJ536" s="323"/>
      <c r="FK536" s="323"/>
      <c r="FL536" s="323"/>
      <c r="FM536" s="323"/>
      <c r="FN536" s="323"/>
      <c r="FO536" s="323"/>
      <c r="FP536" s="323"/>
      <c r="FQ536" s="323"/>
      <c r="FR536" s="323"/>
      <c r="FS536" s="323"/>
      <c r="FT536" s="323"/>
      <c r="FU536" s="323"/>
      <c r="FV536" s="323"/>
      <c r="FW536" s="323"/>
      <c r="FX536" s="323"/>
      <c r="FY536" s="323"/>
      <c r="FZ536" s="323"/>
      <c r="GA536" s="323"/>
      <c r="GB536" s="323"/>
      <c r="GC536" s="323"/>
      <c r="GD536" s="323"/>
      <c r="GE536" s="323"/>
      <c r="GF536" s="323"/>
      <c r="GG536" s="323"/>
      <c r="GH536" s="323"/>
      <c r="GI536" s="323"/>
      <c r="GJ536" s="331"/>
      <c r="GK536" s="321"/>
      <c r="GL536" s="323"/>
      <c r="GM536" s="323"/>
      <c r="GN536" s="290" cm="1">
        <f t="array" ref="GN536">IF(OR(BK536:GM536='Annex.1　DeclarationDesired'!$F$27),ROW(),"")</f>
        <v>536</v>
      </c>
    </row>
    <row r="537" spans="1:196" ht="20.85" customHeight="1">
      <c r="A537" s="333" t="s">
        <v>3244</v>
      </c>
      <c r="B537" s="334" t="s">
        <v>1304</v>
      </c>
      <c r="C537" s="334" t="s">
        <v>2986</v>
      </c>
      <c r="D537" s="334" t="s">
        <v>3245</v>
      </c>
      <c r="E537" s="334" t="s">
        <v>3246</v>
      </c>
      <c r="F537" s="334" t="s">
        <v>3247</v>
      </c>
      <c r="G537" s="335" t="s">
        <v>3248</v>
      </c>
      <c r="H537" s="337" t="s">
        <v>421</v>
      </c>
      <c r="I537" s="337" t="s">
        <v>3249</v>
      </c>
      <c r="J537" s="337" t="s">
        <v>421</v>
      </c>
      <c r="K537" s="337" t="s">
        <v>3249</v>
      </c>
      <c r="L537" s="338"/>
      <c r="M537" s="339" t="s">
        <v>3250</v>
      </c>
      <c r="N537" s="327" t="s">
        <v>593</v>
      </c>
      <c r="O537" s="338" t="s">
        <v>261</v>
      </c>
      <c r="P537" s="339" t="s">
        <v>1298</v>
      </c>
      <c r="Q537" s="287" t="s">
        <v>587</v>
      </c>
      <c r="R537" s="287" t="s">
        <v>1789</v>
      </c>
      <c r="S537" s="287" t="s">
        <v>2338</v>
      </c>
      <c r="T537" s="287" t="s">
        <v>1131</v>
      </c>
      <c r="U537" s="287" t="s">
        <v>1949</v>
      </c>
      <c r="V537" s="287"/>
      <c r="W537" s="287"/>
      <c r="X537" s="287"/>
      <c r="Y537" s="287"/>
      <c r="Z537" s="287"/>
      <c r="AA537" s="287"/>
      <c r="AB537" s="287"/>
      <c r="AC537" s="287"/>
      <c r="AD537" s="287"/>
      <c r="AE537" s="287"/>
      <c r="AF537" s="287"/>
      <c r="AG537" s="287"/>
      <c r="AH537" s="287"/>
      <c r="AI537" s="287"/>
      <c r="AJ537" s="287"/>
      <c r="AK537" s="287"/>
      <c r="AL537" s="287"/>
      <c r="AM537" s="287"/>
      <c r="AN537" s="287"/>
      <c r="AO537" s="287"/>
      <c r="AP537" s="287"/>
      <c r="AQ537" s="287"/>
      <c r="AR537" s="287"/>
      <c r="AS537" s="287"/>
      <c r="AT537" s="287"/>
      <c r="AU537" s="287"/>
      <c r="AV537" s="287"/>
      <c r="AW537" s="287"/>
      <c r="AX537" s="287"/>
      <c r="AY537" s="287"/>
      <c r="AZ537" s="287"/>
      <c r="BA537" s="287"/>
      <c r="BB537" s="287"/>
      <c r="BC537" s="287"/>
      <c r="BD537" s="287"/>
      <c r="BE537" s="287"/>
      <c r="BF537" s="287"/>
      <c r="BG537" s="287"/>
      <c r="BH537" s="287"/>
      <c r="BI537" s="287"/>
      <c r="BJ537" s="327" t="s">
        <v>3251</v>
      </c>
      <c r="BK537" s="286">
        <v>47030</v>
      </c>
      <c r="BL537" s="288">
        <v>47050</v>
      </c>
      <c r="BM537" s="287">
        <v>48020</v>
      </c>
      <c r="BN537" s="287">
        <v>48030</v>
      </c>
      <c r="BO537" s="287">
        <v>48040</v>
      </c>
      <c r="BP537" s="287">
        <v>49010</v>
      </c>
      <c r="BQ537" s="287">
        <v>49020</v>
      </c>
      <c r="BR537" s="287">
        <v>49030</v>
      </c>
      <c r="BS537" s="287">
        <v>49040</v>
      </c>
      <c r="BT537" s="287">
        <v>49050</v>
      </c>
      <c r="BU537" s="287">
        <v>49060</v>
      </c>
      <c r="BV537" s="287">
        <v>49070</v>
      </c>
      <c r="BW537" s="287">
        <v>50010</v>
      </c>
      <c r="BX537" s="287">
        <v>54010</v>
      </c>
      <c r="BY537" s="287">
        <v>54020</v>
      </c>
      <c r="BZ537" s="287">
        <v>58010</v>
      </c>
      <c r="CA537" s="287">
        <v>58020</v>
      </c>
      <c r="CB537" s="287">
        <v>58030</v>
      </c>
      <c r="CC537" s="287">
        <v>58050</v>
      </c>
      <c r="CD537" s="287">
        <v>58060</v>
      </c>
      <c r="CE537" s="287">
        <v>58070</v>
      </c>
      <c r="CF537" s="287">
        <v>58080</v>
      </c>
      <c r="CG537" s="287">
        <v>59030</v>
      </c>
      <c r="CH537" s="287">
        <v>59040</v>
      </c>
      <c r="CI537" s="287"/>
      <c r="CJ537" s="287"/>
      <c r="CK537" s="287"/>
      <c r="CL537" s="287"/>
      <c r="CM537" s="287"/>
      <c r="CN537" s="287"/>
      <c r="CO537" s="287"/>
      <c r="CP537" s="287"/>
      <c r="CQ537" s="287"/>
      <c r="CR537" s="287"/>
      <c r="CS537" s="287"/>
      <c r="CT537" s="287"/>
      <c r="CU537" s="287"/>
      <c r="CV537" s="287"/>
      <c r="CW537" s="287"/>
      <c r="CX537" s="287"/>
      <c r="CY537" s="287"/>
      <c r="CZ537" s="289"/>
      <c r="DA537" s="287"/>
      <c r="DB537" s="287"/>
      <c r="DC537" s="287"/>
      <c r="DD537" s="287"/>
      <c r="DE537" s="287"/>
      <c r="DF537" s="287"/>
      <c r="DG537" s="287"/>
      <c r="DH537" s="287"/>
      <c r="DI537" s="287"/>
      <c r="DJ537" s="287"/>
      <c r="DK537" s="287"/>
      <c r="DL537" s="287"/>
      <c r="DM537" s="287"/>
      <c r="DN537" s="287"/>
      <c r="DO537" s="287"/>
      <c r="DP537" s="287"/>
      <c r="DQ537" s="287"/>
      <c r="DR537" s="287"/>
      <c r="DS537" s="287"/>
      <c r="DT537" s="287"/>
      <c r="DU537" s="287"/>
      <c r="DV537" s="287"/>
      <c r="DW537" s="321"/>
      <c r="DX537" s="321"/>
      <c r="DY537" s="324"/>
      <c r="DZ537" s="324"/>
      <c r="EA537" s="324"/>
      <c r="EB537" s="323"/>
      <c r="EC537" s="323"/>
      <c r="ED537" s="323"/>
      <c r="EE537" s="323"/>
      <c r="EF537" s="323"/>
      <c r="EG537" s="323"/>
      <c r="EH537" s="323"/>
      <c r="EI537" s="323"/>
      <c r="EJ537" s="323"/>
      <c r="EK537" s="323"/>
      <c r="EL537" s="323"/>
      <c r="EM537" s="323"/>
      <c r="EN537" s="323"/>
      <c r="EO537" s="323"/>
      <c r="EP537" s="323"/>
      <c r="EQ537" s="323"/>
      <c r="ER537" s="323"/>
      <c r="ES537" s="323"/>
      <c r="ET537" s="323"/>
      <c r="EU537" s="323"/>
      <c r="EV537" s="323"/>
      <c r="EW537" s="323"/>
      <c r="EX537" s="323"/>
      <c r="EY537" s="323"/>
      <c r="EZ537" s="323"/>
      <c r="FA537" s="323"/>
      <c r="FB537" s="323"/>
      <c r="FC537" s="323"/>
      <c r="FD537" s="323"/>
      <c r="FE537" s="323"/>
      <c r="FF537" s="323"/>
      <c r="FG537" s="323"/>
      <c r="FH537" s="323"/>
      <c r="FI537" s="323"/>
      <c r="FJ537" s="323"/>
      <c r="FK537" s="323"/>
      <c r="FL537" s="323"/>
      <c r="FM537" s="323"/>
      <c r="FN537" s="323"/>
      <c r="FO537" s="323"/>
      <c r="FP537" s="323"/>
      <c r="FQ537" s="323"/>
      <c r="FR537" s="323"/>
      <c r="FS537" s="323"/>
      <c r="FT537" s="323"/>
      <c r="FU537" s="323"/>
      <c r="FV537" s="323"/>
      <c r="FW537" s="323"/>
      <c r="FX537" s="323"/>
      <c r="FY537" s="323"/>
      <c r="FZ537" s="323"/>
      <c r="GA537" s="323"/>
      <c r="GB537" s="323"/>
      <c r="GC537" s="323"/>
      <c r="GD537" s="323"/>
      <c r="GE537" s="323"/>
      <c r="GF537" s="323"/>
      <c r="GG537" s="323"/>
      <c r="GH537" s="323"/>
      <c r="GI537" s="323"/>
      <c r="GJ537" s="331"/>
      <c r="GK537" s="321"/>
      <c r="GL537" s="323"/>
      <c r="GM537" s="323"/>
      <c r="GN537" s="290" cm="1">
        <f t="array" ref="GN537">IF(OR(BK537:GM537='Annex.1　DeclarationDesired'!$F$27),ROW(),"")</f>
        <v>537</v>
      </c>
    </row>
    <row r="538" spans="1:196" ht="20.85" customHeight="1">
      <c r="A538" s="333" t="s">
        <v>3252</v>
      </c>
      <c r="B538" s="334" t="s">
        <v>301</v>
      </c>
      <c r="C538" s="334" t="s">
        <v>3253</v>
      </c>
      <c r="D538" s="334" t="s">
        <v>3254</v>
      </c>
      <c r="E538" s="334"/>
      <c r="F538" s="334" t="s">
        <v>3255</v>
      </c>
      <c r="G538" s="335" t="s">
        <v>3256</v>
      </c>
      <c r="H538" s="337" t="s">
        <v>420</v>
      </c>
      <c r="I538" s="337"/>
      <c r="J538" s="337" t="s">
        <v>421</v>
      </c>
      <c r="K538" s="337" t="s">
        <v>3257</v>
      </c>
      <c r="L538" s="338"/>
      <c r="M538" s="339" t="s">
        <v>3258</v>
      </c>
      <c r="N538" s="327" t="s">
        <v>403</v>
      </c>
      <c r="O538" s="338" t="s">
        <v>446</v>
      </c>
      <c r="P538" s="339" t="s">
        <v>1131</v>
      </c>
      <c r="Q538" s="287"/>
      <c r="R538" s="287"/>
      <c r="S538" s="287"/>
      <c r="T538" s="287"/>
      <c r="U538" s="287"/>
      <c r="V538" s="287"/>
      <c r="W538" s="287"/>
      <c r="X538" s="287"/>
      <c r="Y538" s="287"/>
      <c r="Z538" s="287"/>
      <c r="AA538" s="287"/>
      <c r="AB538" s="287"/>
      <c r="AC538" s="287"/>
      <c r="AD538" s="287"/>
      <c r="AE538" s="287"/>
      <c r="AF538" s="287"/>
      <c r="AG538" s="287"/>
      <c r="AH538" s="287"/>
      <c r="AI538" s="287"/>
      <c r="AJ538" s="287"/>
      <c r="AK538" s="287"/>
      <c r="AL538" s="287"/>
      <c r="AM538" s="287"/>
      <c r="AN538" s="287"/>
      <c r="AO538" s="287"/>
      <c r="AP538" s="287"/>
      <c r="AQ538" s="287"/>
      <c r="AR538" s="287"/>
      <c r="AS538" s="287"/>
      <c r="AT538" s="287"/>
      <c r="AU538" s="287"/>
      <c r="AV538" s="287"/>
      <c r="AW538" s="287"/>
      <c r="AX538" s="287"/>
      <c r="AY538" s="287"/>
      <c r="AZ538" s="287"/>
      <c r="BA538" s="287"/>
      <c r="BB538" s="287"/>
      <c r="BC538" s="287"/>
      <c r="BD538" s="287"/>
      <c r="BE538" s="287"/>
      <c r="BF538" s="287"/>
      <c r="BG538" s="287"/>
      <c r="BH538" s="287"/>
      <c r="BI538" s="287"/>
      <c r="BJ538" s="327" t="s">
        <v>3259</v>
      </c>
      <c r="BK538" s="286">
        <v>7010</v>
      </c>
      <c r="BL538" s="288">
        <v>7030</v>
      </c>
      <c r="BM538" s="287">
        <v>7040</v>
      </c>
      <c r="BN538" s="287">
        <v>7050</v>
      </c>
      <c r="BO538" s="287">
        <v>41010</v>
      </c>
      <c r="BP538" s="287">
        <v>41030</v>
      </c>
      <c r="BQ538" s="287">
        <v>41040</v>
      </c>
      <c r="BR538" s="287">
        <v>41050</v>
      </c>
      <c r="BS538" s="287">
        <v>58030</v>
      </c>
      <c r="BT538" s="287"/>
      <c r="BU538" s="287"/>
      <c r="BV538" s="287"/>
      <c r="BW538" s="287"/>
      <c r="BX538" s="287"/>
      <c r="BY538" s="287"/>
      <c r="BZ538" s="287"/>
      <c r="CA538" s="287"/>
      <c r="CB538" s="287"/>
      <c r="CC538" s="287"/>
      <c r="CD538" s="287"/>
      <c r="CE538" s="287"/>
      <c r="CF538" s="287"/>
      <c r="CG538" s="287"/>
      <c r="CH538" s="287"/>
      <c r="CI538" s="287"/>
      <c r="CJ538" s="287"/>
      <c r="CK538" s="287"/>
      <c r="CL538" s="287"/>
      <c r="CM538" s="287"/>
      <c r="CN538" s="287"/>
      <c r="CO538" s="287"/>
      <c r="CP538" s="287"/>
      <c r="CQ538" s="287"/>
      <c r="CR538" s="287"/>
      <c r="CS538" s="287"/>
      <c r="CT538" s="287"/>
      <c r="CU538" s="287"/>
      <c r="CV538" s="287"/>
      <c r="CW538" s="287"/>
      <c r="CX538" s="287"/>
      <c r="CY538" s="287"/>
      <c r="CZ538" s="289"/>
      <c r="DA538" s="287"/>
      <c r="DB538" s="287"/>
      <c r="DC538" s="287"/>
      <c r="DD538" s="287"/>
      <c r="DE538" s="287"/>
      <c r="DF538" s="287"/>
      <c r="DG538" s="287"/>
      <c r="DH538" s="287"/>
      <c r="DI538" s="287"/>
      <c r="DJ538" s="287"/>
      <c r="DK538" s="287"/>
      <c r="DL538" s="287"/>
      <c r="DM538" s="287"/>
      <c r="DN538" s="287"/>
      <c r="DO538" s="287"/>
      <c r="DP538" s="287"/>
      <c r="DQ538" s="287"/>
      <c r="DR538" s="287"/>
      <c r="DS538" s="287"/>
      <c r="DT538" s="287"/>
      <c r="DU538" s="287"/>
      <c r="DV538" s="287"/>
      <c r="DW538" s="321"/>
      <c r="DX538" s="321"/>
      <c r="DY538" s="324"/>
      <c r="DZ538" s="324"/>
      <c r="EA538" s="324"/>
      <c r="EB538" s="323"/>
      <c r="EC538" s="323"/>
      <c r="ED538" s="323"/>
      <c r="EE538" s="323"/>
      <c r="EF538" s="323"/>
      <c r="EG538" s="323"/>
      <c r="EH538" s="323"/>
      <c r="EI538" s="323"/>
      <c r="EJ538" s="323"/>
      <c r="EK538" s="323"/>
      <c r="EL538" s="323"/>
      <c r="EM538" s="323"/>
      <c r="EN538" s="323"/>
      <c r="EO538" s="323"/>
      <c r="EP538" s="323"/>
      <c r="EQ538" s="323"/>
      <c r="ER538" s="323"/>
      <c r="ES538" s="323"/>
      <c r="ET538" s="323"/>
      <c r="EU538" s="323"/>
      <c r="EV538" s="323"/>
      <c r="EW538" s="323"/>
      <c r="EX538" s="323"/>
      <c r="EY538" s="323"/>
      <c r="EZ538" s="323"/>
      <c r="FA538" s="323"/>
      <c r="FB538" s="323"/>
      <c r="FC538" s="323"/>
      <c r="FD538" s="323"/>
      <c r="FE538" s="323"/>
      <c r="FF538" s="323"/>
      <c r="FG538" s="323"/>
      <c r="FH538" s="323"/>
      <c r="FI538" s="323"/>
      <c r="FJ538" s="323"/>
      <c r="FK538" s="323"/>
      <c r="FL538" s="323"/>
      <c r="FM538" s="323"/>
      <c r="FN538" s="323"/>
      <c r="FO538" s="323"/>
      <c r="FP538" s="323"/>
      <c r="FQ538" s="323"/>
      <c r="FR538" s="323"/>
      <c r="FS538" s="323"/>
      <c r="FT538" s="323"/>
      <c r="FU538" s="323"/>
      <c r="FV538" s="323"/>
      <c r="FW538" s="323"/>
      <c r="FX538" s="323"/>
      <c r="FY538" s="323"/>
      <c r="FZ538" s="323"/>
      <c r="GA538" s="323"/>
      <c r="GB538" s="323"/>
      <c r="GC538" s="323"/>
      <c r="GD538" s="323"/>
      <c r="GE538" s="323"/>
      <c r="GF538" s="323"/>
      <c r="GG538" s="323"/>
      <c r="GH538" s="323"/>
      <c r="GI538" s="323"/>
      <c r="GJ538" s="331"/>
      <c r="GK538" s="321"/>
      <c r="GL538" s="323"/>
      <c r="GM538" s="323"/>
      <c r="GN538" s="290" cm="1">
        <f t="array" ref="GN538">IF(OR(BK538:GM538='Annex.1　DeclarationDesired'!$F$27),ROW(),"")</f>
        <v>538</v>
      </c>
    </row>
    <row r="539" spans="1:196" ht="20.85" customHeight="1">
      <c r="A539" s="333" t="s">
        <v>3260</v>
      </c>
      <c r="B539" s="334" t="s">
        <v>301</v>
      </c>
      <c r="C539" s="334" t="s">
        <v>3253</v>
      </c>
      <c r="D539" s="334" t="s">
        <v>3261</v>
      </c>
      <c r="E539" s="334"/>
      <c r="F539" s="334" t="s">
        <v>3255</v>
      </c>
      <c r="G539" s="335" t="s">
        <v>3256</v>
      </c>
      <c r="H539" s="337" t="s">
        <v>420</v>
      </c>
      <c r="I539" s="337"/>
      <c r="J539" s="337" t="s">
        <v>421</v>
      </c>
      <c r="K539" s="337" t="s">
        <v>3257</v>
      </c>
      <c r="L539" s="338"/>
      <c r="M539" s="339" t="s">
        <v>3258</v>
      </c>
      <c r="N539" s="327" t="s">
        <v>403</v>
      </c>
      <c r="O539" s="338" t="s">
        <v>446</v>
      </c>
      <c r="P539" s="339" t="s">
        <v>1131</v>
      </c>
      <c r="Q539" s="287"/>
      <c r="R539" s="287"/>
      <c r="S539" s="287"/>
      <c r="T539" s="287"/>
      <c r="U539" s="287"/>
      <c r="V539" s="287"/>
      <c r="W539" s="287"/>
      <c r="X539" s="287"/>
      <c r="Y539" s="287"/>
      <c r="Z539" s="287"/>
      <c r="AA539" s="287"/>
      <c r="AB539" s="287"/>
      <c r="AC539" s="287"/>
      <c r="AD539" s="287"/>
      <c r="AE539" s="287"/>
      <c r="AF539" s="287"/>
      <c r="AG539" s="287"/>
      <c r="AH539" s="287"/>
      <c r="AI539" s="287"/>
      <c r="AJ539" s="287"/>
      <c r="AK539" s="287"/>
      <c r="AL539" s="287"/>
      <c r="AM539" s="287"/>
      <c r="AN539" s="287"/>
      <c r="AO539" s="287"/>
      <c r="AP539" s="287"/>
      <c r="AQ539" s="287"/>
      <c r="AR539" s="287"/>
      <c r="AS539" s="287"/>
      <c r="AT539" s="287"/>
      <c r="AU539" s="287"/>
      <c r="AV539" s="287"/>
      <c r="AW539" s="287"/>
      <c r="AX539" s="287"/>
      <c r="AY539" s="287"/>
      <c r="AZ539" s="287"/>
      <c r="BA539" s="287"/>
      <c r="BB539" s="287"/>
      <c r="BC539" s="287"/>
      <c r="BD539" s="287"/>
      <c r="BE539" s="287"/>
      <c r="BF539" s="287"/>
      <c r="BG539" s="287"/>
      <c r="BH539" s="287"/>
      <c r="BI539" s="287"/>
      <c r="BJ539" s="327" t="s">
        <v>3259</v>
      </c>
      <c r="BK539" s="286">
        <v>7010</v>
      </c>
      <c r="BL539" s="288">
        <v>7030</v>
      </c>
      <c r="BM539" s="287">
        <v>7040</v>
      </c>
      <c r="BN539" s="287">
        <v>7050</v>
      </c>
      <c r="BO539" s="287">
        <v>41010</v>
      </c>
      <c r="BP539" s="287">
        <v>41030</v>
      </c>
      <c r="BQ539" s="287">
        <v>41040</v>
      </c>
      <c r="BR539" s="287">
        <v>41050</v>
      </c>
      <c r="BS539" s="287">
        <v>58030</v>
      </c>
      <c r="BT539" s="287"/>
      <c r="BU539" s="287"/>
      <c r="BV539" s="287"/>
      <c r="BW539" s="287"/>
      <c r="BX539" s="287"/>
      <c r="BY539" s="287"/>
      <c r="BZ539" s="287"/>
      <c r="CA539" s="287"/>
      <c r="CB539" s="287"/>
      <c r="CC539" s="287"/>
      <c r="CD539" s="287"/>
      <c r="CE539" s="287"/>
      <c r="CF539" s="287"/>
      <c r="CG539" s="287"/>
      <c r="CH539" s="287"/>
      <c r="CI539" s="287"/>
      <c r="CJ539" s="287"/>
      <c r="CK539" s="287"/>
      <c r="CL539" s="287"/>
      <c r="CM539" s="287"/>
      <c r="CN539" s="287"/>
      <c r="CO539" s="287"/>
      <c r="CP539" s="287"/>
      <c r="CQ539" s="287"/>
      <c r="CR539" s="287"/>
      <c r="CS539" s="287"/>
      <c r="CT539" s="287"/>
      <c r="CU539" s="287"/>
      <c r="CV539" s="287"/>
      <c r="CW539" s="287"/>
      <c r="CX539" s="287"/>
      <c r="CY539" s="287"/>
      <c r="CZ539" s="289"/>
      <c r="DA539" s="287"/>
      <c r="DB539" s="287"/>
      <c r="DC539" s="287"/>
      <c r="DD539" s="287"/>
      <c r="DE539" s="287"/>
      <c r="DF539" s="287"/>
      <c r="DG539" s="287"/>
      <c r="DH539" s="287"/>
      <c r="DI539" s="287"/>
      <c r="DJ539" s="287"/>
      <c r="DK539" s="287"/>
      <c r="DL539" s="287"/>
      <c r="DM539" s="287"/>
      <c r="DN539" s="287"/>
      <c r="DO539" s="287"/>
      <c r="DP539" s="287"/>
      <c r="DQ539" s="287"/>
      <c r="DR539" s="287"/>
      <c r="DS539" s="287"/>
      <c r="DT539" s="287"/>
      <c r="DU539" s="287"/>
      <c r="DV539" s="287"/>
      <c r="DW539" s="321"/>
      <c r="DX539" s="321"/>
      <c r="DY539" s="324"/>
      <c r="DZ539" s="324"/>
      <c r="EA539" s="324"/>
      <c r="EB539" s="323"/>
      <c r="EC539" s="323"/>
      <c r="ED539" s="323"/>
      <c r="EE539" s="323"/>
      <c r="EF539" s="323"/>
      <c r="EG539" s="323"/>
      <c r="EH539" s="323"/>
      <c r="EI539" s="323"/>
      <c r="EJ539" s="323"/>
      <c r="EK539" s="323"/>
      <c r="EL539" s="323"/>
      <c r="EM539" s="323"/>
      <c r="EN539" s="323"/>
      <c r="EO539" s="323"/>
      <c r="EP539" s="323"/>
      <c r="EQ539" s="323"/>
      <c r="ER539" s="323"/>
      <c r="ES539" s="323"/>
      <c r="ET539" s="323"/>
      <c r="EU539" s="323"/>
      <c r="EV539" s="323"/>
      <c r="EW539" s="323"/>
      <c r="EX539" s="323"/>
      <c r="EY539" s="323"/>
      <c r="EZ539" s="323"/>
      <c r="FA539" s="323"/>
      <c r="FB539" s="323"/>
      <c r="FC539" s="323"/>
      <c r="FD539" s="323"/>
      <c r="FE539" s="323"/>
      <c r="FF539" s="323"/>
      <c r="FG539" s="323"/>
      <c r="FH539" s="323"/>
      <c r="FI539" s="323"/>
      <c r="FJ539" s="323"/>
      <c r="FK539" s="323"/>
      <c r="FL539" s="323"/>
      <c r="FM539" s="323"/>
      <c r="FN539" s="323"/>
      <c r="FO539" s="323"/>
      <c r="FP539" s="323"/>
      <c r="FQ539" s="323"/>
      <c r="FR539" s="323"/>
      <c r="FS539" s="323"/>
      <c r="FT539" s="323"/>
      <c r="FU539" s="323"/>
      <c r="FV539" s="323"/>
      <c r="FW539" s="323"/>
      <c r="FX539" s="323"/>
      <c r="FY539" s="323"/>
      <c r="FZ539" s="323"/>
      <c r="GA539" s="323"/>
      <c r="GB539" s="323"/>
      <c r="GC539" s="323"/>
      <c r="GD539" s="323"/>
      <c r="GE539" s="323"/>
      <c r="GF539" s="323"/>
      <c r="GG539" s="323"/>
      <c r="GH539" s="323"/>
      <c r="GI539" s="323"/>
      <c r="GJ539" s="331"/>
      <c r="GK539" s="321"/>
      <c r="GL539" s="323"/>
      <c r="GM539" s="323"/>
      <c r="GN539" s="290" cm="1">
        <f t="array" ref="GN539">IF(OR(BK539:GM539='Annex.1　DeclarationDesired'!$F$27),ROW(),"")</f>
        <v>539</v>
      </c>
    </row>
    <row r="540" spans="1:196" ht="20.85" customHeight="1">
      <c r="A540" s="333" t="s">
        <v>3262</v>
      </c>
      <c r="B540" s="334" t="s">
        <v>301</v>
      </c>
      <c r="C540" s="334" t="s">
        <v>3253</v>
      </c>
      <c r="D540" s="334" t="s">
        <v>3263</v>
      </c>
      <c r="E540" s="334"/>
      <c r="F540" s="334" t="s">
        <v>3264</v>
      </c>
      <c r="G540" s="335" t="s">
        <v>3265</v>
      </c>
      <c r="H540" s="337" t="s">
        <v>420</v>
      </c>
      <c r="I540" s="337"/>
      <c r="J540" s="337" t="s">
        <v>421</v>
      </c>
      <c r="K540" s="337" t="s">
        <v>3266</v>
      </c>
      <c r="L540" s="338"/>
      <c r="M540" s="339" t="s">
        <v>3267</v>
      </c>
      <c r="N540" s="327" t="s">
        <v>684</v>
      </c>
      <c r="O540" s="338" t="s">
        <v>735</v>
      </c>
      <c r="P540" s="339"/>
      <c r="Q540" s="287"/>
      <c r="R540" s="287"/>
      <c r="S540" s="287"/>
      <c r="T540" s="287"/>
      <c r="U540" s="287"/>
      <c r="V540" s="287"/>
      <c r="W540" s="287"/>
      <c r="X540" s="287"/>
      <c r="Y540" s="287"/>
      <c r="Z540" s="287"/>
      <c r="AA540" s="287"/>
      <c r="AB540" s="287"/>
      <c r="AC540" s="287"/>
      <c r="AD540" s="287"/>
      <c r="AE540" s="287"/>
      <c r="AF540" s="287"/>
      <c r="AG540" s="287"/>
      <c r="AH540" s="287"/>
      <c r="AI540" s="287"/>
      <c r="AJ540" s="287"/>
      <c r="AK540" s="287"/>
      <c r="AL540" s="287"/>
      <c r="AM540" s="287"/>
      <c r="AN540" s="287"/>
      <c r="AO540" s="287"/>
      <c r="AP540" s="287"/>
      <c r="AQ540" s="287"/>
      <c r="AR540" s="287"/>
      <c r="AS540" s="287"/>
      <c r="AT540" s="287"/>
      <c r="AU540" s="287"/>
      <c r="AV540" s="287"/>
      <c r="AW540" s="287"/>
      <c r="AX540" s="287"/>
      <c r="AY540" s="287"/>
      <c r="AZ540" s="287"/>
      <c r="BA540" s="287"/>
      <c r="BB540" s="287"/>
      <c r="BC540" s="287"/>
      <c r="BD540" s="287"/>
      <c r="BE540" s="287"/>
      <c r="BF540" s="287"/>
      <c r="BG540" s="287"/>
      <c r="BH540" s="287"/>
      <c r="BI540" s="287"/>
      <c r="BJ540" s="327"/>
      <c r="BK540" s="286"/>
      <c r="BL540" s="288"/>
      <c r="BM540" s="287"/>
      <c r="BN540" s="287"/>
      <c r="BO540" s="287"/>
      <c r="BP540" s="287"/>
      <c r="BQ540" s="287"/>
      <c r="BR540" s="287"/>
      <c r="BS540" s="287"/>
      <c r="BT540" s="287"/>
      <c r="BU540" s="287"/>
      <c r="BV540" s="287"/>
      <c r="BW540" s="287"/>
      <c r="BX540" s="287"/>
      <c r="BY540" s="287"/>
      <c r="BZ540" s="287"/>
      <c r="CA540" s="287"/>
      <c r="CB540" s="287"/>
      <c r="CC540" s="287"/>
      <c r="CD540" s="287"/>
      <c r="CE540" s="287"/>
      <c r="CF540" s="287"/>
      <c r="CG540" s="287"/>
      <c r="CH540" s="287"/>
      <c r="CI540" s="287"/>
      <c r="CJ540" s="287"/>
      <c r="CK540" s="287"/>
      <c r="CL540" s="287"/>
      <c r="CM540" s="287"/>
      <c r="CN540" s="287"/>
      <c r="CO540" s="287"/>
      <c r="CP540" s="287"/>
      <c r="CQ540" s="287"/>
      <c r="CR540" s="287"/>
      <c r="CS540" s="287"/>
      <c r="CT540" s="287"/>
      <c r="CU540" s="287"/>
      <c r="CV540" s="287"/>
      <c r="CW540" s="287"/>
      <c r="CX540" s="287"/>
      <c r="CY540" s="287"/>
      <c r="CZ540" s="289"/>
      <c r="DA540" s="287"/>
      <c r="DB540" s="287"/>
      <c r="DC540" s="287"/>
      <c r="DD540" s="287"/>
      <c r="DE540" s="287"/>
      <c r="DF540" s="287"/>
      <c r="DG540" s="287"/>
      <c r="DH540" s="287"/>
      <c r="DI540" s="287"/>
      <c r="DJ540" s="287"/>
      <c r="DK540" s="287"/>
      <c r="DL540" s="287"/>
      <c r="DM540" s="287"/>
      <c r="DN540" s="287"/>
      <c r="DO540" s="287"/>
      <c r="DP540" s="287"/>
      <c r="DQ540" s="287"/>
      <c r="DR540" s="287"/>
      <c r="DS540" s="287"/>
      <c r="DT540" s="287"/>
      <c r="DU540" s="287"/>
      <c r="DV540" s="287"/>
      <c r="DW540" s="321"/>
      <c r="DX540" s="321"/>
      <c r="DY540" s="324"/>
      <c r="DZ540" s="324"/>
      <c r="EA540" s="324"/>
      <c r="EB540" s="323"/>
      <c r="EC540" s="323"/>
      <c r="ED540" s="323"/>
      <c r="EE540" s="323"/>
      <c r="EF540" s="323"/>
      <c r="EG540" s="323"/>
      <c r="EH540" s="323"/>
      <c r="EI540" s="323"/>
      <c r="EJ540" s="323"/>
      <c r="EK540" s="323"/>
      <c r="EL540" s="323"/>
      <c r="EM540" s="323"/>
      <c r="EN540" s="323"/>
      <c r="EO540" s="323"/>
      <c r="EP540" s="323"/>
      <c r="EQ540" s="323"/>
      <c r="ER540" s="323"/>
      <c r="ES540" s="323"/>
      <c r="ET540" s="323"/>
      <c r="EU540" s="323"/>
      <c r="EV540" s="323"/>
      <c r="EW540" s="323"/>
      <c r="EX540" s="323"/>
      <c r="EY540" s="323"/>
      <c r="EZ540" s="323"/>
      <c r="FA540" s="323"/>
      <c r="FB540" s="323"/>
      <c r="FC540" s="323"/>
      <c r="FD540" s="323"/>
      <c r="FE540" s="323"/>
      <c r="FF540" s="323"/>
      <c r="FG540" s="323"/>
      <c r="FH540" s="323"/>
      <c r="FI540" s="323"/>
      <c r="FJ540" s="323"/>
      <c r="FK540" s="323"/>
      <c r="FL540" s="323"/>
      <c r="FM540" s="323"/>
      <c r="FN540" s="323"/>
      <c r="FO540" s="323"/>
      <c r="FP540" s="323"/>
      <c r="FQ540" s="323"/>
      <c r="FR540" s="323"/>
      <c r="FS540" s="323"/>
      <c r="FT540" s="323"/>
      <c r="FU540" s="323"/>
      <c r="FV540" s="323"/>
      <c r="FW540" s="323"/>
      <c r="FX540" s="323"/>
      <c r="FY540" s="323"/>
      <c r="FZ540" s="323"/>
      <c r="GA540" s="323"/>
      <c r="GB540" s="323"/>
      <c r="GC540" s="323"/>
      <c r="GD540" s="323"/>
      <c r="GE540" s="323"/>
      <c r="GF540" s="323"/>
      <c r="GG540" s="323"/>
      <c r="GH540" s="323"/>
      <c r="GI540" s="323"/>
      <c r="GJ540" s="331"/>
      <c r="GK540" s="321"/>
      <c r="GL540" s="323"/>
      <c r="GM540" s="323"/>
      <c r="GN540" s="290" cm="1">
        <f t="array" ref="GN540">IF(OR(BK540:GM540='Annex.1　DeclarationDesired'!$F$27),ROW(),"")</f>
        <v>540</v>
      </c>
    </row>
    <row r="541" spans="1:196" ht="20.85" customHeight="1">
      <c r="A541" s="333" t="s">
        <v>3268</v>
      </c>
      <c r="B541" s="334" t="s">
        <v>301</v>
      </c>
      <c r="C541" s="334" t="s">
        <v>3253</v>
      </c>
      <c r="D541" s="334" t="s">
        <v>3269</v>
      </c>
      <c r="E541" s="334"/>
      <c r="F541" s="334" t="s">
        <v>3264</v>
      </c>
      <c r="G541" s="335" t="s">
        <v>3265</v>
      </c>
      <c r="H541" s="337" t="s">
        <v>420</v>
      </c>
      <c r="I541" s="337"/>
      <c r="J541" s="337" t="s">
        <v>421</v>
      </c>
      <c r="K541" s="337" t="s">
        <v>3265</v>
      </c>
      <c r="L541" s="338"/>
      <c r="M541" s="339" t="s">
        <v>3267</v>
      </c>
      <c r="N541" s="327" t="s">
        <v>684</v>
      </c>
      <c r="O541" s="338" t="s">
        <v>735</v>
      </c>
      <c r="P541" s="339"/>
      <c r="Q541" s="287"/>
      <c r="R541" s="287"/>
      <c r="S541" s="287"/>
      <c r="T541" s="287"/>
      <c r="U541" s="287"/>
      <c r="V541" s="287"/>
      <c r="W541" s="287"/>
      <c r="X541" s="287"/>
      <c r="Y541" s="287"/>
      <c r="Z541" s="287"/>
      <c r="AA541" s="287"/>
      <c r="AB541" s="287"/>
      <c r="AC541" s="287"/>
      <c r="AD541" s="287"/>
      <c r="AE541" s="287"/>
      <c r="AF541" s="287"/>
      <c r="AG541" s="287"/>
      <c r="AH541" s="287"/>
      <c r="AI541" s="287"/>
      <c r="AJ541" s="287"/>
      <c r="AK541" s="287"/>
      <c r="AL541" s="287"/>
      <c r="AM541" s="287"/>
      <c r="AN541" s="287"/>
      <c r="AO541" s="287"/>
      <c r="AP541" s="287"/>
      <c r="AQ541" s="287"/>
      <c r="AR541" s="287"/>
      <c r="AS541" s="287"/>
      <c r="AT541" s="287"/>
      <c r="AU541" s="287"/>
      <c r="AV541" s="287"/>
      <c r="AW541" s="287"/>
      <c r="AX541" s="287"/>
      <c r="AY541" s="287"/>
      <c r="AZ541" s="287"/>
      <c r="BA541" s="287"/>
      <c r="BB541" s="287"/>
      <c r="BC541" s="287"/>
      <c r="BD541" s="287"/>
      <c r="BE541" s="287"/>
      <c r="BF541" s="287"/>
      <c r="BG541" s="287"/>
      <c r="BH541" s="287"/>
      <c r="BI541" s="287"/>
      <c r="BJ541" s="327"/>
      <c r="BK541" s="286"/>
      <c r="BL541" s="288"/>
      <c r="BM541" s="287"/>
      <c r="BN541" s="287"/>
      <c r="BO541" s="287"/>
      <c r="BP541" s="287"/>
      <c r="BQ541" s="287"/>
      <c r="BR541" s="287"/>
      <c r="BS541" s="287"/>
      <c r="BT541" s="287"/>
      <c r="BU541" s="287"/>
      <c r="BV541" s="287"/>
      <c r="BW541" s="287"/>
      <c r="BX541" s="287"/>
      <c r="BY541" s="287"/>
      <c r="BZ541" s="287"/>
      <c r="CA541" s="287"/>
      <c r="CB541" s="287"/>
      <c r="CC541" s="287"/>
      <c r="CD541" s="287"/>
      <c r="CE541" s="287"/>
      <c r="CF541" s="287"/>
      <c r="CG541" s="287"/>
      <c r="CH541" s="287"/>
      <c r="CI541" s="287"/>
      <c r="CJ541" s="287"/>
      <c r="CK541" s="287"/>
      <c r="CL541" s="287"/>
      <c r="CM541" s="287"/>
      <c r="CN541" s="287"/>
      <c r="CO541" s="287"/>
      <c r="CP541" s="287"/>
      <c r="CQ541" s="287"/>
      <c r="CR541" s="287"/>
      <c r="CS541" s="287"/>
      <c r="CT541" s="287"/>
      <c r="CU541" s="287"/>
      <c r="CV541" s="287"/>
      <c r="CW541" s="287"/>
      <c r="CX541" s="287"/>
      <c r="CY541" s="287"/>
      <c r="CZ541" s="289"/>
      <c r="DA541" s="287"/>
      <c r="DB541" s="287"/>
      <c r="DC541" s="287"/>
      <c r="DD541" s="287"/>
      <c r="DE541" s="287"/>
      <c r="DF541" s="287"/>
      <c r="DG541" s="287"/>
      <c r="DH541" s="287"/>
      <c r="DI541" s="287"/>
      <c r="DJ541" s="287"/>
      <c r="DK541" s="287"/>
      <c r="DL541" s="287"/>
      <c r="DM541" s="287"/>
      <c r="DN541" s="287"/>
      <c r="DO541" s="287"/>
      <c r="DP541" s="287"/>
      <c r="DQ541" s="287"/>
      <c r="DR541" s="287"/>
      <c r="DS541" s="287"/>
      <c r="DT541" s="287"/>
      <c r="DU541" s="287"/>
      <c r="DV541" s="287"/>
      <c r="DW541" s="321"/>
      <c r="DX541" s="321"/>
      <c r="DY541" s="324"/>
      <c r="DZ541" s="324"/>
      <c r="EA541" s="324"/>
      <c r="EB541" s="323"/>
      <c r="EC541" s="323"/>
      <c r="ED541" s="323"/>
      <c r="EE541" s="323"/>
      <c r="EF541" s="323"/>
      <c r="EG541" s="323"/>
      <c r="EH541" s="323"/>
      <c r="EI541" s="323"/>
      <c r="EJ541" s="323"/>
      <c r="EK541" s="323"/>
      <c r="EL541" s="323"/>
      <c r="EM541" s="323"/>
      <c r="EN541" s="323"/>
      <c r="EO541" s="323"/>
      <c r="EP541" s="323"/>
      <c r="EQ541" s="323"/>
      <c r="ER541" s="323"/>
      <c r="ES541" s="323"/>
      <c r="ET541" s="323"/>
      <c r="EU541" s="323"/>
      <c r="EV541" s="323"/>
      <c r="EW541" s="323"/>
      <c r="EX541" s="323"/>
      <c r="EY541" s="323"/>
      <c r="EZ541" s="323"/>
      <c r="FA541" s="323"/>
      <c r="FB541" s="323"/>
      <c r="FC541" s="323"/>
      <c r="FD541" s="323"/>
      <c r="FE541" s="323"/>
      <c r="FF541" s="323"/>
      <c r="FG541" s="323"/>
      <c r="FH541" s="323"/>
      <c r="FI541" s="323"/>
      <c r="FJ541" s="323"/>
      <c r="FK541" s="323"/>
      <c r="FL541" s="323"/>
      <c r="FM541" s="323"/>
      <c r="FN541" s="323"/>
      <c r="FO541" s="323"/>
      <c r="FP541" s="323"/>
      <c r="FQ541" s="323"/>
      <c r="FR541" s="323"/>
      <c r="FS541" s="323"/>
      <c r="FT541" s="323"/>
      <c r="FU541" s="323"/>
      <c r="FV541" s="323"/>
      <c r="FW541" s="323"/>
      <c r="FX541" s="323"/>
      <c r="FY541" s="323"/>
      <c r="FZ541" s="323"/>
      <c r="GA541" s="323"/>
      <c r="GB541" s="323"/>
      <c r="GC541" s="323"/>
      <c r="GD541" s="323"/>
      <c r="GE541" s="323"/>
      <c r="GF541" s="323"/>
      <c r="GG541" s="323"/>
      <c r="GH541" s="323"/>
      <c r="GI541" s="323"/>
      <c r="GJ541" s="331"/>
      <c r="GK541" s="321"/>
      <c r="GL541" s="323"/>
      <c r="GM541" s="323"/>
      <c r="GN541" s="290" cm="1">
        <f t="array" ref="GN541">IF(OR(BK541:GM541='Annex.1　DeclarationDesired'!$F$27),ROW(),"")</f>
        <v>541</v>
      </c>
    </row>
    <row r="542" spans="1:196" ht="20.85" customHeight="1">
      <c r="A542" s="333" t="s">
        <v>3270</v>
      </c>
      <c r="B542" s="334" t="s">
        <v>301</v>
      </c>
      <c r="C542" s="334" t="s">
        <v>3253</v>
      </c>
      <c r="D542" s="334" t="s">
        <v>3271</v>
      </c>
      <c r="E542" s="334"/>
      <c r="F542" s="334" t="s">
        <v>3255</v>
      </c>
      <c r="G542" s="335" t="s">
        <v>3256</v>
      </c>
      <c r="H542" s="337" t="s">
        <v>421</v>
      </c>
      <c r="I542" s="337" t="s">
        <v>3257</v>
      </c>
      <c r="J542" s="337" t="s">
        <v>400</v>
      </c>
      <c r="K542" s="337"/>
      <c r="L542" s="338"/>
      <c r="M542" s="339" t="s">
        <v>3258</v>
      </c>
      <c r="N542" s="327" t="s">
        <v>403</v>
      </c>
      <c r="O542" s="338" t="s">
        <v>446</v>
      </c>
      <c r="P542" s="339" t="s">
        <v>1131</v>
      </c>
      <c r="Q542" s="287"/>
      <c r="R542" s="287"/>
      <c r="S542" s="287"/>
      <c r="T542" s="287"/>
      <c r="U542" s="287"/>
      <c r="V542" s="287"/>
      <c r="W542" s="287"/>
      <c r="X542" s="287"/>
      <c r="Y542" s="287"/>
      <c r="Z542" s="287"/>
      <c r="AA542" s="287"/>
      <c r="AB542" s="287"/>
      <c r="AC542" s="287"/>
      <c r="AD542" s="287"/>
      <c r="AE542" s="287"/>
      <c r="AF542" s="287"/>
      <c r="AG542" s="287"/>
      <c r="AH542" s="287"/>
      <c r="AI542" s="287"/>
      <c r="AJ542" s="287"/>
      <c r="AK542" s="287"/>
      <c r="AL542" s="287"/>
      <c r="AM542" s="287"/>
      <c r="AN542" s="287"/>
      <c r="AO542" s="287"/>
      <c r="AP542" s="287"/>
      <c r="AQ542" s="287"/>
      <c r="AR542" s="287"/>
      <c r="AS542" s="287"/>
      <c r="AT542" s="287"/>
      <c r="AU542" s="287"/>
      <c r="AV542" s="287"/>
      <c r="AW542" s="287"/>
      <c r="AX542" s="287"/>
      <c r="AY542" s="287"/>
      <c r="AZ542" s="287"/>
      <c r="BA542" s="287"/>
      <c r="BB542" s="287"/>
      <c r="BC542" s="287"/>
      <c r="BD542" s="287"/>
      <c r="BE542" s="287"/>
      <c r="BF542" s="287"/>
      <c r="BG542" s="287"/>
      <c r="BH542" s="287"/>
      <c r="BI542" s="287"/>
      <c r="BJ542" s="327" t="s">
        <v>3259</v>
      </c>
      <c r="BK542" s="286">
        <v>7010</v>
      </c>
      <c r="BL542" s="288">
        <v>7030</v>
      </c>
      <c r="BM542" s="287">
        <v>7040</v>
      </c>
      <c r="BN542" s="287">
        <v>7050</v>
      </c>
      <c r="BO542" s="287">
        <v>41010</v>
      </c>
      <c r="BP542" s="287">
        <v>41030</v>
      </c>
      <c r="BQ542" s="287">
        <v>41040</v>
      </c>
      <c r="BR542" s="287">
        <v>41050</v>
      </c>
      <c r="BS542" s="287">
        <v>58030</v>
      </c>
      <c r="BT542" s="287"/>
      <c r="BU542" s="287"/>
      <c r="BV542" s="287"/>
      <c r="BW542" s="287"/>
      <c r="BX542" s="287"/>
      <c r="BY542" s="287"/>
      <c r="BZ542" s="287"/>
      <c r="CA542" s="287"/>
      <c r="CB542" s="287"/>
      <c r="CC542" s="287"/>
      <c r="CD542" s="287"/>
      <c r="CE542" s="287"/>
      <c r="CF542" s="287"/>
      <c r="CG542" s="287"/>
      <c r="CH542" s="287"/>
      <c r="CI542" s="287"/>
      <c r="CJ542" s="287"/>
      <c r="CK542" s="287"/>
      <c r="CL542" s="287"/>
      <c r="CM542" s="287"/>
      <c r="CN542" s="287"/>
      <c r="CO542" s="287"/>
      <c r="CP542" s="287"/>
      <c r="CQ542" s="287"/>
      <c r="CR542" s="287"/>
      <c r="CS542" s="287"/>
      <c r="CT542" s="287"/>
      <c r="CU542" s="287"/>
      <c r="CV542" s="287"/>
      <c r="CW542" s="287"/>
      <c r="CX542" s="287"/>
      <c r="CY542" s="287"/>
      <c r="CZ542" s="289"/>
      <c r="DA542" s="287"/>
      <c r="DB542" s="287"/>
      <c r="DC542" s="287"/>
      <c r="DD542" s="287"/>
      <c r="DE542" s="287"/>
      <c r="DF542" s="287"/>
      <c r="DG542" s="287"/>
      <c r="DH542" s="287"/>
      <c r="DI542" s="287"/>
      <c r="DJ542" s="287"/>
      <c r="DK542" s="287"/>
      <c r="DL542" s="287"/>
      <c r="DM542" s="287"/>
      <c r="DN542" s="287"/>
      <c r="DO542" s="287"/>
      <c r="DP542" s="287"/>
      <c r="DQ542" s="287"/>
      <c r="DR542" s="287"/>
      <c r="DS542" s="287"/>
      <c r="DT542" s="287"/>
      <c r="DU542" s="287"/>
      <c r="DV542" s="287"/>
      <c r="DW542" s="321"/>
      <c r="DX542" s="321"/>
      <c r="DY542" s="324"/>
      <c r="DZ542" s="324"/>
      <c r="EA542" s="324"/>
      <c r="EB542" s="323"/>
      <c r="EC542" s="323"/>
      <c r="ED542" s="323"/>
      <c r="EE542" s="323"/>
      <c r="EF542" s="323"/>
      <c r="EG542" s="323"/>
      <c r="EH542" s="323"/>
      <c r="EI542" s="323"/>
      <c r="EJ542" s="323"/>
      <c r="EK542" s="323"/>
      <c r="EL542" s="323"/>
      <c r="EM542" s="323"/>
      <c r="EN542" s="323"/>
      <c r="EO542" s="323"/>
      <c r="EP542" s="323"/>
      <c r="EQ542" s="323"/>
      <c r="ER542" s="323"/>
      <c r="ES542" s="323"/>
      <c r="ET542" s="323"/>
      <c r="EU542" s="323"/>
      <c r="EV542" s="323"/>
      <c r="EW542" s="323"/>
      <c r="EX542" s="323"/>
      <c r="EY542" s="323"/>
      <c r="EZ542" s="323"/>
      <c r="FA542" s="323"/>
      <c r="FB542" s="323"/>
      <c r="FC542" s="323"/>
      <c r="FD542" s="323"/>
      <c r="FE542" s="323"/>
      <c r="FF542" s="323"/>
      <c r="FG542" s="323"/>
      <c r="FH542" s="323"/>
      <c r="FI542" s="323"/>
      <c r="FJ542" s="323"/>
      <c r="FK542" s="323"/>
      <c r="FL542" s="323"/>
      <c r="FM542" s="323"/>
      <c r="FN542" s="323"/>
      <c r="FO542" s="323"/>
      <c r="FP542" s="323"/>
      <c r="FQ542" s="323"/>
      <c r="FR542" s="323"/>
      <c r="FS542" s="323"/>
      <c r="FT542" s="323"/>
      <c r="FU542" s="323"/>
      <c r="FV542" s="323"/>
      <c r="FW542" s="323"/>
      <c r="FX542" s="323"/>
      <c r="FY542" s="323"/>
      <c r="FZ542" s="323"/>
      <c r="GA542" s="323"/>
      <c r="GB542" s="323"/>
      <c r="GC542" s="323"/>
      <c r="GD542" s="323"/>
      <c r="GE542" s="323"/>
      <c r="GF542" s="323"/>
      <c r="GG542" s="323"/>
      <c r="GH542" s="323"/>
      <c r="GI542" s="323"/>
      <c r="GJ542" s="331"/>
      <c r="GK542" s="321"/>
      <c r="GL542" s="323"/>
      <c r="GM542" s="323"/>
      <c r="GN542" s="290" cm="1">
        <f t="array" ref="GN542">IF(OR(BK542:GM542='Annex.1　DeclarationDesired'!$F$27),ROW(),"")</f>
        <v>542</v>
      </c>
    </row>
    <row r="543" spans="1:196" ht="20.85" customHeight="1">
      <c r="A543" s="333" t="s">
        <v>3272</v>
      </c>
      <c r="B543" s="334" t="s">
        <v>301</v>
      </c>
      <c r="C543" s="334" t="s">
        <v>3253</v>
      </c>
      <c r="D543" s="334" t="s">
        <v>3273</v>
      </c>
      <c r="E543" s="334"/>
      <c r="F543" s="334" t="s">
        <v>3264</v>
      </c>
      <c r="G543" s="335" t="s">
        <v>3265</v>
      </c>
      <c r="H543" s="337" t="s">
        <v>421</v>
      </c>
      <c r="I543" s="337" t="s">
        <v>3266</v>
      </c>
      <c r="J543" s="337" t="s">
        <v>400</v>
      </c>
      <c r="K543" s="337"/>
      <c r="L543" s="338"/>
      <c r="M543" s="339" t="s">
        <v>3267</v>
      </c>
      <c r="N543" s="327" t="s">
        <v>684</v>
      </c>
      <c r="O543" s="338" t="s">
        <v>735</v>
      </c>
      <c r="P543" s="339"/>
      <c r="Q543" s="287"/>
      <c r="R543" s="287"/>
      <c r="S543" s="287"/>
      <c r="T543" s="287"/>
      <c r="U543" s="287"/>
      <c r="V543" s="287"/>
      <c r="W543" s="287"/>
      <c r="X543" s="287"/>
      <c r="Y543" s="287"/>
      <c r="Z543" s="287"/>
      <c r="AA543" s="287"/>
      <c r="AB543" s="287"/>
      <c r="AC543" s="287"/>
      <c r="AD543" s="287"/>
      <c r="AE543" s="287"/>
      <c r="AF543" s="287"/>
      <c r="AG543" s="287"/>
      <c r="AH543" s="287"/>
      <c r="AI543" s="287"/>
      <c r="AJ543" s="287"/>
      <c r="AK543" s="287"/>
      <c r="AL543" s="287"/>
      <c r="AM543" s="287"/>
      <c r="AN543" s="287"/>
      <c r="AO543" s="287"/>
      <c r="AP543" s="287"/>
      <c r="AQ543" s="287"/>
      <c r="AR543" s="287"/>
      <c r="AS543" s="287"/>
      <c r="AT543" s="287"/>
      <c r="AU543" s="287"/>
      <c r="AV543" s="287"/>
      <c r="AW543" s="287"/>
      <c r="AX543" s="287"/>
      <c r="AY543" s="287"/>
      <c r="AZ543" s="287"/>
      <c r="BA543" s="287"/>
      <c r="BB543" s="287"/>
      <c r="BC543" s="287"/>
      <c r="BD543" s="287"/>
      <c r="BE543" s="287"/>
      <c r="BF543" s="287"/>
      <c r="BG543" s="287"/>
      <c r="BH543" s="287"/>
      <c r="BI543" s="287"/>
      <c r="BJ543" s="327"/>
      <c r="BK543" s="286"/>
      <c r="BL543" s="288"/>
      <c r="BM543" s="287"/>
      <c r="BN543" s="287"/>
      <c r="BO543" s="287"/>
      <c r="BP543" s="287"/>
      <c r="BQ543" s="287"/>
      <c r="BR543" s="287"/>
      <c r="BS543" s="287"/>
      <c r="BT543" s="287"/>
      <c r="BU543" s="287"/>
      <c r="BV543" s="287"/>
      <c r="BW543" s="287"/>
      <c r="BX543" s="287"/>
      <c r="BY543" s="287"/>
      <c r="BZ543" s="287"/>
      <c r="CA543" s="287"/>
      <c r="CB543" s="287"/>
      <c r="CC543" s="287"/>
      <c r="CD543" s="287"/>
      <c r="CE543" s="287"/>
      <c r="CF543" s="287"/>
      <c r="CG543" s="287"/>
      <c r="CH543" s="287"/>
      <c r="CI543" s="287"/>
      <c r="CJ543" s="287"/>
      <c r="CK543" s="287"/>
      <c r="CL543" s="287"/>
      <c r="CM543" s="287"/>
      <c r="CN543" s="287"/>
      <c r="CO543" s="287"/>
      <c r="CP543" s="287"/>
      <c r="CQ543" s="287"/>
      <c r="CR543" s="287"/>
      <c r="CS543" s="287"/>
      <c r="CT543" s="287"/>
      <c r="CU543" s="287"/>
      <c r="CV543" s="287"/>
      <c r="CW543" s="287"/>
      <c r="CX543" s="287"/>
      <c r="CY543" s="287"/>
      <c r="CZ543" s="289"/>
      <c r="DA543" s="287"/>
      <c r="DB543" s="287"/>
      <c r="DC543" s="287"/>
      <c r="DD543" s="287"/>
      <c r="DE543" s="287"/>
      <c r="DF543" s="287"/>
      <c r="DG543" s="287"/>
      <c r="DH543" s="287"/>
      <c r="DI543" s="287"/>
      <c r="DJ543" s="287"/>
      <c r="DK543" s="287"/>
      <c r="DL543" s="287"/>
      <c r="DM543" s="287"/>
      <c r="DN543" s="287"/>
      <c r="DO543" s="287"/>
      <c r="DP543" s="287"/>
      <c r="DQ543" s="287"/>
      <c r="DR543" s="287"/>
      <c r="DS543" s="287"/>
      <c r="DT543" s="287"/>
      <c r="DU543" s="287"/>
      <c r="DV543" s="287"/>
      <c r="DW543" s="321"/>
      <c r="DX543" s="321"/>
      <c r="DY543" s="324"/>
      <c r="DZ543" s="324"/>
      <c r="EA543" s="324"/>
      <c r="EB543" s="323"/>
      <c r="EC543" s="323"/>
      <c r="ED543" s="323"/>
      <c r="EE543" s="323"/>
      <c r="EF543" s="323"/>
      <c r="EG543" s="323"/>
      <c r="EH543" s="323"/>
      <c r="EI543" s="323"/>
      <c r="EJ543" s="323"/>
      <c r="EK543" s="323"/>
      <c r="EL543" s="323"/>
      <c r="EM543" s="323"/>
      <c r="EN543" s="323"/>
      <c r="EO543" s="323"/>
      <c r="EP543" s="323"/>
      <c r="EQ543" s="323"/>
      <c r="ER543" s="323"/>
      <c r="ES543" s="323"/>
      <c r="ET543" s="323"/>
      <c r="EU543" s="323"/>
      <c r="EV543" s="323"/>
      <c r="EW543" s="323"/>
      <c r="EX543" s="323"/>
      <c r="EY543" s="323"/>
      <c r="EZ543" s="323"/>
      <c r="FA543" s="323"/>
      <c r="FB543" s="323"/>
      <c r="FC543" s="323"/>
      <c r="FD543" s="323"/>
      <c r="FE543" s="323"/>
      <c r="FF543" s="323"/>
      <c r="FG543" s="323"/>
      <c r="FH543" s="323"/>
      <c r="FI543" s="323"/>
      <c r="FJ543" s="323"/>
      <c r="FK543" s="323"/>
      <c r="FL543" s="323"/>
      <c r="FM543" s="323"/>
      <c r="FN543" s="323"/>
      <c r="FO543" s="323"/>
      <c r="FP543" s="323"/>
      <c r="FQ543" s="323"/>
      <c r="FR543" s="323"/>
      <c r="FS543" s="323"/>
      <c r="FT543" s="323"/>
      <c r="FU543" s="323"/>
      <c r="FV543" s="323"/>
      <c r="FW543" s="323"/>
      <c r="FX543" s="323"/>
      <c r="FY543" s="323"/>
      <c r="FZ543" s="323"/>
      <c r="GA543" s="323"/>
      <c r="GB543" s="323"/>
      <c r="GC543" s="323"/>
      <c r="GD543" s="323"/>
      <c r="GE543" s="323"/>
      <c r="GF543" s="323"/>
      <c r="GG543" s="323"/>
      <c r="GH543" s="323"/>
      <c r="GI543" s="323"/>
      <c r="GJ543" s="331"/>
      <c r="GK543" s="321"/>
      <c r="GL543" s="323"/>
      <c r="GM543" s="323"/>
      <c r="GN543" s="290" cm="1">
        <f t="array" ref="GN543">IF(OR(BK543:GM543='Annex.1　DeclarationDesired'!$F$27),ROW(),"")</f>
        <v>543</v>
      </c>
    </row>
    <row r="544" spans="1:196" ht="20.85" customHeight="1">
      <c r="A544" s="333" t="s">
        <v>3274</v>
      </c>
      <c r="B544" s="334" t="s">
        <v>301</v>
      </c>
      <c r="C544" s="334" t="s">
        <v>3275</v>
      </c>
      <c r="D544" s="334" t="s">
        <v>3276</v>
      </c>
      <c r="E544" s="334"/>
      <c r="F544" s="334"/>
      <c r="G544" s="335" t="s">
        <v>3277</v>
      </c>
      <c r="H544" s="337" t="s">
        <v>420</v>
      </c>
      <c r="I544" s="337"/>
      <c r="J544" s="337" t="s">
        <v>421</v>
      </c>
      <c r="K544" s="337" t="s">
        <v>3278</v>
      </c>
      <c r="L544" s="338"/>
      <c r="M544" s="339" t="s">
        <v>3279</v>
      </c>
      <c r="N544" s="327" t="s">
        <v>461</v>
      </c>
      <c r="O544" s="338" t="s">
        <v>635</v>
      </c>
      <c r="P544" s="339" t="s">
        <v>489</v>
      </c>
      <c r="Q544" s="287" t="s">
        <v>404</v>
      </c>
      <c r="R544" s="287" t="s">
        <v>517</v>
      </c>
      <c r="S544" s="287" t="s">
        <v>620</v>
      </c>
      <c r="T544" s="287" t="s">
        <v>518</v>
      </c>
      <c r="U544" s="287"/>
      <c r="V544" s="287"/>
      <c r="W544" s="287"/>
      <c r="X544" s="287"/>
      <c r="Y544" s="287"/>
      <c r="Z544" s="287"/>
      <c r="AA544" s="287"/>
      <c r="AB544" s="287"/>
      <c r="AC544" s="287"/>
      <c r="AD544" s="287"/>
      <c r="AE544" s="287"/>
      <c r="AF544" s="287"/>
      <c r="AG544" s="287"/>
      <c r="AH544" s="287"/>
      <c r="AI544" s="287"/>
      <c r="AJ544" s="287"/>
      <c r="AK544" s="287"/>
      <c r="AL544" s="287"/>
      <c r="AM544" s="287"/>
      <c r="AN544" s="287"/>
      <c r="AO544" s="287"/>
      <c r="AP544" s="287"/>
      <c r="AQ544" s="287"/>
      <c r="AR544" s="287"/>
      <c r="AS544" s="287"/>
      <c r="AT544" s="287"/>
      <c r="AU544" s="287"/>
      <c r="AV544" s="287"/>
      <c r="AW544" s="287"/>
      <c r="AX544" s="287"/>
      <c r="AY544" s="287"/>
      <c r="AZ544" s="287"/>
      <c r="BA544" s="287"/>
      <c r="BB544" s="287"/>
      <c r="BC544" s="287"/>
      <c r="BD544" s="287"/>
      <c r="BE544" s="287"/>
      <c r="BF544" s="287"/>
      <c r="BG544" s="287"/>
      <c r="BH544" s="287"/>
      <c r="BI544" s="287"/>
      <c r="BJ544" s="327" t="s">
        <v>3280</v>
      </c>
      <c r="BK544" s="286">
        <v>18010</v>
      </c>
      <c r="BL544" s="288">
        <v>19010</v>
      </c>
      <c r="BM544" s="287">
        <v>19020</v>
      </c>
      <c r="BN544" s="287">
        <v>21010</v>
      </c>
      <c r="BO544" s="287">
        <v>22010</v>
      </c>
      <c r="BP544" s="287">
        <v>22020</v>
      </c>
      <c r="BQ544" s="287">
        <v>22030</v>
      </c>
      <c r="BR544" s="287">
        <v>22040</v>
      </c>
      <c r="BS544" s="287">
        <v>22060</v>
      </c>
      <c r="BT544" s="287">
        <v>23010</v>
      </c>
      <c r="BU544" s="287">
        <v>23020</v>
      </c>
      <c r="BV544" s="287">
        <v>24010</v>
      </c>
      <c r="BW544" s="287">
        <v>25020</v>
      </c>
      <c r="BX544" s="287"/>
      <c r="BY544" s="287"/>
      <c r="BZ544" s="287"/>
      <c r="CA544" s="287"/>
      <c r="CB544" s="287"/>
      <c r="CC544" s="287"/>
      <c r="CD544" s="287"/>
      <c r="CE544" s="287"/>
      <c r="CF544" s="287"/>
      <c r="CG544" s="287"/>
      <c r="CH544" s="287"/>
      <c r="CI544" s="287"/>
      <c r="CJ544" s="287"/>
      <c r="CK544" s="287"/>
      <c r="CL544" s="287"/>
      <c r="CM544" s="287"/>
      <c r="CN544" s="287"/>
      <c r="CO544" s="287"/>
      <c r="CP544" s="287"/>
      <c r="CQ544" s="287"/>
      <c r="CR544" s="287"/>
      <c r="CS544" s="287"/>
      <c r="CT544" s="287"/>
      <c r="CU544" s="287"/>
      <c r="CV544" s="287"/>
      <c r="CW544" s="287"/>
      <c r="CX544" s="287"/>
      <c r="CY544" s="287"/>
      <c r="CZ544" s="289"/>
      <c r="DA544" s="287"/>
      <c r="DB544" s="287"/>
      <c r="DC544" s="287"/>
      <c r="DD544" s="287"/>
      <c r="DE544" s="287"/>
      <c r="DF544" s="287"/>
      <c r="DG544" s="287"/>
      <c r="DH544" s="287"/>
      <c r="DI544" s="287"/>
      <c r="DJ544" s="287"/>
      <c r="DK544" s="287"/>
      <c r="DL544" s="287"/>
      <c r="DM544" s="287"/>
      <c r="DN544" s="287"/>
      <c r="DO544" s="287"/>
      <c r="DP544" s="287"/>
      <c r="DQ544" s="287"/>
      <c r="DR544" s="287"/>
      <c r="DS544" s="287"/>
      <c r="DT544" s="287"/>
      <c r="DU544" s="287"/>
      <c r="DV544" s="287"/>
      <c r="DW544" s="321"/>
      <c r="DX544" s="321"/>
      <c r="DY544" s="324"/>
      <c r="DZ544" s="324"/>
      <c r="EA544" s="324"/>
      <c r="EB544" s="323"/>
      <c r="EC544" s="323"/>
      <c r="ED544" s="323"/>
      <c r="EE544" s="323"/>
      <c r="EF544" s="323"/>
      <c r="EG544" s="323"/>
      <c r="EH544" s="323"/>
      <c r="EI544" s="323"/>
      <c r="EJ544" s="323"/>
      <c r="EK544" s="323"/>
      <c r="EL544" s="323"/>
      <c r="EM544" s="323"/>
      <c r="EN544" s="323"/>
      <c r="EO544" s="323"/>
      <c r="EP544" s="323"/>
      <c r="EQ544" s="323"/>
      <c r="ER544" s="323"/>
      <c r="ES544" s="323"/>
      <c r="ET544" s="323"/>
      <c r="EU544" s="323"/>
      <c r="EV544" s="323"/>
      <c r="EW544" s="323"/>
      <c r="EX544" s="323"/>
      <c r="EY544" s="323"/>
      <c r="EZ544" s="323"/>
      <c r="FA544" s="323"/>
      <c r="FB544" s="323"/>
      <c r="FC544" s="323"/>
      <c r="FD544" s="323"/>
      <c r="FE544" s="323"/>
      <c r="FF544" s="323"/>
      <c r="FG544" s="323"/>
      <c r="FH544" s="323"/>
      <c r="FI544" s="323"/>
      <c r="FJ544" s="323"/>
      <c r="FK544" s="323"/>
      <c r="FL544" s="323"/>
      <c r="FM544" s="323"/>
      <c r="FN544" s="323"/>
      <c r="FO544" s="323"/>
      <c r="FP544" s="323"/>
      <c r="FQ544" s="323"/>
      <c r="FR544" s="323"/>
      <c r="FS544" s="323"/>
      <c r="FT544" s="323"/>
      <c r="FU544" s="323"/>
      <c r="FV544" s="323"/>
      <c r="FW544" s="323"/>
      <c r="FX544" s="323"/>
      <c r="FY544" s="323"/>
      <c r="FZ544" s="323"/>
      <c r="GA544" s="323"/>
      <c r="GB544" s="323"/>
      <c r="GC544" s="323"/>
      <c r="GD544" s="323"/>
      <c r="GE544" s="323"/>
      <c r="GF544" s="323"/>
      <c r="GG544" s="323"/>
      <c r="GH544" s="323"/>
      <c r="GI544" s="323"/>
      <c r="GJ544" s="331"/>
      <c r="GK544" s="321"/>
      <c r="GL544" s="323"/>
      <c r="GM544" s="323"/>
      <c r="GN544" s="290" cm="1">
        <f t="array" ref="GN544">IF(OR(BK544:GM544='Annex.1　DeclarationDesired'!$F$27),ROW(),"")</f>
        <v>544</v>
      </c>
    </row>
    <row r="545" spans="1:196" ht="20.85" customHeight="1">
      <c r="A545" s="333" t="s">
        <v>3281</v>
      </c>
      <c r="B545" s="334" t="s">
        <v>301</v>
      </c>
      <c r="C545" s="334" t="s">
        <v>3275</v>
      </c>
      <c r="D545" s="334" t="s">
        <v>3276</v>
      </c>
      <c r="E545" s="334"/>
      <c r="F545" s="334"/>
      <c r="G545" s="335" t="s">
        <v>3277</v>
      </c>
      <c r="H545" s="337" t="s">
        <v>420</v>
      </c>
      <c r="I545" s="337"/>
      <c r="J545" s="337" t="s">
        <v>421</v>
      </c>
      <c r="K545" s="337" t="s">
        <v>3278</v>
      </c>
      <c r="L545" s="338"/>
      <c r="M545" s="339" t="s">
        <v>3279</v>
      </c>
      <c r="N545" s="327" t="s">
        <v>461</v>
      </c>
      <c r="O545" s="338" t="s">
        <v>635</v>
      </c>
      <c r="P545" s="339" t="s">
        <v>489</v>
      </c>
      <c r="Q545" s="287" t="s">
        <v>404</v>
      </c>
      <c r="R545" s="287" t="s">
        <v>517</v>
      </c>
      <c r="S545" s="287" t="s">
        <v>620</v>
      </c>
      <c r="T545" s="287" t="s">
        <v>518</v>
      </c>
      <c r="U545" s="287"/>
      <c r="V545" s="287"/>
      <c r="W545" s="287"/>
      <c r="X545" s="287"/>
      <c r="Y545" s="287"/>
      <c r="Z545" s="287"/>
      <c r="AA545" s="287"/>
      <c r="AB545" s="287"/>
      <c r="AC545" s="287"/>
      <c r="AD545" s="287"/>
      <c r="AE545" s="287"/>
      <c r="AF545" s="287"/>
      <c r="AG545" s="287"/>
      <c r="AH545" s="287"/>
      <c r="AI545" s="287"/>
      <c r="AJ545" s="287"/>
      <c r="AK545" s="287"/>
      <c r="AL545" s="287"/>
      <c r="AM545" s="287"/>
      <c r="AN545" s="287"/>
      <c r="AO545" s="287"/>
      <c r="AP545" s="287"/>
      <c r="AQ545" s="287"/>
      <c r="AR545" s="287"/>
      <c r="AS545" s="287"/>
      <c r="AT545" s="287"/>
      <c r="AU545" s="287"/>
      <c r="AV545" s="287"/>
      <c r="AW545" s="287"/>
      <c r="AX545" s="287"/>
      <c r="AY545" s="287"/>
      <c r="AZ545" s="287"/>
      <c r="BA545" s="287"/>
      <c r="BB545" s="287"/>
      <c r="BC545" s="287"/>
      <c r="BD545" s="287"/>
      <c r="BE545" s="287"/>
      <c r="BF545" s="287"/>
      <c r="BG545" s="287"/>
      <c r="BH545" s="287"/>
      <c r="BI545" s="287"/>
      <c r="BJ545" s="327" t="s">
        <v>3280</v>
      </c>
      <c r="BK545" s="286">
        <v>18010</v>
      </c>
      <c r="BL545" s="288">
        <v>19010</v>
      </c>
      <c r="BM545" s="287">
        <v>19020</v>
      </c>
      <c r="BN545" s="287">
        <v>21010</v>
      </c>
      <c r="BO545" s="287">
        <v>22010</v>
      </c>
      <c r="BP545" s="287">
        <v>22020</v>
      </c>
      <c r="BQ545" s="287">
        <v>22030</v>
      </c>
      <c r="BR545" s="287">
        <v>22040</v>
      </c>
      <c r="BS545" s="287">
        <v>22060</v>
      </c>
      <c r="BT545" s="287">
        <v>23010</v>
      </c>
      <c r="BU545" s="287">
        <v>23020</v>
      </c>
      <c r="BV545" s="287">
        <v>24010</v>
      </c>
      <c r="BW545" s="287">
        <v>25020</v>
      </c>
      <c r="BX545" s="287"/>
      <c r="BY545" s="287"/>
      <c r="BZ545" s="287"/>
      <c r="CA545" s="287"/>
      <c r="CB545" s="287"/>
      <c r="CC545" s="287"/>
      <c r="CD545" s="287"/>
      <c r="CE545" s="287"/>
      <c r="CF545" s="287"/>
      <c r="CG545" s="287"/>
      <c r="CH545" s="287"/>
      <c r="CI545" s="287"/>
      <c r="CJ545" s="287"/>
      <c r="CK545" s="287"/>
      <c r="CL545" s="287"/>
      <c r="CM545" s="287"/>
      <c r="CN545" s="287"/>
      <c r="CO545" s="287"/>
      <c r="CP545" s="287"/>
      <c r="CQ545" s="287"/>
      <c r="CR545" s="287"/>
      <c r="CS545" s="287"/>
      <c r="CT545" s="287"/>
      <c r="CU545" s="287"/>
      <c r="CV545" s="287"/>
      <c r="CW545" s="287"/>
      <c r="CX545" s="287"/>
      <c r="CY545" s="287"/>
      <c r="CZ545" s="289"/>
      <c r="DA545" s="287"/>
      <c r="DB545" s="287"/>
      <c r="DC545" s="287"/>
      <c r="DD545" s="287"/>
      <c r="DE545" s="287"/>
      <c r="DF545" s="287"/>
      <c r="DG545" s="287"/>
      <c r="DH545" s="287"/>
      <c r="DI545" s="287"/>
      <c r="DJ545" s="287"/>
      <c r="DK545" s="287"/>
      <c r="DL545" s="287"/>
      <c r="DM545" s="287"/>
      <c r="DN545" s="287"/>
      <c r="DO545" s="287"/>
      <c r="DP545" s="287"/>
      <c r="DQ545" s="287"/>
      <c r="DR545" s="287"/>
      <c r="DS545" s="287"/>
      <c r="DT545" s="287"/>
      <c r="DU545" s="287"/>
      <c r="DV545" s="287"/>
      <c r="DW545" s="321"/>
      <c r="DX545" s="321"/>
      <c r="DY545" s="324"/>
      <c r="DZ545" s="324"/>
      <c r="EA545" s="324"/>
      <c r="EB545" s="323"/>
      <c r="EC545" s="323"/>
      <c r="ED545" s="323"/>
      <c r="EE545" s="323"/>
      <c r="EF545" s="323"/>
      <c r="EG545" s="323"/>
      <c r="EH545" s="323"/>
      <c r="EI545" s="323"/>
      <c r="EJ545" s="323"/>
      <c r="EK545" s="323"/>
      <c r="EL545" s="323"/>
      <c r="EM545" s="323"/>
      <c r="EN545" s="323"/>
      <c r="EO545" s="323"/>
      <c r="EP545" s="323"/>
      <c r="EQ545" s="323"/>
      <c r="ER545" s="323"/>
      <c r="ES545" s="323"/>
      <c r="ET545" s="323"/>
      <c r="EU545" s="323"/>
      <c r="EV545" s="323"/>
      <c r="EW545" s="323"/>
      <c r="EX545" s="323"/>
      <c r="EY545" s="323"/>
      <c r="EZ545" s="323"/>
      <c r="FA545" s="323"/>
      <c r="FB545" s="323"/>
      <c r="FC545" s="323"/>
      <c r="FD545" s="323"/>
      <c r="FE545" s="323"/>
      <c r="FF545" s="323"/>
      <c r="FG545" s="323"/>
      <c r="FH545" s="323"/>
      <c r="FI545" s="323"/>
      <c r="FJ545" s="323"/>
      <c r="FK545" s="323"/>
      <c r="FL545" s="323"/>
      <c r="FM545" s="323"/>
      <c r="FN545" s="323"/>
      <c r="FO545" s="323"/>
      <c r="FP545" s="323"/>
      <c r="FQ545" s="323"/>
      <c r="FR545" s="323"/>
      <c r="FS545" s="323"/>
      <c r="FT545" s="323"/>
      <c r="FU545" s="323"/>
      <c r="FV545" s="323"/>
      <c r="FW545" s="323"/>
      <c r="FX545" s="323"/>
      <c r="FY545" s="323"/>
      <c r="FZ545" s="323"/>
      <c r="GA545" s="323"/>
      <c r="GB545" s="323"/>
      <c r="GC545" s="323"/>
      <c r="GD545" s="323"/>
      <c r="GE545" s="323"/>
      <c r="GF545" s="323"/>
      <c r="GG545" s="323"/>
      <c r="GH545" s="323"/>
      <c r="GI545" s="323"/>
      <c r="GJ545" s="331"/>
      <c r="GK545" s="321"/>
      <c r="GL545" s="323"/>
      <c r="GM545" s="323"/>
      <c r="GN545" s="290" cm="1">
        <f t="array" ref="GN545">IF(OR(BK545:GM545='Annex.1　DeclarationDesired'!$F$27),ROW(),"")</f>
        <v>545</v>
      </c>
    </row>
    <row r="546" spans="1:196" ht="20.85" customHeight="1">
      <c r="A546" s="333" t="s">
        <v>3282</v>
      </c>
      <c r="B546" s="334" t="s">
        <v>301</v>
      </c>
      <c r="C546" s="334" t="s">
        <v>3283</v>
      </c>
      <c r="D546" s="334" t="s">
        <v>3284</v>
      </c>
      <c r="E546" s="334" t="s">
        <v>3285</v>
      </c>
      <c r="F546" s="334" t="s">
        <v>3286</v>
      </c>
      <c r="G546" s="335" t="s">
        <v>3287</v>
      </c>
      <c r="H546" s="337" t="s">
        <v>421</v>
      </c>
      <c r="I546" s="337" t="s">
        <v>3288</v>
      </c>
      <c r="J546" s="337" t="s">
        <v>421</v>
      </c>
      <c r="K546" s="337" t="s">
        <v>3288</v>
      </c>
      <c r="L546" s="338"/>
      <c r="M546" s="339" t="s">
        <v>574</v>
      </c>
      <c r="N546" s="327" t="s">
        <v>574</v>
      </c>
      <c r="O546" s="338"/>
      <c r="P546" s="339"/>
      <c r="Q546" s="287"/>
      <c r="R546" s="287"/>
      <c r="S546" s="287"/>
      <c r="T546" s="287"/>
      <c r="U546" s="287"/>
      <c r="V546" s="287"/>
      <c r="W546" s="287"/>
      <c r="X546" s="287"/>
      <c r="Y546" s="287"/>
      <c r="Z546" s="287"/>
      <c r="AA546" s="287"/>
      <c r="AB546" s="287"/>
      <c r="AC546" s="287"/>
      <c r="AD546" s="287"/>
      <c r="AE546" s="287"/>
      <c r="AF546" s="287"/>
      <c r="AG546" s="287"/>
      <c r="AH546" s="287"/>
      <c r="AI546" s="287"/>
      <c r="AJ546" s="287"/>
      <c r="AK546" s="287"/>
      <c r="AL546" s="287"/>
      <c r="AM546" s="287"/>
      <c r="AN546" s="287"/>
      <c r="AO546" s="287"/>
      <c r="AP546" s="287"/>
      <c r="AQ546" s="287"/>
      <c r="AR546" s="287"/>
      <c r="AS546" s="287"/>
      <c r="AT546" s="287"/>
      <c r="AU546" s="287"/>
      <c r="AV546" s="287"/>
      <c r="AW546" s="287"/>
      <c r="AX546" s="287"/>
      <c r="AY546" s="287"/>
      <c r="AZ546" s="287"/>
      <c r="BA546" s="287"/>
      <c r="BB546" s="287"/>
      <c r="BC546" s="287"/>
      <c r="BD546" s="287"/>
      <c r="BE546" s="287"/>
      <c r="BF546" s="287"/>
      <c r="BG546" s="287"/>
      <c r="BH546" s="287"/>
      <c r="BI546" s="287"/>
      <c r="BJ546" s="327" t="s">
        <v>3289</v>
      </c>
      <c r="BK546" s="286">
        <v>49050</v>
      </c>
      <c r="BL546" s="288"/>
      <c r="BM546" s="287"/>
      <c r="BN546" s="287"/>
      <c r="BO546" s="287"/>
      <c r="BP546" s="287"/>
      <c r="BQ546" s="287"/>
      <c r="BR546" s="287"/>
      <c r="BS546" s="287"/>
      <c r="BT546" s="287"/>
      <c r="BU546" s="287"/>
      <c r="BV546" s="287"/>
      <c r="BW546" s="287"/>
      <c r="BX546" s="287"/>
      <c r="BY546" s="287"/>
      <c r="BZ546" s="287"/>
      <c r="CA546" s="287"/>
      <c r="CB546" s="287"/>
      <c r="CC546" s="287"/>
      <c r="CD546" s="287"/>
      <c r="CE546" s="287"/>
      <c r="CF546" s="287"/>
      <c r="CG546" s="287"/>
      <c r="CH546" s="287"/>
      <c r="CI546" s="287"/>
      <c r="CJ546" s="287"/>
      <c r="CK546" s="287"/>
      <c r="CL546" s="287"/>
      <c r="CM546" s="287"/>
      <c r="CN546" s="287"/>
      <c r="CO546" s="287"/>
      <c r="CP546" s="287"/>
      <c r="CQ546" s="287"/>
      <c r="CR546" s="287"/>
      <c r="CS546" s="287"/>
      <c r="CT546" s="287"/>
      <c r="CU546" s="287"/>
      <c r="CV546" s="287"/>
      <c r="CW546" s="287"/>
      <c r="CX546" s="287"/>
      <c r="CY546" s="287"/>
      <c r="CZ546" s="289"/>
      <c r="DA546" s="287"/>
      <c r="DB546" s="287"/>
      <c r="DC546" s="287"/>
      <c r="DD546" s="287"/>
      <c r="DE546" s="287"/>
      <c r="DF546" s="287"/>
      <c r="DG546" s="287"/>
      <c r="DH546" s="287"/>
      <c r="DI546" s="287"/>
      <c r="DJ546" s="287"/>
      <c r="DK546" s="287"/>
      <c r="DL546" s="287"/>
      <c r="DM546" s="287"/>
      <c r="DN546" s="287"/>
      <c r="DO546" s="287"/>
      <c r="DP546" s="287"/>
      <c r="DQ546" s="287"/>
      <c r="DR546" s="287"/>
      <c r="DS546" s="287"/>
      <c r="DT546" s="287"/>
      <c r="DU546" s="287"/>
      <c r="DV546" s="287"/>
      <c r="DW546" s="321"/>
      <c r="DX546" s="321"/>
      <c r="DY546" s="324"/>
      <c r="DZ546" s="324"/>
      <c r="EA546" s="324"/>
      <c r="EB546" s="323"/>
      <c r="EC546" s="323"/>
      <c r="ED546" s="323"/>
      <c r="EE546" s="323"/>
      <c r="EF546" s="323"/>
      <c r="EG546" s="323"/>
      <c r="EH546" s="323"/>
      <c r="EI546" s="323"/>
      <c r="EJ546" s="323"/>
      <c r="EK546" s="323"/>
      <c r="EL546" s="323"/>
      <c r="EM546" s="323"/>
      <c r="EN546" s="323"/>
      <c r="EO546" s="323"/>
      <c r="EP546" s="323"/>
      <c r="EQ546" s="323"/>
      <c r="ER546" s="323"/>
      <c r="ES546" s="323"/>
      <c r="ET546" s="323"/>
      <c r="EU546" s="323"/>
      <c r="EV546" s="323"/>
      <c r="EW546" s="323"/>
      <c r="EX546" s="323"/>
      <c r="EY546" s="323"/>
      <c r="EZ546" s="323"/>
      <c r="FA546" s="323"/>
      <c r="FB546" s="323"/>
      <c r="FC546" s="323"/>
      <c r="FD546" s="323"/>
      <c r="FE546" s="323"/>
      <c r="FF546" s="323"/>
      <c r="FG546" s="323"/>
      <c r="FH546" s="323"/>
      <c r="FI546" s="323"/>
      <c r="FJ546" s="323"/>
      <c r="FK546" s="323"/>
      <c r="FL546" s="323"/>
      <c r="FM546" s="323"/>
      <c r="FN546" s="323"/>
      <c r="FO546" s="323"/>
      <c r="FP546" s="323"/>
      <c r="FQ546" s="323"/>
      <c r="FR546" s="323"/>
      <c r="FS546" s="323"/>
      <c r="FT546" s="323"/>
      <c r="FU546" s="323"/>
      <c r="FV546" s="323"/>
      <c r="FW546" s="323"/>
      <c r="FX546" s="323"/>
      <c r="FY546" s="323"/>
      <c r="FZ546" s="323"/>
      <c r="GA546" s="323"/>
      <c r="GB546" s="323"/>
      <c r="GC546" s="323"/>
      <c r="GD546" s="323"/>
      <c r="GE546" s="323"/>
      <c r="GF546" s="323"/>
      <c r="GG546" s="323"/>
      <c r="GH546" s="323"/>
      <c r="GI546" s="323"/>
      <c r="GJ546" s="331"/>
      <c r="GK546" s="321"/>
      <c r="GL546" s="323"/>
      <c r="GM546" s="323"/>
      <c r="GN546" s="290" cm="1">
        <f t="array" ref="GN546">IF(OR(BK546:GM546='Annex.1　DeclarationDesired'!$F$27),ROW(),"")</f>
        <v>546</v>
      </c>
    </row>
    <row r="547" spans="1:196" ht="20.85" customHeight="1">
      <c r="A547" s="333" t="s">
        <v>3290</v>
      </c>
      <c r="B547" s="334" t="s">
        <v>301</v>
      </c>
      <c r="C547" s="334" t="s">
        <v>3283</v>
      </c>
      <c r="D547" s="334" t="s">
        <v>3284</v>
      </c>
      <c r="E547" s="334" t="s">
        <v>3291</v>
      </c>
      <c r="F547" s="334" t="s">
        <v>3292</v>
      </c>
      <c r="G547" s="335" t="s">
        <v>3293</v>
      </c>
      <c r="H547" s="337" t="s">
        <v>421</v>
      </c>
      <c r="I547" s="337" t="s">
        <v>3294</v>
      </c>
      <c r="J547" s="337" t="s">
        <v>421</v>
      </c>
      <c r="K547" s="337" t="s">
        <v>3294</v>
      </c>
      <c r="L547" s="338"/>
      <c r="M547" s="339" t="s">
        <v>1301</v>
      </c>
      <c r="N547" s="327" t="s">
        <v>1301</v>
      </c>
      <c r="O547" s="338"/>
      <c r="P547" s="339"/>
      <c r="Q547" s="287"/>
      <c r="R547" s="287"/>
      <c r="S547" s="287"/>
      <c r="T547" s="287"/>
      <c r="U547" s="287"/>
      <c r="V547" s="287"/>
      <c r="W547" s="287"/>
      <c r="X547" s="287"/>
      <c r="Y547" s="287"/>
      <c r="Z547" s="287"/>
      <c r="AA547" s="287"/>
      <c r="AB547" s="287"/>
      <c r="AC547" s="287"/>
      <c r="AD547" s="287"/>
      <c r="AE547" s="287"/>
      <c r="AF547" s="287"/>
      <c r="AG547" s="287"/>
      <c r="AH547" s="287"/>
      <c r="AI547" s="287"/>
      <c r="AJ547" s="287"/>
      <c r="AK547" s="287"/>
      <c r="AL547" s="287"/>
      <c r="AM547" s="287"/>
      <c r="AN547" s="287"/>
      <c r="AO547" s="287"/>
      <c r="AP547" s="287"/>
      <c r="AQ547" s="287"/>
      <c r="AR547" s="287"/>
      <c r="AS547" s="287"/>
      <c r="AT547" s="287"/>
      <c r="AU547" s="287"/>
      <c r="AV547" s="287"/>
      <c r="AW547" s="287"/>
      <c r="AX547" s="287"/>
      <c r="AY547" s="287"/>
      <c r="AZ547" s="287"/>
      <c r="BA547" s="287"/>
      <c r="BB547" s="287"/>
      <c r="BC547" s="287"/>
      <c r="BD547" s="287"/>
      <c r="BE547" s="287"/>
      <c r="BF547" s="287"/>
      <c r="BG547" s="287"/>
      <c r="BH547" s="287"/>
      <c r="BI547" s="287"/>
      <c r="BJ547" s="327" t="s">
        <v>3295</v>
      </c>
      <c r="BK547" s="286">
        <v>56020</v>
      </c>
      <c r="BL547" s="288"/>
      <c r="BM547" s="287"/>
      <c r="BN547" s="287"/>
      <c r="BO547" s="287"/>
      <c r="BP547" s="287"/>
      <c r="BQ547" s="287"/>
      <c r="BR547" s="287"/>
      <c r="BS547" s="287"/>
      <c r="BT547" s="287"/>
      <c r="BU547" s="287"/>
      <c r="BV547" s="287"/>
      <c r="BW547" s="287"/>
      <c r="BX547" s="287"/>
      <c r="BY547" s="287"/>
      <c r="BZ547" s="287"/>
      <c r="CA547" s="287"/>
      <c r="CB547" s="287"/>
      <c r="CC547" s="287"/>
      <c r="CD547" s="287"/>
      <c r="CE547" s="287"/>
      <c r="CF547" s="287"/>
      <c r="CG547" s="287"/>
      <c r="CH547" s="287"/>
      <c r="CI547" s="287"/>
      <c r="CJ547" s="287"/>
      <c r="CK547" s="287"/>
      <c r="CL547" s="287"/>
      <c r="CM547" s="287"/>
      <c r="CN547" s="287"/>
      <c r="CO547" s="287"/>
      <c r="CP547" s="287"/>
      <c r="CQ547" s="287"/>
      <c r="CR547" s="287"/>
      <c r="CS547" s="287"/>
      <c r="CT547" s="287"/>
      <c r="CU547" s="287"/>
      <c r="CV547" s="287"/>
      <c r="CW547" s="287"/>
      <c r="CX547" s="287"/>
      <c r="CY547" s="287"/>
      <c r="CZ547" s="289"/>
      <c r="DA547" s="287"/>
      <c r="DB547" s="287"/>
      <c r="DC547" s="287"/>
      <c r="DD547" s="287"/>
      <c r="DE547" s="287"/>
      <c r="DF547" s="287"/>
      <c r="DG547" s="287"/>
      <c r="DH547" s="287"/>
      <c r="DI547" s="287"/>
      <c r="DJ547" s="287"/>
      <c r="DK547" s="287"/>
      <c r="DL547" s="287"/>
      <c r="DM547" s="287"/>
      <c r="DN547" s="287"/>
      <c r="DO547" s="287"/>
      <c r="DP547" s="287"/>
      <c r="DQ547" s="287"/>
      <c r="DR547" s="287"/>
      <c r="DS547" s="287"/>
      <c r="DT547" s="287"/>
      <c r="DU547" s="287"/>
      <c r="DV547" s="287"/>
      <c r="DW547" s="321"/>
      <c r="DX547" s="321"/>
      <c r="DY547" s="324"/>
      <c r="DZ547" s="324"/>
      <c r="EA547" s="324"/>
      <c r="EB547" s="323"/>
      <c r="EC547" s="323"/>
      <c r="ED547" s="323"/>
      <c r="EE547" s="323"/>
      <c r="EF547" s="323"/>
      <c r="EG547" s="323"/>
      <c r="EH547" s="323"/>
      <c r="EI547" s="323"/>
      <c r="EJ547" s="323"/>
      <c r="EK547" s="323"/>
      <c r="EL547" s="323"/>
      <c r="EM547" s="323"/>
      <c r="EN547" s="323"/>
      <c r="EO547" s="323"/>
      <c r="EP547" s="323"/>
      <c r="EQ547" s="323"/>
      <c r="ER547" s="323"/>
      <c r="ES547" s="323"/>
      <c r="ET547" s="323"/>
      <c r="EU547" s="323"/>
      <c r="EV547" s="323"/>
      <c r="EW547" s="323"/>
      <c r="EX547" s="323"/>
      <c r="EY547" s="323"/>
      <c r="EZ547" s="323"/>
      <c r="FA547" s="323"/>
      <c r="FB547" s="323"/>
      <c r="FC547" s="323"/>
      <c r="FD547" s="323"/>
      <c r="FE547" s="323"/>
      <c r="FF547" s="323"/>
      <c r="FG547" s="323"/>
      <c r="FH547" s="323"/>
      <c r="FI547" s="323"/>
      <c r="FJ547" s="323"/>
      <c r="FK547" s="323"/>
      <c r="FL547" s="323"/>
      <c r="FM547" s="323"/>
      <c r="FN547" s="323"/>
      <c r="FO547" s="323"/>
      <c r="FP547" s="323"/>
      <c r="FQ547" s="323"/>
      <c r="FR547" s="323"/>
      <c r="FS547" s="323"/>
      <c r="FT547" s="323"/>
      <c r="FU547" s="323"/>
      <c r="FV547" s="323"/>
      <c r="FW547" s="323"/>
      <c r="FX547" s="323"/>
      <c r="FY547" s="323"/>
      <c r="FZ547" s="323"/>
      <c r="GA547" s="323"/>
      <c r="GB547" s="323"/>
      <c r="GC547" s="323"/>
      <c r="GD547" s="323"/>
      <c r="GE547" s="323"/>
      <c r="GF547" s="323"/>
      <c r="GG547" s="323"/>
      <c r="GH547" s="323"/>
      <c r="GI547" s="323"/>
      <c r="GJ547" s="331"/>
      <c r="GK547" s="321"/>
      <c r="GL547" s="323"/>
      <c r="GM547" s="323"/>
      <c r="GN547" s="290" cm="1">
        <f t="array" ref="GN547">IF(OR(BK547:GM547='Annex.1　DeclarationDesired'!$F$27),ROW(),"")</f>
        <v>547</v>
      </c>
    </row>
    <row r="548" spans="1:196" ht="20.85" customHeight="1">
      <c r="A548" s="333" t="s">
        <v>3296</v>
      </c>
      <c r="B548" s="334" t="s">
        <v>301</v>
      </c>
      <c r="C548" s="334" t="s">
        <v>3297</v>
      </c>
      <c r="D548" s="334" t="s">
        <v>3298</v>
      </c>
      <c r="E548" s="334"/>
      <c r="F548" s="334"/>
      <c r="G548" s="335" t="s">
        <v>1332</v>
      </c>
      <c r="H548" s="337" t="s">
        <v>421</v>
      </c>
      <c r="I548" s="337" t="s">
        <v>1333</v>
      </c>
      <c r="J548" s="337" t="s">
        <v>421</v>
      </c>
      <c r="K548" s="337" t="s">
        <v>1334</v>
      </c>
      <c r="L548" s="338"/>
      <c r="M548" s="339" t="s">
        <v>3299</v>
      </c>
      <c r="N548" s="327" t="s">
        <v>426</v>
      </c>
      <c r="O548" s="338" t="s">
        <v>427</v>
      </c>
      <c r="P548" s="339" t="s">
        <v>427</v>
      </c>
      <c r="Q548" s="287" t="s">
        <v>427</v>
      </c>
      <c r="R548" s="287" t="s">
        <v>427</v>
      </c>
      <c r="S548" s="287" t="s">
        <v>427</v>
      </c>
      <c r="T548" s="287" t="s">
        <v>428</v>
      </c>
      <c r="U548" s="287" t="s">
        <v>428</v>
      </c>
      <c r="V548" s="287" t="s">
        <v>428</v>
      </c>
      <c r="W548" s="287" t="s">
        <v>428</v>
      </c>
      <c r="X548" s="287" t="s">
        <v>413</v>
      </c>
      <c r="Y548" s="287" t="s">
        <v>413</v>
      </c>
      <c r="Z548" s="287" t="s">
        <v>413</v>
      </c>
      <c r="AA548" s="287" t="s">
        <v>593</v>
      </c>
      <c r="AB548" s="287" t="s">
        <v>593</v>
      </c>
      <c r="AC548" s="287" t="s">
        <v>593</v>
      </c>
      <c r="AD548" s="287" t="s">
        <v>1298</v>
      </c>
      <c r="AE548" s="287" t="s">
        <v>804</v>
      </c>
      <c r="AF548" s="287" t="s">
        <v>416</v>
      </c>
      <c r="AG548" s="287" t="s">
        <v>805</v>
      </c>
      <c r="AH548" s="287" t="s">
        <v>805</v>
      </c>
      <c r="AI548" s="287"/>
      <c r="AJ548" s="287"/>
      <c r="AK548" s="287"/>
      <c r="AL548" s="287"/>
      <c r="AM548" s="287"/>
      <c r="AN548" s="287"/>
      <c r="AO548" s="287"/>
      <c r="AP548" s="287"/>
      <c r="AQ548" s="287"/>
      <c r="AR548" s="287"/>
      <c r="AS548" s="287"/>
      <c r="AT548" s="287"/>
      <c r="AU548" s="287"/>
      <c r="AV548" s="287"/>
      <c r="AW548" s="287"/>
      <c r="AX548" s="287"/>
      <c r="AY548" s="287"/>
      <c r="AZ548" s="287"/>
      <c r="BA548" s="287"/>
      <c r="BB548" s="287"/>
      <c r="BC548" s="287"/>
      <c r="BD548" s="287"/>
      <c r="BE548" s="287"/>
      <c r="BF548" s="287"/>
      <c r="BG548" s="287"/>
      <c r="BH548" s="287"/>
      <c r="BI548" s="287"/>
      <c r="BJ548" s="327"/>
      <c r="BK548" s="286"/>
      <c r="BL548" s="288"/>
      <c r="BM548" s="287"/>
      <c r="BN548" s="287"/>
      <c r="BO548" s="287"/>
      <c r="BP548" s="287"/>
      <c r="BQ548" s="287"/>
      <c r="BR548" s="287"/>
      <c r="BS548" s="287"/>
      <c r="BT548" s="287"/>
      <c r="BU548" s="287"/>
      <c r="BV548" s="287"/>
      <c r="BW548" s="287"/>
      <c r="BX548" s="287"/>
      <c r="BY548" s="287"/>
      <c r="BZ548" s="287"/>
      <c r="CA548" s="287"/>
      <c r="CB548" s="287"/>
      <c r="CC548" s="287"/>
      <c r="CD548" s="287"/>
      <c r="CE548" s="287"/>
      <c r="CF548" s="287"/>
      <c r="CG548" s="287"/>
      <c r="CH548" s="287"/>
      <c r="CI548" s="287"/>
      <c r="CJ548" s="287"/>
      <c r="CK548" s="287"/>
      <c r="CL548" s="287"/>
      <c r="CM548" s="287"/>
      <c r="CN548" s="287"/>
      <c r="CO548" s="287"/>
      <c r="CP548" s="287"/>
      <c r="CQ548" s="287"/>
      <c r="CR548" s="287"/>
      <c r="CS548" s="287"/>
      <c r="CT548" s="287"/>
      <c r="CU548" s="287"/>
      <c r="CV548" s="287"/>
      <c r="CW548" s="287"/>
      <c r="CX548" s="287"/>
      <c r="CY548" s="287"/>
      <c r="CZ548" s="289"/>
      <c r="DA548" s="287"/>
      <c r="DB548" s="287"/>
      <c r="DC548" s="287"/>
      <c r="DD548" s="287"/>
      <c r="DE548" s="287"/>
      <c r="DF548" s="287"/>
      <c r="DG548" s="287"/>
      <c r="DH548" s="287"/>
      <c r="DI548" s="287"/>
      <c r="DJ548" s="287"/>
      <c r="DK548" s="287"/>
      <c r="DL548" s="287"/>
      <c r="DM548" s="287"/>
      <c r="DN548" s="287"/>
      <c r="DO548" s="287"/>
      <c r="DP548" s="287"/>
      <c r="DQ548" s="287"/>
      <c r="DR548" s="287"/>
      <c r="DS548" s="287"/>
      <c r="DT548" s="287"/>
      <c r="DU548" s="287"/>
      <c r="DV548" s="287"/>
      <c r="DW548" s="321"/>
      <c r="DX548" s="321"/>
      <c r="DY548" s="324"/>
      <c r="DZ548" s="324"/>
      <c r="EA548" s="324"/>
      <c r="EB548" s="323"/>
      <c r="EC548" s="323"/>
      <c r="ED548" s="323"/>
      <c r="EE548" s="323"/>
      <c r="EF548" s="323"/>
      <c r="EG548" s="323"/>
      <c r="EH548" s="323"/>
      <c r="EI548" s="323"/>
      <c r="EJ548" s="323"/>
      <c r="EK548" s="323"/>
      <c r="EL548" s="323"/>
      <c r="EM548" s="323"/>
      <c r="EN548" s="323"/>
      <c r="EO548" s="323"/>
      <c r="EP548" s="323"/>
      <c r="EQ548" s="323"/>
      <c r="ER548" s="323"/>
      <c r="ES548" s="323"/>
      <c r="ET548" s="323"/>
      <c r="EU548" s="323"/>
      <c r="EV548" s="323"/>
      <c r="EW548" s="323"/>
      <c r="EX548" s="323"/>
      <c r="EY548" s="323"/>
      <c r="EZ548" s="323"/>
      <c r="FA548" s="323"/>
      <c r="FB548" s="323"/>
      <c r="FC548" s="323"/>
      <c r="FD548" s="323"/>
      <c r="FE548" s="323"/>
      <c r="FF548" s="323"/>
      <c r="FG548" s="323"/>
      <c r="FH548" s="323"/>
      <c r="FI548" s="323"/>
      <c r="FJ548" s="323"/>
      <c r="FK548" s="323"/>
      <c r="FL548" s="323"/>
      <c r="FM548" s="323"/>
      <c r="FN548" s="323"/>
      <c r="FO548" s="323"/>
      <c r="FP548" s="323"/>
      <c r="FQ548" s="323"/>
      <c r="FR548" s="323"/>
      <c r="FS548" s="323"/>
      <c r="FT548" s="323"/>
      <c r="FU548" s="323"/>
      <c r="FV548" s="323"/>
      <c r="FW548" s="323"/>
      <c r="FX548" s="323"/>
      <c r="FY548" s="323"/>
      <c r="FZ548" s="323"/>
      <c r="GA548" s="323"/>
      <c r="GB548" s="323"/>
      <c r="GC548" s="323"/>
      <c r="GD548" s="323"/>
      <c r="GE548" s="323"/>
      <c r="GF548" s="323"/>
      <c r="GG548" s="323"/>
      <c r="GH548" s="323"/>
      <c r="GI548" s="323"/>
      <c r="GJ548" s="331"/>
      <c r="GK548" s="321"/>
      <c r="GL548" s="323"/>
      <c r="GM548" s="323"/>
      <c r="GN548" s="290" cm="1">
        <f t="array" ref="GN548">IF(OR(BK548:GM548='Annex.1　DeclarationDesired'!$F$27),ROW(),"")</f>
        <v>548</v>
      </c>
    </row>
    <row r="549" spans="1:196" ht="20.85" customHeight="1">
      <c r="A549" s="333" t="s">
        <v>3300</v>
      </c>
      <c r="B549" s="334" t="s">
        <v>301</v>
      </c>
      <c r="C549" s="334" t="s">
        <v>3301</v>
      </c>
      <c r="D549" s="334" t="s">
        <v>3302</v>
      </c>
      <c r="E549" s="334"/>
      <c r="F549" s="334"/>
      <c r="G549" s="335" t="s">
        <v>1332</v>
      </c>
      <c r="H549" s="337" t="s">
        <v>421</v>
      </c>
      <c r="I549" s="337" t="s">
        <v>1333</v>
      </c>
      <c r="J549" s="337" t="s">
        <v>421</v>
      </c>
      <c r="K549" s="337" t="s">
        <v>1334</v>
      </c>
      <c r="L549" s="338"/>
      <c r="M549" s="339" t="s">
        <v>3303</v>
      </c>
      <c r="N549" s="327" t="s">
        <v>475</v>
      </c>
      <c r="O549" s="338" t="s">
        <v>804</v>
      </c>
      <c r="P549" s="339"/>
      <c r="Q549" s="287"/>
      <c r="R549" s="287"/>
      <c r="S549" s="287"/>
      <c r="T549" s="287"/>
      <c r="U549" s="287"/>
      <c r="V549" s="287"/>
      <c r="W549" s="287"/>
      <c r="X549" s="287"/>
      <c r="Y549" s="287"/>
      <c r="Z549" s="287"/>
      <c r="AA549" s="287"/>
      <c r="AB549" s="287"/>
      <c r="AC549" s="287"/>
      <c r="AD549" s="287"/>
      <c r="AE549" s="287"/>
      <c r="AF549" s="287"/>
      <c r="AG549" s="287"/>
      <c r="AH549" s="287"/>
      <c r="AI549" s="287"/>
      <c r="AJ549" s="287"/>
      <c r="AK549" s="287"/>
      <c r="AL549" s="287"/>
      <c r="AM549" s="287"/>
      <c r="AN549" s="287"/>
      <c r="AO549" s="287"/>
      <c r="AP549" s="287"/>
      <c r="AQ549" s="287"/>
      <c r="AR549" s="287"/>
      <c r="AS549" s="287"/>
      <c r="AT549" s="287"/>
      <c r="AU549" s="287"/>
      <c r="AV549" s="287"/>
      <c r="AW549" s="287"/>
      <c r="AX549" s="287"/>
      <c r="AY549" s="287"/>
      <c r="AZ549" s="287"/>
      <c r="BA549" s="287"/>
      <c r="BB549" s="287"/>
      <c r="BC549" s="287"/>
      <c r="BD549" s="287"/>
      <c r="BE549" s="287"/>
      <c r="BF549" s="287"/>
      <c r="BG549" s="287"/>
      <c r="BH549" s="287"/>
      <c r="BI549" s="287"/>
      <c r="BJ549" s="327"/>
      <c r="BK549" s="286"/>
      <c r="BL549" s="288"/>
      <c r="BM549" s="287"/>
      <c r="BN549" s="287"/>
      <c r="BO549" s="287"/>
      <c r="BP549" s="287"/>
      <c r="BQ549" s="287"/>
      <c r="BR549" s="287"/>
      <c r="BS549" s="287"/>
      <c r="BT549" s="287"/>
      <c r="BU549" s="287"/>
      <c r="BV549" s="287"/>
      <c r="BW549" s="287"/>
      <c r="BX549" s="287"/>
      <c r="BY549" s="287"/>
      <c r="BZ549" s="287"/>
      <c r="CA549" s="287"/>
      <c r="CB549" s="287"/>
      <c r="CC549" s="287"/>
      <c r="CD549" s="287"/>
      <c r="CE549" s="287"/>
      <c r="CF549" s="287"/>
      <c r="CG549" s="287"/>
      <c r="CH549" s="287"/>
      <c r="CI549" s="287"/>
      <c r="CJ549" s="287"/>
      <c r="CK549" s="287"/>
      <c r="CL549" s="287"/>
      <c r="CM549" s="287"/>
      <c r="CN549" s="287"/>
      <c r="CO549" s="287"/>
      <c r="CP549" s="287"/>
      <c r="CQ549" s="287"/>
      <c r="CR549" s="287"/>
      <c r="CS549" s="287"/>
      <c r="CT549" s="287"/>
      <c r="CU549" s="287"/>
      <c r="CV549" s="287"/>
      <c r="CW549" s="287"/>
      <c r="CX549" s="287"/>
      <c r="CY549" s="287"/>
      <c r="CZ549" s="289"/>
      <c r="DA549" s="287"/>
      <c r="DB549" s="287"/>
      <c r="DC549" s="287"/>
      <c r="DD549" s="287"/>
      <c r="DE549" s="287"/>
      <c r="DF549" s="287"/>
      <c r="DG549" s="287"/>
      <c r="DH549" s="287"/>
      <c r="DI549" s="287"/>
      <c r="DJ549" s="287"/>
      <c r="DK549" s="287"/>
      <c r="DL549" s="287"/>
      <c r="DM549" s="287"/>
      <c r="DN549" s="287"/>
      <c r="DO549" s="287"/>
      <c r="DP549" s="287"/>
      <c r="DQ549" s="287"/>
      <c r="DR549" s="287"/>
      <c r="DS549" s="287"/>
      <c r="DT549" s="287"/>
      <c r="DU549" s="287"/>
      <c r="DV549" s="287"/>
      <c r="DW549" s="321"/>
      <c r="DX549" s="321"/>
      <c r="DY549" s="324"/>
      <c r="DZ549" s="324"/>
      <c r="EA549" s="324"/>
      <c r="EB549" s="323"/>
      <c r="EC549" s="323"/>
      <c r="ED549" s="323"/>
      <c r="EE549" s="323"/>
      <c r="EF549" s="323"/>
      <c r="EG549" s="323"/>
      <c r="EH549" s="323"/>
      <c r="EI549" s="323"/>
      <c r="EJ549" s="323"/>
      <c r="EK549" s="323"/>
      <c r="EL549" s="323"/>
      <c r="EM549" s="323"/>
      <c r="EN549" s="323"/>
      <c r="EO549" s="323"/>
      <c r="EP549" s="323"/>
      <c r="EQ549" s="323"/>
      <c r="ER549" s="323"/>
      <c r="ES549" s="323"/>
      <c r="ET549" s="323"/>
      <c r="EU549" s="323"/>
      <c r="EV549" s="323"/>
      <c r="EW549" s="323"/>
      <c r="EX549" s="323"/>
      <c r="EY549" s="323"/>
      <c r="EZ549" s="323"/>
      <c r="FA549" s="323"/>
      <c r="FB549" s="323"/>
      <c r="FC549" s="323"/>
      <c r="FD549" s="323"/>
      <c r="FE549" s="323"/>
      <c r="FF549" s="323"/>
      <c r="FG549" s="323"/>
      <c r="FH549" s="323"/>
      <c r="FI549" s="323"/>
      <c r="FJ549" s="323"/>
      <c r="FK549" s="323"/>
      <c r="FL549" s="323"/>
      <c r="FM549" s="323"/>
      <c r="FN549" s="323"/>
      <c r="FO549" s="323"/>
      <c r="FP549" s="323"/>
      <c r="FQ549" s="323"/>
      <c r="FR549" s="323"/>
      <c r="FS549" s="323"/>
      <c r="FT549" s="323"/>
      <c r="FU549" s="323"/>
      <c r="FV549" s="323"/>
      <c r="FW549" s="323"/>
      <c r="FX549" s="323"/>
      <c r="FY549" s="323"/>
      <c r="FZ549" s="323"/>
      <c r="GA549" s="323"/>
      <c r="GB549" s="323"/>
      <c r="GC549" s="323"/>
      <c r="GD549" s="323"/>
      <c r="GE549" s="323"/>
      <c r="GF549" s="323"/>
      <c r="GG549" s="323"/>
      <c r="GH549" s="323"/>
      <c r="GI549" s="323"/>
      <c r="GJ549" s="331"/>
      <c r="GK549" s="321"/>
      <c r="GL549" s="323"/>
      <c r="GM549" s="323"/>
      <c r="GN549" s="290" cm="1">
        <f t="array" ref="GN549">IF(OR(BK549:GM549='Annex.1　DeclarationDesired'!$F$27),ROW(),"")</f>
        <v>549</v>
      </c>
    </row>
    <row r="550" spans="1:196" ht="20.85" customHeight="1">
      <c r="A550" s="333" t="s">
        <v>3304</v>
      </c>
      <c r="B550" s="334" t="s">
        <v>356</v>
      </c>
      <c r="C550" s="334" t="s">
        <v>357</v>
      </c>
      <c r="D550" s="334" t="s">
        <v>358</v>
      </c>
      <c r="E550" s="334" t="s">
        <v>3305</v>
      </c>
      <c r="F550" s="334" t="s">
        <v>3306</v>
      </c>
      <c r="G550" s="335" t="s">
        <v>3307</v>
      </c>
      <c r="H550" s="337" t="s">
        <v>421</v>
      </c>
      <c r="I550" s="337" t="s">
        <v>3308</v>
      </c>
      <c r="J550" s="337" t="s">
        <v>400</v>
      </c>
      <c r="K550" s="337"/>
      <c r="L550" s="338"/>
      <c r="M550" s="339" t="s">
        <v>3309</v>
      </c>
      <c r="N550" s="327" t="s">
        <v>438</v>
      </c>
      <c r="O550" s="338" t="s">
        <v>635</v>
      </c>
      <c r="P550" s="339" t="s">
        <v>489</v>
      </c>
      <c r="Q550" s="287" t="s">
        <v>452</v>
      </c>
      <c r="R550" s="287" t="s">
        <v>453</v>
      </c>
      <c r="S550" s="287" t="s">
        <v>608</v>
      </c>
      <c r="T550" s="287" t="s">
        <v>345</v>
      </c>
      <c r="U550" s="287" t="s">
        <v>346</v>
      </c>
      <c r="V550" s="287" t="s">
        <v>773</v>
      </c>
      <c r="W550" s="287" t="s">
        <v>774</v>
      </c>
      <c r="X550" s="287"/>
      <c r="Y550" s="287"/>
      <c r="Z550" s="287"/>
      <c r="AA550" s="287"/>
      <c r="AB550" s="287"/>
      <c r="AC550" s="287"/>
      <c r="AD550" s="287"/>
      <c r="AE550" s="287"/>
      <c r="AF550" s="287"/>
      <c r="AG550" s="287"/>
      <c r="AH550" s="287"/>
      <c r="AI550" s="287"/>
      <c r="AJ550" s="287"/>
      <c r="AK550" s="287"/>
      <c r="AL550" s="287"/>
      <c r="AM550" s="287"/>
      <c r="AN550" s="287"/>
      <c r="AO550" s="287"/>
      <c r="AP550" s="287"/>
      <c r="AQ550" s="287"/>
      <c r="AR550" s="287"/>
      <c r="AS550" s="287"/>
      <c r="AT550" s="287"/>
      <c r="AU550" s="287"/>
      <c r="AV550" s="287"/>
      <c r="AW550" s="287"/>
      <c r="AX550" s="287"/>
      <c r="AY550" s="287"/>
      <c r="AZ550" s="287"/>
      <c r="BA550" s="287"/>
      <c r="BB550" s="287"/>
      <c r="BC550" s="287"/>
      <c r="BD550" s="287"/>
      <c r="BE550" s="287"/>
      <c r="BF550" s="287"/>
      <c r="BG550" s="287"/>
      <c r="BH550" s="287"/>
      <c r="BI550" s="287"/>
      <c r="BJ550" s="327" t="s">
        <v>3310</v>
      </c>
      <c r="BK550" s="286">
        <v>13040</v>
      </c>
      <c r="BL550" s="288">
        <v>19010</v>
      </c>
      <c r="BM550" s="287">
        <v>19020</v>
      </c>
      <c r="BN550" s="287">
        <v>21010</v>
      </c>
      <c r="BO550" s="287">
        <v>21030</v>
      </c>
      <c r="BP550" s="287">
        <v>21040</v>
      </c>
      <c r="BQ550" s="287">
        <v>21050</v>
      </c>
      <c r="BR550" s="287">
        <v>21060</v>
      </c>
      <c r="BS550" s="287">
        <v>26010</v>
      </c>
      <c r="BT550" s="287">
        <v>26020</v>
      </c>
      <c r="BU550" s="287">
        <v>26030</v>
      </c>
      <c r="BV550" s="287">
        <v>26040</v>
      </c>
      <c r="BW550" s="287">
        <v>26050</v>
      </c>
      <c r="BX550" s="287">
        <v>27030</v>
      </c>
      <c r="BY550" s="287">
        <v>28010</v>
      </c>
      <c r="BZ550" s="287">
        <v>28030</v>
      </c>
      <c r="CA550" s="287">
        <v>32020</v>
      </c>
      <c r="CB550" s="287">
        <v>34030</v>
      </c>
      <c r="CC550" s="287">
        <v>35010</v>
      </c>
      <c r="CD550" s="287">
        <v>35032</v>
      </c>
      <c r="CE550" s="287">
        <v>36020</v>
      </c>
      <c r="CF550" s="287" t="s">
        <v>261</v>
      </c>
      <c r="CG550" s="287"/>
      <c r="CH550" s="287"/>
      <c r="CI550" s="287"/>
      <c r="CJ550" s="287"/>
      <c r="CK550" s="287"/>
      <c r="CL550" s="287"/>
      <c r="CM550" s="287"/>
      <c r="CN550" s="287"/>
      <c r="CO550" s="287"/>
      <c r="CP550" s="287"/>
      <c r="CQ550" s="287"/>
      <c r="CR550" s="287"/>
      <c r="CS550" s="287"/>
      <c r="CT550" s="287"/>
      <c r="CU550" s="287"/>
      <c r="CV550" s="287"/>
      <c r="CW550" s="287"/>
      <c r="CX550" s="287"/>
      <c r="CY550" s="287"/>
      <c r="CZ550" s="289"/>
      <c r="DA550" s="287"/>
      <c r="DB550" s="287"/>
      <c r="DC550" s="287"/>
      <c r="DD550" s="287"/>
      <c r="DE550" s="287"/>
      <c r="DF550" s="287"/>
      <c r="DG550" s="287"/>
      <c r="DH550" s="287"/>
      <c r="DI550" s="287"/>
      <c r="DJ550" s="287"/>
      <c r="DK550" s="287"/>
      <c r="DL550" s="287"/>
      <c r="DM550" s="287"/>
      <c r="DN550" s="287"/>
      <c r="DO550" s="287"/>
      <c r="DP550" s="287"/>
      <c r="DQ550" s="287"/>
      <c r="DR550" s="287"/>
      <c r="DS550" s="287"/>
      <c r="DT550" s="287"/>
      <c r="DU550" s="287"/>
      <c r="DV550" s="287"/>
      <c r="DW550" s="321"/>
      <c r="DX550" s="321"/>
      <c r="DY550" s="324"/>
      <c r="DZ550" s="324"/>
      <c r="EA550" s="324"/>
      <c r="EB550" s="323"/>
      <c r="EC550" s="323"/>
      <c r="ED550" s="323"/>
      <c r="EE550" s="323"/>
      <c r="EF550" s="323"/>
      <c r="EG550" s="323"/>
      <c r="EH550" s="323"/>
      <c r="EI550" s="323"/>
      <c r="EJ550" s="323"/>
      <c r="EK550" s="323"/>
      <c r="EL550" s="323"/>
      <c r="EM550" s="323"/>
      <c r="EN550" s="323"/>
      <c r="EO550" s="323"/>
      <c r="EP550" s="323"/>
      <c r="EQ550" s="323"/>
      <c r="ER550" s="323"/>
      <c r="ES550" s="323"/>
      <c r="ET550" s="323"/>
      <c r="EU550" s="323"/>
      <c r="EV550" s="323"/>
      <c r="EW550" s="323"/>
      <c r="EX550" s="323"/>
      <c r="EY550" s="323"/>
      <c r="EZ550" s="323"/>
      <c r="FA550" s="323"/>
      <c r="FB550" s="323"/>
      <c r="FC550" s="323"/>
      <c r="FD550" s="323"/>
      <c r="FE550" s="323"/>
      <c r="FF550" s="323"/>
      <c r="FG550" s="323"/>
      <c r="FH550" s="323"/>
      <c r="FI550" s="323"/>
      <c r="FJ550" s="323"/>
      <c r="FK550" s="323"/>
      <c r="FL550" s="323"/>
      <c r="FM550" s="323"/>
      <c r="FN550" s="323"/>
      <c r="FO550" s="323"/>
      <c r="FP550" s="323"/>
      <c r="FQ550" s="323"/>
      <c r="FR550" s="323"/>
      <c r="FS550" s="323"/>
      <c r="FT550" s="323"/>
      <c r="FU550" s="323"/>
      <c r="FV550" s="323"/>
      <c r="FW550" s="323"/>
      <c r="FX550" s="323"/>
      <c r="FY550" s="323"/>
      <c r="FZ550" s="323"/>
      <c r="GA550" s="323"/>
      <c r="GB550" s="323"/>
      <c r="GC550" s="323"/>
      <c r="GD550" s="323"/>
      <c r="GE550" s="323"/>
      <c r="GF550" s="323"/>
      <c r="GG550" s="323"/>
      <c r="GH550" s="323"/>
      <c r="GI550" s="323"/>
      <c r="GJ550" s="331"/>
      <c r="GK550" s="321"/>
      <c r="GL550" s="323"/>
      <c r="GM550" s="323"/>
      <c r="GN550" s="290" cm="1">
        <f t="array" ref="GN550">IF(OR(BK550:GM550='Annex.1　DeclarationDesired'!$F$27),ROW(),"")</f>
        <v>550</v>
      </c>
    </row>
    <row r="551" spans="1:196" ht="20.85" customHeight="1">
      <c r="A551" s="333" t="s">
        <v>3311</v>
      </c>
      <c r="B551" s="334" t="s">
        <v>356</v>
      </c>
      <c r="C551" s="334" t="s">
        <v>357</v>
      </c>
      <c r="D551" s="334" t="s">
        <v>358</v>
      </c>
      <c r="E551" s="334" t="s">
        <v>3305</v>
      </c>
      <c r="F551" s="334" t="s">
        <v>3306</v>
      </c>
      <c r="G551" s="335" t="s">
        <v>3307</v>
      </c>
      <c r="H551" s="337" t="s">
        <v>420</v>
      </c>
      <c r="I551" s="337"/>
      <c r="J551" s="337" t="s">
        <v>421</v>
      </c>
      <c r="K551" s="337" t="s">
        <v>3308</v>
      </c>
      <c r="L551" s="338"/>
      <c r="M551" s="339" t="s">
        <v>3312</v>
      </c>
      <c r="N551" s="327" t="s">
        <v>438</v>
      </c>
      <c r="O551" s="338" t="s">
        <v>635</v>
      </c>
      <c r="P551" s="339" t="s">
        <v>489</v>
      </c>
      <c r="Q551" s="287" t="s">
        <v>452</v>
      </c>
      <c r="R551" s="287" t="s">
        <v>453</v>
      </c>
      <c r="S551" s="287" t="s">
        <v>608</v>
      </c>
      <c r="T551" s="287" t="s">
        <v>345</v>
      </c>
      <c r="U551" s="287" t="s">
        <v>346</v>
      </c>
      <c r="V551" s="287" t="s">
        <v>773</v>
      </c>
      <c r="W551" s="287" t="s">
        <v>774</v>
      </c>
      <c r="X551" s="287"/>
      <c r="Y551" s="287"/>
      <c r="Z551" s="287"/>
      <c r="AA551" s="287"/>
      <c r="AB551" s="287"/>
      <c r="AC551" s="287"/>
      <c r="AD551" s="287"/>
      <c r="AE551" s="287"/>
      <c r="AF551" s="287"/>
      <c r="AG551" s="287"/>
      <c r="AH551" s="287"/>
      <c r="AI551" s="287"/>
      <c r="AJ551" s="287"/>
      <c r="AK551" s="287"/>
      <c r="AL551" s="287"/>
      <c r="AM551" s="287"/>
      <c r="AN551" s="287"/>
      <c r="AO551" s="287"/>
      <c r="AP551" s="287"/>
      <c r="AQ551" s="287"/>
      <c r="AR551" s="287"/>
      <c r="AS551" s="287"/>
      <c r="AT551" s="287"/>
      <c r="AU551" s="287"/>
      <c r="AV551" s="287"/>
      <c r="AW551" s="287"/>
      <c r="AX551" s="287"/>
      <c r="AY551" s="287"/>
      <c r="AZ551" s="287"/>
      <c r="BA551" s="287"/>
      <c r="BB551" s="287"/>
      <c r="BC551" s="287"/>
      <c r="BD551" s="287"/>
      <c r="BE551" s="287"/>
      <c r="BF551" s="287"/>
      <c r="BG551" s="287"/>
      <c r="BH551" s="287"/>
      <c r="BI551" s="287"/>
      <c r="BJ551" s="327" t="s">
        <v>3310</v>
      </c>
      <c r="BK551" s="286">
        <v>13040</v>
      </c>
      <c r="BL551" s="288">
        <v>19010</v>
      </c>
      <c r="BM551" s="287">
        <v>19020</v>
      </c>
      <c r="BN551" s="287">
        <v>21010</v>
      </c>
      <c r="BO551" s="287">
        <v>21030</v>
      </c>
      <c r="BP551" s="287">
        <v>21040</v>
      </c>
      <c r="BQ551" s="287">
        <v>21050</v>
      </c>
      <c r="BR551" s="287">
        <v>21060</v>
      </c>
      <c r="BS551" s="287">
        <v>26010</v>
      </c>
      <c r="BT551" s="287">
        <v>26020</v>
      </c>
      <c r="BU551" s="287">
        <v>26030</v>
      </c>
      <c r="BV551" s="287">
        <v>26040</v>
      </c>
      <c r="BW551" s="287">
        <v>26050</v>
      </c>
      <c r="BX551" s="287">
        <v>27030</v>
      </c>
      <c r="BY551" s="287">
        <v>28010</v>
      </c>
      <c r="BZ551" s="287">
        <v>28030</v>
      </c>
      <c r="CA551" s="287">
        <v>32020</v>
      </c>
      <c r="CB551" s="287">
        <v>34030</v>
      </c>
      <c r="CC551" s="287">
        <v>35010</v>
      </c>
      <c r="CD551" s="287">
        <v>35032</v>
      </c>
      <c r="CE551" s="287">
        <v>36020</v>
      </c>
      <c r="CF551" s="287" t="s">
        <v>261</v>
      </c>
      <c r="CG551" s="287"/>
      <c r="CH551" s="287"/>
      <c r="CI551" s="287"/>
      <c r="CJ551" s="287"/>
      <c r="CK551" s="287"/>
      <c r="CL551" s="287"/>
      <c r="CM551" s="287"/>
      <c r="CN551" s="287"/>
      <c r="CO551" s="287"/>
      <c r="CP551" s="287"/>
      <c r="CQ551" s="287"/>
      <c r="CR551" s="287"/>
      <c r="CS551" s="287"/>
      <c r="CT551" s="287"/>
      <c r="CU551" s="287"/>
      <c r="CV551" s="287"/>
      <c r="CW551" s="287"/>
      <c r="CX551" s="287"/>
      <c r="CY551" s="287"/>
      <c r="CZ551" s="289"/>
      <c r="DA551" s="287"/>
      <c r="DB551" s="287"/>
      <c r="DC551" s="287"/>
      <c r="DD551" s="287"/>
      <c r="DE551" s="287"/>
      <c r="DF551" s="287"/>
      <c r="DG551" s="287"/>
      <c r="DH551" s="287"/>
      <c r="DI551" s="287"/>
      <c r="DJ551" s="287"/>
      <c r="DK551" s="287"/>
      <c r="DL551" s="287"/>
      <c r="DM551" s="287"/>
      <c r="DN551" s="287"/>
      <c r="DO551" s="287"/>
      <c r="DP551" s="287"/>
      <c r="DQ551" s="287"/>
      <c r="DR551" s="287"/>
      <c r="DS551" s="287"/>
      <c r="DT551" s="287"/>
      <c r="DU551" s="287"/>
      <c r="DV551" s="287"/>
      <c r="DW551" s="321"/>
      <c r="DX551" s="321"/>
      <c r="DY551" s="324"/>
      <c r="DZ551" s="324"/>
      <c r="EA551" s="324"/>
      <c r="EB551" s="323"/>
      <c r="EC551" s="323"/>
      <c r="ED551" s="323"/>
      <c r="EE551" s="323"/>
      <c r="EF551" s="323"/>
      <c r="EG551" s="323"/>
      <c r="EH551" s="323"/>
      <c r="EI551" s="323"/>
      <c r="EJ551" s="323"/>
      <c r="EK551" s="323"/>
      <c r="EL551" s="323"/>
      <c r="EM551" s="323"/>
      <c r="EN551" s="323"/>
      <c r="EO551" s="323"/>
      <c r="EP551" s="323"/>
      <c r="EQ551" s="323"/>
      <c r="ER551" s="323"/>
      <c r="ES551" s="323"/>
      <c r="ET551" s="323"/>
      <c r="EU551" s="323"/>
      <c r="EV551" s="323"/>
      <c r="EW551" s="323"/>
      <c r="EX551" s="323"/>
      <c r="EY551" s="323"/>
      <c r="EZ551" s="323"/>
      <c r="FA551" s="323"/>
      <c r="FB551" s="323"/>
      <c r="FC551" s="323"/>
      <c r="FD551" s="323"/>
      <c r="FE551" s="323"/>
      <c r="FF551" s="323"/>
      <c r="FG551" s="323"/>
      <c r="FH551" s="323"/>
      <c r="FI551" s="323"/>
      <c r="FJ551" s="323"/>
      <c r="FK551" s="323"/>
      <c r="FL551" s="323"/>
      <c r="FM551" s="323"/>
      <c r="FN551" s="323"/>
      <c r="FO551" s="323"/>
      <c r="FP551" s="323"/>
      <c r="FQ551" s="323"/>
      <c r="FR551" s="323"/>
      <c r="FS551" s="323"/>
      <c r="FT551" s="323"/>
      <c r="FU551" s="323"/>
      <c r="FV551" s="323"/>
      <c r="FW551" s="323"/>
      <c r="FX551" s="323"/>
      <c r="FY551" s="323"/>
      <c r="FZ551" s="323"/>
      <c r="GA551" s="323"/>
      <c r="GB551" s="323"/>
      <c r="GC551" s="323"/>
      <c r="GD551" s="323"/>
      <c r="GE551" s="323"/>
      <c r="GF551" s="323"/>
      <c r="GG551" s="323"/>
      <c r="GH551" s="323"/>
      <c r="GI551" s="323"/>
      <c r="GJ551" s="331"/>
      <c r="GK551" s="321"/>
      <c r="GL551" s="323"/>
      <c r="GM551" s="323"/>
      <c r="GN551" s="290" cm="1">
        <f t="array" ref="GN551">IF(OR(BK551:GM551='Annex.1　DeclarationDesired'!$F$27),ROW(),"")</f>
        <v>551</v>
      </c>
    </row>
    <row r="552" spans="1:196" ht="20.85" customHeight="1">
      <c r="A552" s="333" t="s">
        <v>351</v>
      </c>
      <c r="B552" s="334" t="s">
        <v>356</v>
      </c>
      <c r="C552" s="334" t="s">
        <v>357</v>
      </c>
      <c r="D552" s="334" t="s">
        <v>358</v>
      </c>
      <c r="E552" s="334"/>
      <c r="F552" s="334" t="s">
        <v>359</v>
      </c>
      <c r="G552" s="335" t="s">
        <v>350</v>
      </c>
      <c r="H552" s="337" t="s">
        <v>421</v>
      </c>
      <c r="I552" s="337" t="s">
        <v>3313</v>
      </c>
      <c r="J552" s="337" t="s">
        <v>400</v>
      </c>
      <c r="K552" s="337"/>
      <c r="L552" s="338"/>
      <c r="M552" s="339" t="s">
        <v>3314</v>
      </c>
      <c r="N552" s="327" t="s">
        <v>453</v>
      </c>
      <c r="O552" s="338" t="s">
        <v>629</v>
      </c>
      <c r="P552" s="339" t="s">
        <v>405</v>
      </c>
      <c r="Q552" s="287" t="s">
        <v>406</v>
      </c>
      <c r="R552" s="287"/>
      <c r="S552" s="287"/>
      <c r="T552" s="287"/>
      <c r="U552" s="287"/>
      <c r="V552" s="287"/>
      <c r="W552" s="287"/>
      <c r="X552" s="287"/>
      <c r="Y552" s="287"/>
      <c r="Z552" s="287"/>
      <c r="AA552" s="287"/>
      <c r="AB552" s="287"/>
      <c r="AC552" s="287"/>
      <c r="AD552" s="287"/>
      <c r="AE552" s="287"/>
      <c r="AF552" s="287"/>
      <c r="AG552" s="287"/>
      <c r="AH552" s="287"/>
      <c r="AI552" s="287"/>
      <c r="AJ552" s="287"/>
      <c r="AK552" s="287"/>
      <c r="AL552" s="287"/>
      <c r="AM552" s="287"/>
      <c r="AN552" s="287"/>
      <c r="AO552" s="287"/>
      <c r="AP552" s="287"/>
      <c r="AQ552" s="287"/>
      <c r="AR552" s="287"/>
      <c r="AS552" s="287"/>
      <c r="AT552" s="287"/>
      <c r="AU552" s="287"/>
      <c r="AV552" s="287"/>
      <c r="AW552" s="287"/>
      <c r="AX552" s="287"/>
      <c r="AY552" s="287"/>
      <c r="AZ552" s="287"/>
      <c r="BA552" s="287"/>
      <c r="BB552" s="287"/>
      <c r="BC552" s="287"/>
      <c r="BD552" s="287"/>
      <c r="BE552" s="287"/>
      <c r="BF552" s="287"/>
      <c r="BG552" s="287"/>
      <c r="BH552" s="287"/>
      <c r="BI552" s="287"/>
      <c r="BJ552" s="327" t="s">
        <v>3315</v>
      </c>
      <c r="BK552" s="286">
        <v>27040</v>
      </c>
      <c r="BL552" s="288">
        <v>28040</v>
      </c>
      <c r="BM552" s="287">
        <v>34020</v>
      </c>
      <c r="BN552" s="287">
        <v>37010</v>
      </c>
      <c r="BO552" s="287"/>
      <c r="BP552" s="287"/>
      <c r="BQ552" s="287"/>
      <c r="BR552" s="287"/>
      <c r="BS552" s="287"/>
      <c r="BT552" s="287"/>
      <c r="BU552" s="287"/>
      <c r="BV552" s="287"/>
      <c r="BW552" s="287"/>
      <c r="BX552" s="287"/>
      <c r="BY552" s="287"/>
      <c r="BZ552" s="287"/>
      <c r="CA552" s="287"/>
      <c r="CB552" s="287"/>
      <c r="CC552" s="287"/>
      <c r="CD552" s="287"/>
      <c r="CE552" s="287"/>
      <c r="CF552" s="287"/>
      <c r="CG552" s="287"/>
      <c r="CH552" s="287"/>
      <c r="CI552" s="287"/>
      <c r="CJ552" s="287"/>
      <c r="CK552" s="287"/>
      <c r="CL552" s="287"/>
      <c r="CM552" s="287"/>
      <c r="CN552" s="287"/>
      <c r="CO552" s="287"/>
      <c r="CP552" s="287"/>
      <c r="CQ552" s="287"/>
      <c r="CR552" s="287"/>
      <c r="CS552" s="287"/>
      <c r="CT552" s="287"/>
      <c r="CU552" s="287"/>
      <c r="CV552" s="287"/>
      <c r="CW552" s="287"/>
      <c r="CX552" s="287"/>
      <c r="CY552" s="287"/>
      <c r="CZ552" s="289"/>
      <c r="DA552" s="287"/>
      <c r="DB552" s="287"/>
      <c r="DC552" s="287"/>
      <c r="DD552" s="287"/>
      <c r="DE552" s="287"/>
      <c r="DF552" s="287"/>
      <c r="DG552" s="287"/>
      <c r="DH552" s="287"/>
      <c r="DI552" s="287"/>
      <c r="DJ552" s="287"/>
      <c r="DK552" s="287"/>
      <c r="DL552" s="287"/>
      <c r="DM552" s="287"/>
      <c r="DN552" s="287"/>
      <c r="DO552" s="287"/>
      <c r="DP552" s="287"/>
      <c r="DQ552" s="287"/>
      <c r="DR552" s="287"/>
      <c r="DS552" s="287"/>
      <c r="DT552" s="287"/>
      <c r="DU552" s="287"/>
      <c r="DV552" s="287"/>
      <c r="DW552" s="321"/>
      <c r="DX552" s="321"/>
      <c r="DY552" s="324"/>
      <c r="DZ552" s="324"/>
      <c r="EA552" s="324"/>
      <c r="EB552" s="323"/>
      <c r="EC552" s="323"/>
      <c r="ED552" s="323"/>
      <c r="EE552" s="323"/>
      <c r="EF552" s="323"/>
      <c r="EG552" s="323"/>
      <c r="EH552" s="323"/>
      <c r="EI552" s="323"/>
      <c r="EJ552" s="323"/>
      <c r="EK552" s="323"/>
      <c r="EL552" s="323"/>
      <c r="EM552" s="323"/>
      <c r="EN552" s="323"/>
      <c r="EO552" s="323"/>
      <c r="EP552" s="323"/>
      <c r="EQ552" s="323"/>
      <c r="ER552" s="323"/>
      <c r="ES552" s="323"/>
      <c r="ET552" s="323"/>
      <c r="EU552" s="323"/>
      <c r="EV552" s="323"/>
      <c r="EW552" s="323"/>
      <c r="EX552" s="323"/>
      <c r="EY552" s="323"/>
      <c r="EZ552" s="323"/>
      <c r="FA552" s="323"/>
      <c r="FB552" s="323"/>
      <c r="FC552" s="323"/>
      <c r="FD552" s="323"/>
      <c r="FE552" s="323"/>
      <c r="FF552" s="323"/>
      <c r="FG552" s="323"/>
      <c r="FH552" s="323"/>
      <c r="FI552" s="323"/>
      <c r="FJ552" s="323"/>
      <c r="FK552" s="323"/>
      <c r="FL552" s="323"/>
      <c r="FM552" s="323"/>
      <c r="FN552" s="323"/>
      <c r="FO552" s="323"/>
      <c r="FP552" s="323"/>
      <c r="FQ552" s="323"/>
      <c r="FR552" s="323"/>
      <c r="FS552" s="323"/>
      <c r="FT552" s="323"/>
      <c r="FU552" s="323"/>
      <c r="FV552" s="323"/>
      <c r="FW552" s="323"/>
      <c r="FX552" s="323"/>
      <c r="FY552" s="323"/>
      <c r="FZ552" s="323"/>
      <c r="GA552" s="323"/>
      <c r="GB552" s="323"/>
      <c r="GC552" s="323"/>
      <c r="GD552" s="323"/>
      <c r="GE552" s="323"/>
      <c r="GF552" s="323"/>
      <c r="GG552" s="323"/>
      <c r="GH552" s="323"/>
      <c r="GI552" s="323"/>
      <c r="GJ552" s="331"/>
      <c r="GK552" s="321"/>
      <c r="GL552" s="323"/>
      <c r="GM552" s="323"/>
      <c r="GN552" s="290" cm="1">
        <f t="array" ref="GN552">IF(OR(BK552:GM552='Annex.1　DeclarationDesired'!$F$27),ROW(),"")</f>
        <v>552</v>
      </c>
    </row>
    <row r="553" spans="1:196" ht="20.85" customHeight="1">
      <c r="A553" s="333" t="s">
        <v>3316</v>
      </c>
      <c r="B553" s="334" t="s">
        <v>356</v>
      </c>
      <c r="C553" s="334" t="s">
        <v>357</v>
      </c>
      <c r="D553" s="334" t="s">
        <v>358</v>
      </c>
      <c r="E553" s="334"/>
      <c r="F553" s="334" t="s">
        <v>359</v>
      </c>
      <c r="G553" s="335" t="s">
        <v>350</v>
      </c>
      <c r="H553" s="337" t="s">
        <v>420</v>
      </c>
      <c r="I553" s="337"/>
      <c r="J553" s="337" t="s">
        <v>421</v>
      </c>
      <c r="K553" s="337" t="s">
        <v>3313</v>
      </c>
      <c r="L553" s="338"/>
      <c r="M553" s="339" t="s">
        <v>3314</v>
      </c>
      <c r="N553" s="327" t="s">
        <v>453</v>
      </c>
      <c r="O553" s="338" t="s">
        <v>629</v>
      </c>
      <c r="P553" s="339" t="s">
        <v>405</v>
      </c>
      <c r="Q553" s="287" t="s">
        <v>406</v>
      </c>
      <c r="R553" s="287"/>
      <c r="S553" s="287"/>
      <c r="T553" s="287"/>
      <c r="U553" s="287"/>
      <c r="V553" s="287"/>
      <c r="W553" s="287"/>
      <c r="X553" s="287"/>
      <c r="Y553" s="287"/>
      <c r="Z553" s="287"/>
      <c r="AA553" s="287"/>
      <c r="AB553" s="287"/>
      <c r="AC553" s="287"/>
      <c r="AD553" s="287"/>
      <c r="AE553" s="287"/>
      <c r="AF553" s="287"/>
      <c r="AG553" s="287"/>
      <c r="AH553" s="287"/>
      <c r="AI553" s="287"/>
      <c r="AJ553" s="287"/>
      <c r="AK553" s="287"/>
      <c r="AL553" s="287"/>
      <c r="AM553" s="287"/>
      <c r="AN553" s="287"/>
      <c r="AO553" s="287"/>
      <c r="AP553" s="287"/>
      <c r="AQ553" s="287"/>
      <c r="AR553" s="287"/>
      <c r="AS553" s="287"/>
      <c r="AT553" s="287"/>
      <c r="AU553" s="287"/>
      <c r="AV553" s="287"/>
      <c r="AW553" s="287"/>
      <c r="AX553" s="287"/>
      <c r="AY553" s="287"/>
      <c r="AZ553" s="287"/>
      <c r="BA553" s="287"/>
      <c r="BB553" s="287"/>
      <c r="BC553" s="287"/>
      <c r="BD553" s="287"/>
      <c r="BE553" s="287"/>
      <c r="BF553" s="287"/>
      <c r="BG553" s="287"/>
      <c r="BH553" s="287"/>
      <c r="BI553" s="287"/>
      <c r="BJ553" s="327" t="s">
        <v>3315</v>
      </c>
      <c r="BK553" s="286">
        <v>27040</v>
      </c>
      <c r="BL553" s="288">
        <v>28040</v>
      </c>
      <c r="BM553" s="287">
        <v>34020</v>
      </c>
      <c r="BN553" s="287">
        <v>37010</v>
      </c>
      <c r="BO553" s="287"/>
      <c r="BP553" s="287"/>
      <c r="BQ553" s="287"/>
      <c r="BR553" s="287"/>
      <c r="BS553" s="287"/>
      <c r="BT553" s="287"/>
      <c r="BU553" s="287"/>
      <c r="BV553" s="287"/>
      <c r="BW553" s="287"/>
      <c r="BX553" s="287"/>
      <c r="BY553" s="287"/>
      <c r="BZ553" s="287"/>
      <c r="CA553" s="287"/>
      <c r="CB553" s="287"/>
      <c r="CC553" s="287"/>
      <c r="CD553" s="287"/>
      <c r="CE553" s="287"/>
      <c r="CF553" s="287"/>
      <c r="CG553" s="287"/>
      <c r="CH553" s="287"/>
      <c r="CI553" s="287"/>
      <c r="CJ553" s="287"/>
      <c r="CK553" s="287"/>
      <c r="CL553" s="287"/>
      <c r="CM553" s="287"/>
      <c r="CN553" s="287"/>
      <c r="CO553" s="287"/>
      <c r="CP553" s="287"/>
      <c r="CQ553" s="287"/>
      <c r="CR553" s="287"/>
      <c r="CS553" s="287"/>
      <c r="CT553" s="287"/>
      <c r="CU553" s="287"/>
      <c r="CV553" s="287"/>
      <c r="CW553" s="287"/>
      <c r="CX553" s="287"/>
      <c r="CY553" s="287"/>
      <c r="CZ553" s="289"/>
      <c r="DA553" s="287"/>
      <c r="DB553" s="287"/>
      <c r="DC553" s="287"/>
      <c r="DD553" s="287"/>
      <c r="DE553" s="287"/>
      <c r="DF553" s="287"/>
      <c r="DG553" s="287"/>
      <c r="DH553" s="287"/>
      <c r="DI553" s="287"/>
      <c r="DJ553" s="287"/>
      <c r="DK553" s="287"/>
      <c r="DL553" s="287"/>
      <c r="DM553" s="287"/>
      <c r="DN553" s="287"/>
      <c r="DO553" s="287"/>
      <c r="DP553" s="287"/>
      <c r="DQ553" s="287"/>
      <c r="DR553" s="287"/>
      <c r="DS553" s="287"/>
      <c r="DT553" s="287"/>
      <c r="DU553" s="287"/>
      <c r="DV553" s="287"/>
      <c r="DW553" s="321"/>
      <c r="DX553" s="321"/>
      <c r="DY553" s="324"/>
      <c r="DZ553" s="324"/>
      <c r="EA553" s="324"/>
      <c r="EB553" s="323"/>
      <c r="EC553" s="323"/>
      <c r="ED553" s="323"/>
      <c r="EE553" s="323"/>
      <c r="EF553" s="323"/>
      <c r="EG553" s="323"/>
      <c r="EH553" s="323"/>
      <c r="EI553" s="323"/>
      <c r="EJ553" s="323"/>
      <c r="EK553" s="323"/>
      <c r="EL553" s="323"/>
      <c r="EM553" s="323"/>
      <c r="EN553" s="323"/>
      <c r="EO553" s="323"/>
      <c r="EP553" s="323"/>
      <c r="EQ553" s="323"/>
      <c r="ER553" s="323"/>
      <c r="ES553" s="323"/>
      <c r="ET553" s="323"/>
      <c r="EU553" s="323"/>
      <c r="EV553" s="323"/>
      <c r="EW553" s="323"/>
      <c r="EX553" s="323"/>
      <c r="EY553" s="323"/>
      <c r="EZ553" s="323"/>
      <c r="FA553" s="323"/>
      <c r="FB553" s="323"/>
      <c r="FC553" s="323"/>
      <c r="FD553" s="323"/>
      <c r="FE553" s="323"/>
      <c r="FF553" s="323"/>
      <c r="FG553" s="323"/>
      <c r="FH553" s="323"/>
      <c r="FI553" s="323"/>
      <c r="FJ553" s="323"/>
      <c r="FK553" s="323"/>
      <c r="FL553" s="323"/>
      <c r="FM553" s="323"/>
      <c r="FN553" s="323"/>
      <c r="FO553" s="323"/>
      <c r="FP553" s="323"/>
      <c r="FQ553" s="323"/>
      <c r="FR553" s="323"/>
      <c r="FS553" s="323"/>
      <c r="FT553" s="323"/>
      <c r="FU553" s="323"/>
      <c r="FV553" s="323"/>
      <c r="FW553" s="323"/>
      <c r="FX553" s="323"/>
      <c r="FY553" s="323"/>
      <c r="FZ553" s="323"/>
      <c r="GA553" s="323"/>
      <c r="GB553" s="323"/>
      <c r="GC553" s="323"/>
      <c r="GD553" s="323"/>
      <c r="GE553" s="323"/>
      <c r="GF553" s="323"/>
      <c r="GG553" s="323"/>
      <c r="GH553" s="323"/>
      <c r="GI553" s="323"/>
      <c r="GJ553" s="331"/>
      <c r="GK553" s="321"/>
      <c r="GL553" s="323"/>
      <c r="GM553" s="323"/>
      <c r="GN553" s="290" cm="1">
        <f t="array" ref="GN553">IF(OR(BK553:GM553='Annex.1　DeclarationDesired'!$F$27),ROW(),"")</f>
        <v>553</v>
      </c>
    </row>
    <row r="554" spans="1:196" ht="20.85" customHeight="1">
      <c r="A554" s="333" t="s">
        <v>3317</v>
      </c>
      <c r="B554" s="334" t="s">
        <v>356</v>
      </c>
      <c r="C554" s="334" t="s">
        <v>357</v>
      </c>
      <c r="D554" s="334" t="s">
        <v>3318</v>
      </c>
      <c r="E554" s="334" t="s">
        <v>3319</v>
      </c>
      <c r="F554" s="334" t="s">
        <v>3320</v>
      </c>
      <c r="G554" s="335" t="s">
        <v>3321</v>
      </c>
      <c r="H554" s="337" t="s">
        <v>420</v>
      </c>
      <c r="I554" s="337"/>
      <c r="J554" s="337" t="s">
        <v>421</v>
      </c>
      <c r="K554" s="337" t="s">
        <v>3322</v>
      </c>
      <c r="L554" s="338"/>
      <c r="M554" s="339" t="s">
        <v>3323</v>
      </c>
      <c r="N554" s="327" t="s">
        <v>407</v>
      </c>
      <c r="O554" s="338" t="s">
        <v>408</v>
      </c>
      <c r="P554" s="339" t="s">
        <v>1108</v>
      </c>
      <c r="Q554" s="287"/>
      <c r="R554" s="287"/>
      <c r="S554" s="287"/>
      <c r="T554" s="287"/>
      <c r="U554" s="287"/>
      <c r="V554" s="287"/>
      <c r="W554" s="287"/>
      <c r="X554" s="287"/>
      <c r="Y554" s="287"/>
      <c r="Z554" s="287"/>
      <c r="AA554" s="287"/>
      <c r="AB554" s="287"/>
      <c r="AC554" s="287"/>
      <c r="AD554" s="287"/>
      <c r="AE554" s="287"/>
      <c r="AF554" s="287"/>
      <c r="AG554" s="287"/>
      <c r="AH554" s="287"/>
      <c r="AI554" s="287"/>
      <c r="AJ554" s="287"/>
      <c r="AK554" s="287"/>
      <c r="AL554" s="287"/>
      <c r="AM554" s="287"/>
      <c r="AN554" s="287"/>
      <c r="AO554" s="287"/>
      <c r="AP554" s="287"/>
      <c r="AQ554" s="287"/>
      <c r="AR554" s="287"/>
      <c r="AS554" s="287"/>
      <c r="AT554" s="287"/>
      <c r="AU554" s="287"/>
      <c r="AV554" s="287"/>
      <c r="AW554" s="287"/>
      <c r="AX554" s="287"/>
      <c r="AY554" s="287"/>
      <c r="AZ554" s="287"/>
      <c r="BA554" s="287"/>
      <c r="BB554" s="287"/>
      <c r="BC554" s="287"/>
      <c r="BD554" s="287"/>
      <c r="BE554" s="287"/>
      <c r="BF554" s="287"/>
      <c r="BG554" s="287"/>
      <c r="BH554" s="287"/>
      <c r="BI554" s="287"/>
      <c r="BJ554" s="327" t="s">
        <v>3324</v>
      </c>
      <c r="BK554" s="286">
        <v>64020</v>
      </c>
      <c r="BL554" s="288">
        <v>39060</v>
      </c>
      <c r="BM554" s="287">
        <v>38020</v>
      </c>
      <c r="BN554" s="287">
        <v>38010</v>
      </c>
      <c r="BO554" s="287"/>
      <c r="BP554" s="287"/>
      <c r="BQ554" s="287"/>
      <c r="BR554" s="287"/>
      <c r="BS554" s="287"/>
      <c r="BT554" s="287"/>
      <c r="BU554" s="287"/>
      <c r="BV554" s="287"/>
      <c r="BW554" s="287"/>
      <c r="BX554" s="287"/>
      <c r="BY554" s="287"/>
      <c r="BZ554" s="287"/>
      <c r="CA554" s="287"/>
      <c r="CB554" s="287"/>
      <c r="CC554" s="287"/>
      <c r="CD554" s="287"/>
      <c r="CE554" s="287"/>
      <c r="CF554" s="287"/>
      <c r="CG554" s="287"/>
      <c r="CH554" s="287"/>
      <c r="CI554" s="287"/>
      <c r="CJ554" s="287"/>
      <c r="CK554" s="287"/>
      <c r="CL554" s="287"/>
      <c r="CM554" s="287"/>
      <c r="CN554" s="287"/>
      <c r="CO554" s="287"/>
      <c r="CP554" s="287"/>
      <c r="CQ554" s="287"/>
      <c r="CR554" s="287"/>
      <c r="CS554" s="287"/>
      <c r="CT554" s="287"/>
      <c r="CU554" s="287"/>
      <c r="CV554" s="287"/>
      <c r="CW554" s="287"/>
      <c r="CX554" s="287"/>
      <c r="CY554" s="287"/>
      <c r="CZ554" s="289"/>
      <c r="DA554" s="287"/>
      <c r="DB554" s="287"/>
      <c r="DC554" s="287"/>
      <c r="DD554" s="287"/>
      <c r="DE554" s="287"/>
      <c r="DF554" s="287"/>
      <c r="DG554" s="287"/>
      <c r="DH554" s="287"/>
      <c r="DI554" s="287"/>
      <c r="DJ554" s="287"/>
      <c r="DK554" s="287"/>
      <c r="DL554" s="287"/>
      <c r="DM554" s="287"/>
      <c r="DN554" s="287"/>
      <c r="DO554" s="287"/>
      <c r="DP554" s="287"/>
      <c r="DQ554" s="287"/>
      <c r="DR554" s="287"/>
      <c r="DS554" s="287"/>
      <c r="DT554" s="287"/>
      <c r="DU554" s="287"/>
      <c r="DV554" s="287"/>
      <c r="DW554" s="321"/>
      <c r="DX554" s="321"/>
      <c r="DY554" s="324"/>
      <c r="DZ554" s="324"/>
      <c r="EA554" s="324"/>
      <c r="EB554" s="323"/>
      <c r="EC554" s="323"/>
      <c r="ED554" s="323"/>
      <c r="EE554" s="323"/>
      <c r="EF554" s="323"/>
      <c r="EG554" s="323"/>
      <c r="EH554" s="323"/>
      <c r="EI554" s="323"/>
      <c r="EJ554" s="323"/>
      <c r="EK554" s="323"/>
      <c r="EL554" s="323"/>
      <c r="EM554" s="323"/>
      <c r="EN554" s="323"/>
      <c r="EO554" s="323"/>
      <c r="EP554" s="323"/>
      <c r="EQ554" s="323"/>
      <c r="ER554" s="323"/>
      <c r="ES554" s="323"/>
      <c r="ET554" s="323"/>
      <c r="EU554" s="323"/>
      <c r="EV554" s="323"/>
      <c r="EW554" s="323"/>
      <c r="EX554" s="323"/>
      <c r="EY554" s="323"/>
      <c r="EZ554" s="323"/>
      <c r="FA554" s="323"/>
      <c r="FB554" s="323"/>
      <c r="FC554" s="323"/>
      <c r="FD554" s="323"/>
      <c r="FE554" s="323"/>
      <c r="FF554" s="323"/>
      <c r="FG554" s="323"/>
      <c r="FH554" s="323"/>
      <c r="FI554" s="323"/>
      <c r="FJ554" s="323"/>
      <c r="FK554" s="323"/>
      <c r="FL554" s="323"/>
      <c r="FM554" s="323"/>
      <c r="FN554" s="323"/>
      <c r="FO554" s="323"/>
      <c r="FP554" s="323"/>
      <c r="FQ554" s="323"/>
      <c r="FR554" s="323"/>
      <c r="FS554" s="323"/>
      <c r="FT554" s="323"/>
      <c r="FU554" s="323"/>
      <c r="FV554" s="323"/>
      <c r="FW554" s="323"/>
      <c r="FX554" s="323"/>
      <c r="FY554" s="323"/>
      <c r="FZ554" s="323"/>
      <c r="GA554" s="323"/>
      <c r="GB554" s="323"/>
      <c r="GC554" s="323"/>
      <c r="GD554" s="323"/>
      <c r="GE554" s="323"/>
      <c r="GF554" s="323"/>
      <c r="GG554" s="323"/>
      <c r="GH554" s="323"/>
      <c r="GI554" s="323"/>
      <c r="GJ554" s="331"/>
      <c r="GK554" s="321"/>
      <c r="GL554" s="323"/>
      <c r="GM554" s="323"/>
      <c r="GN554" s="290" cm="1">
        <f t="array" ref="GN554">IF(OR(BK554:GM554='Annex.1　DeclarationDesired'!$F$27),ROW(),"")</f>
        <v>554</v>
      </c>
    </row>
    <row r="555" spans="1:196" ht="20.85" customHeight="1">
      <c r="A555" s="333" t="s">
        <v>3325</v>
      </c>
      <c r="B555" s="334" t="s">
        <v>356</v>
      </c>
      <c r="C555" s="334" t="s">
        <v>357</v>
      </c>
      <c r="D555" s="334" t="s">
        <v>3326</v>
      </c>
      <c r="E555" s="334" t="s">
        <v>3327</v>
      </c>
      <c r="F555" s="334" t="s">
        <v>3328</v>
      </c>
      <c r="G555" s="335" t="s">
        <v>3329</v>
      </c>
      <c r="H555" s="337" t="s">
        <v>399</v>
      </c>
      <c r="I555" s="337" t="s">
        <v>3330</v>
      </c>
      <c r="J555" s="337" t="s">
        <v>400</v>
      </c>
      <c r="K555" s="337"/>
      <c r="L555" s="338"/>
      <c r="M555" s="339" t="s">
        <v>3331</v>
      </c>
      <c r="N555" s="327" t="s">
        <v>404</v>
      </c>
      <c r="O555" s="338" t="s">
        <v>415</v>
      </c>
      <c r="P555" s="339" t="s">
        <v>1108</v>
      </c>
      <c r="Q555" s="287"/>
      <c r="R555" s="287"/>
      <c r="S555" s="287"/>
      <c r="T555" s="287"/>
      <c r="U555" s="287"/>
      <c r="V555" s="287"/>
      <c r="W555" s="287"/>
      <c r="X555" s="287"/>
      <c r="Y555" s="287"/>
      <c r="Z555" s="287"/>
      <c r="AA555" s="287"/>
      <c r="AB555" s="287"/>
      <c r="AC555" s="287"/>
      <c r="AD555" s="287"/>
      <c r="AE555" s="287"/>
      <c r="AF555" s="287"/>
      <c r="AG555" s="287"/>
      <c r="AH555" s="287"/>
      <c r="AI555" s="287"/>
      <c r="AJ555" s="287"/>
      <c r="AK555" s="287"/>
      <c r="AL555" s="287"/>
      <c r="AM555" s="287"/>
      <c r="AN555" s="287"/>
      <c r="AO555" s="287"/>
      <c r="AP555" s="287"/>
      <c r="AQ555" s="287"/>
      <c r="AR555" s="287"/>
      <c r="AS555" s="287"/>
      <c r="AT555" s="287"/>
      <c r="AU555" s="287"/>
      <c r="AV555" s="287"/>
      <c r="AW555" s="287"/>
      <c r="AX555" s="287"/>
      <c r="AY555" s="287"/>
      <c r="AZ555" s="287"/>
      <c r="BA555" s="287"/>
      <c r="BB555" s="287"/>
      <c r="BC555" s="287"/>
      <c r="BD555" s="287"/>
      <c r="BE555" s="287"/>
      <c r="BF555" s="287"/>
      <c r="BG555" s="287"/>
      <c r="BH555" s="287"/>
      <c r="BI555" s="287"/>
      <c r="BJ555" s="327" t="s">
        <v>3332</v>
      </c>
      <c r="BK555" s="286">
        <v>22040</v>
      </c>
      <c r="BL555" s="288">
        <v>22060</v>
      </c>
      <c r="BM555" s="287">
        <v>63010</v>
      </c>
      <c r="BN555" s="287">
        <v>63040</v>
      </c>
      <c r="BO555" s="287">
        <v>64010</v>
      </c>
      <c r="BP555" s="287">
        <v>64050</v>
      </c>
      <c r="BQ555" s="287"/>
      <c r="BR555" s="287"/>
      <c r="BS555" s="287"/>
      <c r="BT555" s="287"/>
      <c r="BU555" s="287"/>
      <c r="BV555" s="287"/>
      <c r="BW555" s="287"/>
      <c r="BX555" s="287"/>
      <c r="BY555" s="287"/>
      <c r="BZ555" s="287"/>
      <c r="CA555" s="287"/>
      <c r="CB555" s="287"/>
      <c r="CC555" s="287"/>
      <c r="CD555" s="287"/>
      <c r="CE555" s="287"/>
      <c r="CF555" s="287"/>
      <c r="CG555" s="287"/>
      <c r="CH555" s="287"/>
      <c r="CI555" s="287"/>
      <c r="CJ555" s="287"/>
      <c r="CK555" s="287"/>
      <c r="CL555" s="287"/>
      <c r="CM555" s="287"/>
      <c r="CN555" s="287"/>
      <c r="CO555" s="287"/>
      <c r="CP555" s="287"/>
      <c r="CQ555" s="287"/>
      <c r="CR555" s="287"/>
      <c r="CS555" s="287"/>
      <c r="CT555" s="287"/>
      <c r="CU555" s="287"/>
      <c r="CV555" s="287"/>
      <c r="CW555" s="287"/>
      <c r="CX555" s="287"/>
      <c r="CY555" s="287"/>
      <c r="CZ555" s="289"/>
      <c r="DA555" s="287"/>
      <c r="DB555" s="287"/>
      <c r="DC555" s="287"/>
      <c r="DD555" s="287"/>
      <c r="DE555" s="287"/>
      <c r="DF555" s="287"/>
      <c r="DG555" s="287"/>
      <c r="DH555" s="287"/>
      <c r="DI555" s="287"/>
      <c r="DJ555" s="287"/>
      <c r="DK555" s="287"/>
      <c r="DL555" s="287"/>
      <c r="DM555" s="287"/>
      <c r="DN555" s="287"/>
      <c r="DO555" s="287"/>
      <c r="DP555" s="287"/>
      <c r="DQ555" s="287"/>
      <c r="DR555" s="287"/>
      <c r="DS555" s="287"/>
      <c r="DT555" s="287"/>
      <c r="DU555" s="287"/>
      <c r="DV555" s="287"/>
      <c r="DW555" s="321"/>
      <c r="DX555" s="321"/>
      <c r="DY555" s="324"/>
      <c r="DZ555" s="324"/>
      <c r="EA555" s="324"/>
      <c r="EB555" s="323"/>
      <c r="EC555" s="323"/>
      <c r="ED555" s="323"/>
      <c r="EE555" s="323"/>
      <c r="EF555" s="323"/>
      <c r="EG555" s="323"/>
      <c r="EH555" s="323"/>
      <c r="EI555" s="323"/>
      <c r="EJ555" s="323"/>
      <c r="EK555" s="323"/>
      <c r="EL555" s="323"/>
      <c r="EM555" s="323"/>
      <c r="EN555" s="323"/>
      <c r="EO555" s="323"/>
      <c r="EP555" s="323"/>
      <c r="EQ555" s="323"/>
      <c r="ER555" s="323"/>
      <c r="ES555" s="323"/>
      <c r="ET555" s="323"/>
      <c r="EU555" s="323"/>
      <c r="EV555" s="323"/>
      <c r="EW555" s="323"/>
      <c r="EX555" s="323"/>
      <c r="EY555" s="323"/>
      <c r="EZ555" s="323"/>
      <c r="FA555" s="323"/>
      <c r="FB555" s="323"/>
      <c r="FC555" s="323"/>
      <c r="FD555" s="323"/>
      <c r="FE555" s="323"/>
      <c r="FF555" s="323"/>
      <c r="FG555" s="323"/>
      <c r="FH555" s="323"/>
      <c r="FI555" s="323"/>
      <c r="FJ555" s="323"/>
      <c r="FK555" s="323"/>
      <c r="FL555" s="323"/>
      <c r="FM555" s="323"/>
      <c r="FN555" s="323"/>
      <c r="FO555" s="323"/>
      <c r="FP555" s="323"/>
      <c r="FQ555" s="323"/>
      <c r="FR555" s="323"/>
      <c r="FS555" s="323"/>
      <c r="FT555" s="323"/>
      <c r="FU555" s="323"/>
      <c r="FV555" s="323"/>
      <c r="FW555" s="323"/>
      <c r="FX555" s="323"/>
      <c r="FY555" s="323"/>
      <c r="FZ555" s="323"/>
      <c r="GA555" s="323"/>
      <c r="GB555" s="323"/>
      <c r="GC555" s="323"/>
      <c r="GD555" s="323"/>
      <c r="GE555" s="323"/>
      <c r="GF555" s="323"/>
      <c r="GG555" s="323"/>
      <c r="GH555" s="323"/>
      <c r="GI555" s="323"/>
      <c r="GJ555" s="331"/>
      <c r="GK555" s="321"/>
      <c r="GL555" s="323"/>
      <c r="GM555" s="323"/>
      <c r="GN555" s="290" cm="1">
        <f t="array" ref="GN555">IF(OR(BK555:GM555='Annex.1　DeclarationDesired'!$F$27),ROW(),"")</f>
        <v>555</v>
      </c>
    </row>
    <row r="556" spans="1:196" ht="20.85" customHeight="1">
      <c r="A556" s="333" t="s">
        <v>3333</v>
      </c>
      <c r="B556" s="334" t="s">
        <v>356</v>
      </c>
      <c r="C556" s="334" t="s">
        <v>357</v>
      </c>
      <c r="D556" s="334" t="s">
        <v>3334</v>
      </c>
      <c r="E556" s="334" t="s">
        <v>3327</v>
      </c>
      <c r="F556" s="334" t="s">
        <v>3328</v>
      </c>
      <c r="G556" s="335" t="s">
        <v>3329</v>
      </c>
      <c r="H556" s="337" t="s">
        <v>420</v>
      </c>
      <c r="I556" s="337"/>
      <c r="J556" s="337" t="s">
        <v>399</v>
      </c>
      <c r="K556" s="337" t="s">
        <v>3330</v>
      </c>
      <c r="L556" s="338"/>
      <c r="M556" s="339" t="s">
        <v>3331</v>
      </c>
      <c r="N556" s="327" t="s">
        <v>404</v>
      </c>
      <c r="O556" s="338" t="s">
        <v>415</v>
      </c>
      <c r="P556" s="339" t="s">
        <v>1108</v>
      </c>
      <c r="Q556" s="287"/>
      <c r="R556" s="287"/>
      <c r="S556" s="287"/>
      <c r="T556" s="287"/>
      <c r="U556" s="287"/>
      <c r="V556" s="287"/>
      <c r="W556" s="287"/>
      <c r="X556" s="287"/>
      <c r="Y556" s="287"/>
      <c r="Z556" s="287"/>
      <c r="AA556" s="287"/>
      <c r="AB556" s="287"/>
      <c r="AC556" s="287"/>
      <c r="AD556" s="287"/>
      <c r="AE556" s="287"/>
      <c r="AF556" s="287"/>
      <c r="AG556" s="287"/>
      <c r="AH556" s="287"/>
      <c r="AI556" s="287"/>
      <c r="AJ556" s="287"/>
      <c r="AK556" s="287"/>
      <c r="AL556" s="287"/>
      <c r="AM556" s="287"/>
      <c r="AN556" s="287"/>
      <c r="AO556" s="287"/>
      <c r="AP556" s="287"/>
      <c r="AQ556" s="287"/>
      <c r="AR556" s="287"/>
      <c r="AS556" s="287"/>
      <c r="AT556" s="287"/>
      <c r="AU556" s="287"/>
      <c r="AV556" s="287"/>
      <c r="AW556" s="287"/>
      <c r="AX556" s="287"/>
      <c r="AY556" s="287"/>
      <c r="AZ556" s="287"/>
      <c r="BA556" s="287"/>
      <c r="BB556" s="287"/>
      <c r="BC556" s="287"/>
      <c r="BD556" s="287"/>
      <c r="BE556" s="287"/>
      <c r="BF556" s="287"/>
      <c r="BG556" s="287"/>
      <c r="BH556" s="287"/>
      <c r="BI556" s="287"/>
      <c r="BJ556" s="327" t="s">
        <v>3332</v>
      </c>
      <c r="BK556" s="286">
        <v>22040</v>
      </c>
      <c r="BL556" s="288">
        <v>22060</v>
      </c>
      <c r="BM556" s="287">
        <v>63010</v>
      </c>
      <c r="BN556" s="287">
        <v>63040</v>
      </c>
      <c r="BO556" s="287">
        <v>64010</v>
      </c>
      <c r="BP556" s="287">
        <v>64050</v>
      </c>
      <c r="BQ556" s="287"/>
      <c r="BR556" s="287"/>
      <c r="BS556" s="287"/>
      <c r="BT556" s="287"/>
      <c r="BU556" s="287"/>
      <c r="BV556" s="287"/>
      <c r="BW556" s="287"/>
      <c r="BX556" s="287"/>
      <c r="BY556" s="287"/>
      <c r="BZ556" s="287"/>
      <c r="CA556" s="287"/>
      <c r="CB556" s="287"/>
      <c r="CC556" s="287"/>
      <c r="CD556" s="287"/>
      <c r="CE556" s="287"/>
      <c r="CF556" s="287"/>
      <c r="CG556" s="287"/>
      <c r="CH556" s="287"/>
      <c r="CI556" s="287"/>
      <c r="CJ556" s="287"/>
      <c r="CK556" s="287"/>
      <c r="CL556" s="287"/>
      <c r="CM556" s="287"/>
      <c r="CN556" s="287"/>
      <c r="CO556" s="287"/>
      <c r="CP556" s="287"/>
      <c r="CQ556" s="287"/>
      <c r="CR556" s="287"/>
      <c r="CS556" s="287"/>
      <c r="CT556" s="287"/>
      <c r="CU556" s="287"/>
      <c r="CV556" s="287"/>
      <c r="CW556" s="287"/>
      <c r="CX556" s="287"/>
      <c r="CY556" s="287"/>
      <c r="CZ556" s="289"/>
      <c r="DA556" s="287"/>
      <c r="DB556" s="287"/>
      <c r="DC556" s="287"/>
      <c r="DD556" s="287"/>
      <c r="DE556" s="287"/>
      <c r="DF556" s="287"/>
      <c r="DG556" s="287"/>
      <c r="DH556" s="287"/>
      <c r="DI556" s="287"/>
      <c r="DJ556" s="287"/>
      <c r="DK556" s="287"/>
      <c r="DL556" s="287"/>
      <c r="DM556" s="287"/>
      <c r="DN556" s="287"/>
      <c r="DO556" s="287"/>
      <c r="DP556" s="287"/>
      <c r="DQ556" s="287"/>
      <c r="DR556" s="287"/>
      <c r="DS556" s="287"/>
      <c r="DT556" s="287"/>
      <c r="DU556" s="287"/>
      <c r="DV556" s="287"/>
      <c r="DW556" s="321"/>
      <c r="DX556" s="321"/>
      <c r="DY556" s="324"/>
      <c r="DZ556" s="324"/>
      <c r="EA556" s="324"/>
      <c r="EB556" s="323"/>
      <c r="EC556" s="323"/>
      <c r="ED556" s="323"/>
      <c r="EE556" s="323"/>
      <c r="EF556" s="323"/>
      <c r="EG556" s="323"/>
      <c r="EH556" s="323"/>
      <c r="EI556" s="323"/>
      <c r="EJ556" s="323"/>
      <c r="EK556" s="323"/>
      <c r="EL556" s="323"/>
      <c r="EM556" s="323"/>
      <c r="EN556" s="323"/>
      <c r="EO556" s="323"/>
      <c r="EP556" s="323"/>
      <c r="EQ556" s="323"/>
      <c r="ER556" s="323"/>
      <c r="ES556" s="323"/>
      <c r="ET556" s="323"/>
      <c r="EU556" s="323"/>
      <c r="EV556" s="323"/>
      <c r="EW556" s="323"/>
      <c r="EX556" s="323"/>
      <c r="EY556" s="323"/>
      <c r="EZ556" s="323"/>
      <c r="FA556" s="323"/>
      <c r="FB556" s="323"/>
      <c r="FC556" s="323"/>
      <c r="FD556" s="323"/>
      <c r="FE556" s="323"/>
      <c r="FF556" s="323"/>
      <c r="FG556" s="323"/>
      <c r="FH556" s="323"/>
      <c r="FI556" s="323"/>
      <c r="FJ556" s="323"/>
      <c r="FK556" s="323"/>
      <c r="FL556" s="323"/>
      <c r="FM556" s="323"/>
      <c r="FN556" s="323"/>
      <c r="FO556" s="323"/>
      <c r="FP556" s="323"/>
      <c r="FQ556" s="323"/>
      <c r="FR556" s="323"/>
      <c r="FS556" s="323"/>
      <c r="FT556" s="323"/>
      <c r="FU556" s="323"/>
      <c r="FV556" s="323"/>
      <c r="FW556" s="323"/>
      <c r="FX556" s="323"/>
      <c r="FY556" s="323"/>
      <c r="FZ556" s="323"/>
      <c r="GA556" s="323"/>
      <c r="GB556" s="323"/>
      <c r="GC556" s="323"/>
      <c r="GD556" s="323"/>
      <c r="GE556" s="323"/>
      <c r="GF556" s="323"/>
      <c r="GG556" s="323"/>
      <c r="GH556" s="323"/>
      <c r="GI556" s="323"/>
      <c r="GJ556" s="331"/>
      <c r="GK556" s="321"/>
      <c r="GL556" s="323"/>
      <c r="GM556" s="323"/>
      <c r="GN556" s="290" cm="1">
        <f t="array" ref="GN556">IF(OR(BK556:GM556='Annex.1　DeclarationDesired'!$F$27),ROW(),"")</f>
        <v>556</v>
      </c>
    </row>
    <row r="557" spans="1:196" ht="20.85" customHeight="1">
      <c r="A557" s="333" t="s">
        <v>3335</v>
      </c>
      <c r="B557" s="334" t="s">
        <v>356</v>
      </c>
      <c r="C557" s="334" t="s">
        <v>357</v>
      </c>
      <c r="D557" s="334" t="s">
        <v>3336</v>
      </c>
      <c r="E557" s="334" t="s">
        <v>3337</v>
      </c>
      <c r="F557" s="334" t="s">
        <v>3338</v>
      </c>
      <c r="G557" s="335" t="s">
        <v>3339</v>
      </c>
      <c r="H557" s="337" t="s">
        <v>421</v>
      </c>
      <c r="I557" s="337" t="s">
        <v>3340</v>
      </c>
      <c r="J557" s="337" t="s">
        <v>421</v>
      </c>
      <c r="K557" s="337" t="s">
        <v>3340</v>
      </c>
      <c r="L557" s="338"/>
      <c r="M557" s="339" t="s">
        <v>3341</v>
      </c>
      <c r="N557" s="327" t="s">
        <v>608</v>
      </c>
      <c r="O557" s="338" t="s">
        <v>345</v>
      </c>
      <c r="P557" s="339" t="s">
        <v>772</v>
      </c>
      <c r="Q557" s="287" t="s">
        <v>346</v>
      </c>
      <c r="R557" s="287" t="s">
        <v>773</v>
      </c>
      <c r="S557" s="287" t="s">
        <v>774</v>
      </c>
      <c r="T557" s="287" t="s">
        <v>573</v>
      </c>
      <c r="U557" s="287" t="s">
        <v>407</v>
      </c>
      <c r="V557" s="287"/>
      <c r="W557" s="287"/>
      <c r="X557" s="287"/>
      <c r="Y557" s="287"/>
      <c r="Z557" s="287"/>
      <c r="AA557" s="287"/>
      <c r="AB557" s="287"/>
      <c r="AC557" s="287"/>
      <c r="AD557" s="287"/>
      <c r="AE557" s="287"/>
      <c r="AF557" s="287"/>
      <c r="AG557" s="287"/>
      <c r="AH557" s="287"/>
      <c r="AI557" s="287"/>
      <c r="AJ557" s="287"/>
      <c r="AK557" s="287"/>
      <c r="AL557" s="287"/>
      <c r="AM557" s="287"/>
      <c r="AN557" s="287"/>
      <c r="AO557" s="287"/>
      <c r="AP557" s="287"/>
      <c r="AQ557" s="287"/>
      <c r="AR557" s="287"/>
      <c r="AS557" s="287"/>
      <c r="AT557" s="287"/>
      <c r="AU557" s="287"/>
      <c r="AV557" s="287"/>
      <c r="AW557" s="287"/>
      <c r="AX557" s="287"/>
      <c r="AY557" s="287"/>
      <c r="AZ557" s="287"/>
      <c r="BA557" s="287"/>
      <c r="BB557" s="287"/>
      <c r="BC557" s="287"/>
      <c r="BD557" s="287"/>
      <c r="BE557" s="287"/>
      <c r="BF557" s="287"/>
      <c r="BG557" s="287"/>
      <c r="BH557" s="287"/>
      <c r="BI557" s="287"/>
      <c r="BJ557" s="327" t="s">
        <v>3342</v>
      </c>
      <c r="BK557" s="286">
        <v>28010</v>
      </c>
      <c r="BL557" s="288">
        <v>28020</v>
      </c>
      <c r="BM557" s="287">
        <v>28030</v>
      </c>
      <c r="BN557" s="287">
        <v>28040</v>
      </c>
      <c r="BO557" s="287">
        <v>28050</v>
      </c>
      <c r="BP557" s="287">
        <v>32010</v>
      </c>
      <c r="BQ557" s="287">
        <v>32020</v>
      </c>
      <c r="BR557" s="287">
        <v>33010</v>
      </c>
      <c r="BS557" s="287">
        <v>33020</v>
      </c>
      <c r="BT557" s="287">
        <v>34010</v>
      </c>
      <c r="BU557" s="287">
        <v>34020</v>
      </c>
      <c r="BV557" s="287">
        <v>34030</v>
      </c>
      <c r="BW557" s="287">
        <v>35010</v>
      </c>
      <c r="BX557" s="287">
        <v>35020</v>
      </c>
      <c r="BY557" s="287">
        <v>35030</v>
      </c>
      <c r="BZ557" s="287">
        <v>36010</v>
      </c>
      <c r="CA557" s="287">
        <v>36020</v>
      </c>
      <c r="CB557" s="287">
        <v>37010</v>
      </c>
      <c r="CC557" s="287">
        <v>37020</v>
      </c>
      <c r="CD557" s="287">
        <v>37030</v>
      </c>
      <c r="CE557" s="287">
        <v>38030</v>
      </c>
      <c r="CF557" s="287">
        <v>38040</v>
      </c>
      <c r="CG557" s="287"/>
      <c r="CH557" s="287"/>
      <c r="CI557" s="287"/>
      <c r="CJ557" s="287"/>
      <c r="CK557" s="287"/>
      <c r="CL557" s="287"/>
      <c r="CM557" s="287"/>
      <c r="CN557" s="287"/>
      <c r="CO557" s="287"/>
      <c r="CP557" s="287"/>
      <c r="CQ557" s="287"/>
      <c r="CR557" s="287"/>
      <c r="CS557" s="287"/>
      <c r="CT557" s="287"/>
      <c r="CU557" s="287"/>
      <c r="CV557" s="287"/>
      <c r="CW557" s="287"/>
      <c r="CX557" s="287"/>
      <c r="CY557" s="287"/>
      <c r="CZ557" s="289"/>
      <c r="DA557" s="287"/>
      <c r="DB557" s="287"/>
      <c r="DC557" s="287"/>
      <c r="DD557" s="287"/>
      <c r="DE557" s="287"/>
      <c r="DF557" s="287"/>
      <c r="DG557" s="287"/>
      <c r="DH557" s="287"/>
      <c r="DI557" s="287"/>
      <c r="DJ557" s="287"/>
      <c r="DK557" s="287"/>
      <c r="DL557" s="287"/>
      <c r="DM557" s="287"/>
      <c r="DN557" s="287"/>
      <c r="DO557" s="287"/>
      <c r="DP557" s="287"/>
      <c r="DQ557" s="287"/>
      <c r="DR557" s="287"/>
      <c r="DS557" s="287"/>
      <c r="DT557" s="287"/>
      <c r="DU557" s="287"/>
      <c r="DV557" s="287"/>
      <c r="DW557" s="321"/>
      <c r="DX557" s="321"/>
      <c r="DY557" s="324"/>
      <c r="DZ557" s="324"/>
      <c r="EA557" s="324"/>
      <c r="EB557" s="323"/>
      <c r="EC557" s="323"/>
      <c r="ED557" s="323"/>
      <c r="EE557" s="323"/>
      <c r="EF557" s="323"/>
      <c r="EG557" s="323"/>
      <c r="EH557" s="323"/>
      <c r="EI557" s="323"/>
      <c r="EJ557" s="323"/>
      <c r="EK557" s="323"/>
      <c r="EL557" s="323"/>
      <c r="EM557" s="323"/>
      <c r="EN557" s="323"/>
      <c r="EO557" s="323"/>
      <c r="EP557" s="323"/>
      <c r="EQ557" s="323"/>
      <c r="ER557" s="323"/>
      <c r="ES557" s="323"/>
      <c r="ET557" s="323"/>
      <c r="EU557" s="323"/>
      <c r="EV557" s="323"/>
      <c r="EW557" s="323"/>
      <c r="EX557" s="323"/>
      <c r="EY557" s="323"/>
      <c r="EZ557" s="323"/>
      <c r="FA557" s="323"/>
      <c r="FB557" s="323"/>
      <c r="FC557" s="323"/>
      <c r="FD557" s="323"/>
      <c r="FE557" s="323"/>
      <c r="FF557" s="323"/>
      <c r="FG557" s="323"/>
      <c r="FH557" s="323"/>
      <c r="FI557" s="323"/>
      <c r="FJ557" s="323"/>
      <c r="FK557" s="323"/>
      <c r="FL557" s="323"/>
      <c r="FM557" s="323"/>
      <c r="FN557" s="323"/>
      <c r="FO557" s="323"/>
      <c r="FP557" s="323"/>
      <c r="FQ557" s="323"/>
      <c r="FR557" s="323"/>
      <c r="FS557" s="323"/>
      <c r="FT557" s="323"/>
      <c r="FU557" s="323"/>
      <c r="FV557" s="323"/>
      <c r="FW557" s="323"/>
      <c r="FX557" s="323"/>
      <c r="FY557" s="323"/>
      <c r="FZ557" s="323"/>
      <c r="GA557" s="323"/>
      <c r="GB557" s="323"/>
      <c r="GC557" s="323"/>
      <c r="GD557" s="323"/>
      <c r="GE557" s="323"/>
      <c r="GF557" s="323"/>
      <c r="GG557" s="323"/>
      <c r="GH557" s="323"/>
      <c r="GI557" s="323"/>
      <c r="GJ557" s="331"/>
      <c r="GK557" s="321"/>
      <c r="GL557" s="323"/>
      <c r="GM557" s="323"/>
      <c r="GN557" s="290" cm="1">
        <f t="array" ref="GN557">IF(OR(BK557:GM557='Annex.1　DeclarationDesired'!$F$27),ROW(),"")</f>
        <v>557</v>
      </c>
    </row>
    <row r="558" spans="1:196" ht="20.85" customHeight="1">
      <c r="A558" s="333" t="s">
        <v>3343</v>
      </c>
      <c r="B558" s="334" t="s">
        <v>3344</v>
      </c>
      <c r="C558" s="334" t="s">
        <v>3345</v>
      </c>
      <c r="D558" s="334" t="s">
        <v>3346</v>
      </c>
      <c r="E558" s="334"/>
      <c r="F558" s="334"/>
      <c r="G558" s="335" t="s">
        <v>3347</v>
      </c>
      <c r="H558" s="337" t="s">
        <v>399</v>
      </c>
      <c r="I558" s="337" t="s">
        <v>3348</v>
      </c>
      <c r="J558" s="337" t="s">
        <v>400</v>
      </c>
      <c r="K558" s="337"/>
      <c r="L558" s="338"/>
      <c r="M558" s="339" t="s">
        <v>410</v>
      </c>
      <c r="N558" s="327" t="s">
        <v>410</v>
      </c>
      <c r="O558" s="338"/>
      <c r="P558" s="339"/>
      <c r="Q558" s="287"/>
      <c r="R558" s="287"/>
      <c r="S558" s="287"/>
      <c r="T558" s="287"/>
      <c r="U558" s="287"/>
      <c r="V558" s="287"/>
      <c r="W558" s="287"/>
      <c r="X558" s="287"/>
      <c r="Y558" s="287"/>
      <c r="Z558" s="287"/>
      <c r="AA558" s="287"/>
      <c r="AB558" s="287"/>
      <c r="AC558" s="287"/>
      <c r="AD558" s="287"/>
      <c r="AE558" s="287"/>
      <c r="AF558" s="287"/>
      <c r="AG558" s="287"/>
      <c r="AH558" s="287"/>
      <c r="AI558" s="287"/>
      <c r="AJ558" s="287"/>
      <c r="AK558" s="287"/>
      <c r="AL558" s="287"/>
      <c r="AM558" s="287"/>
      <c r="AN558" s="287"/>
      <c r="AO558" s="287"/>
      <c r="AP558" s="287"/>
      <c r="AQ558" s="287"/>
      <c r="AR558" s="287"/>
      <c r="AS558" s="287"/>
      <c r="AT558" s="287"/>
      <c r="AU558" s="287"/>
      <c r="AV558" s="287"/>
      <c r="AW558" s="287"/>
      <c r="AX558" s="287"/>
      <c r="AY558" s="287"/>
      <c r="AZ558" s="287"/>
      <c r="BA558" s="287"/>
      <c r="BB558" s="287"/>
      <c r="BC558" s="287"/>
      <c r="BD558" s="287"/>
      <c r="BE558" s="287"/>
      <c r="BF558" s="287"/>
      <c r="BG558" s="287"/>
      <c r="BH558" s="287"/>
      <c r="BI558" s="287"/>
      <c r="BJ558" s="327"/>
      <c r="BK558" s="286"/>
      <c r="BL558" s="288"/>
      <c r="BM558" s="287"/>
      <c r="BN558" s="287"/>
      <c r="BO558" s="287"/>
      <c r="BP558" s="287"/>
      <c r="BQ558" s="287"/>
      <c r="BR558" s="287"/>
      <c r="BS558" s="287"/>
      <c r="BT558" s="287"/>
      <c r="BU558" s="287"/>
      <c r="BV558" s="287"/>
      <c r="BW558" s="287"/>
      <c r="BX558" s="287"/>
      <c r="BY558" s="287"/>
      <c r="BZ558" s="287"/>
      <c r="CA558" s="287"/>
      <c r="CB558" s="287"/>
      <c r="CC558" s="287"/>
      <c r="CD558" s="287"/>
      <c r="CE558" s="287"/>
      <c r="CF558" s="287"/>
      <c r="CG558" s="287"/>
      <c r="CH558" s="287"/>
      <c r="CI558" s="287"/>
      <c r="CJ558" s="287"/>
      <c r="CK558" s="287"/>
      <c r="CL558" s="287"/>
      <c r="CM558" s="287"/>
      <c r="CN558" s="287"/>
      <c r="CO558" s="287"/>
      <c r="CP558" s="287"/>
      <c r="CQ558" s="287"/>
      <c r="CR558" s="287"/>
      <c r="CS558" s="287"/>
      <c r="CT558" s="287"/>
      <c r="CU558" s="287"/>
      <c r="CV558" s="287"/>
      <c r="CW558" s="287"/>
      <c r="CX558" s="287"/>
      <c r="CY558" s="287"/>
      <c r="CZ558" s="289"/>
      <c r="DA558" s="287"/>
      <c r="DB558" s="287"/>
      <c r="DC558" s="287"/>
      <c r="DD558" s="287"/>
      <c r="DE558" s="287"/>
      <c r="DF558" s="287"/>
      <c r="DG558" s="287"/>
      <c r="DH558" s="287"/>
      <c r="DI558" s="287"/>
      <c r="DJ558" s="287"/>
      <c r="DK558" s="287"/>
      <c r="DL558" s="287"/>
      <c r="DM558" s="287"/>
      <c r="DN558" s="287"/>
      <c r="DO558" s="287"/>
      <c r="DP558" s="287"/>
      <c r="DQ558" s="287"/>
      <c r="DR558" s="287"/>
      <c r="DS558" s="287"/>
      <c r="DT558" s="287"/>
      <c r="DU558" s="287"/>
      <c r="DV558" s="287"/>
      <c r="DW558" s="321"/>
      <c r="DX558" s="321"/>
      <c r="DY558" s="324"/>
      <c r="DZ558" s="324"/>
      <c r="EA558" s="324"/>
      <c r="EB558" s="323"/>
      <c r="EC558" s="323"/>
      <c r="ED558" s="323"/>
      <c r="EE558" s="323"/>
      <c r="EF558" s="323"/>
      <c r="EG558" s="323"/>
      <c r="EH558" s="323"/>
      <c r="EI558" s="323"/>
      <c r="EJ558" s="323"/>
      <c r="EK558" s="323"/>
      <c r="EL558" s="323"/>
      <c r="EM558" s="323"/>
      <c r="EN558" s="323"/>
      <c r="EO558" s="323"/>
      <c r="EP558" s="323"/>
      <c r="EQ558" s="323"/>
      <c r="ER558" s="323"/>
      <c r="ES558" s="323"/>
      <c r="ET558" s="323"/>
      <c r="EU558" s="323"/>
      <c r="EV558" s="323"/>
      <c r="EW558" s="323"/>
      <c r="EX558" s="323"/>
      <c r="EY558" s="323"/>
      <c r="EZ558" s="323"/>
      <c r="FA558" s="323"/>
      <c r="FB558" s="323"/>
      <c r="FC558" s="323"/>
      <c r="FD558" s="323"/>
      <c r="FE558" s="323"/>
      <c r="FF558" s="323"/>
      <c r="FG558" s="323"/>
      <c r="FH558" s="323"/>
      <c r="FI558" s="323"/>
      <c r="FJ558" s="323"/>
      <c r="FK558" s="323"/>
      <c r="FL558" s="323"/>
      <c r="FM558" s="323"/>
      <c r="FN558" s="323"/>
      <c r="FO558" s="323"/>
      <c r="FP558" s="323"/>
      <c r="FQ558" s="323"/>
      <c r="FR558" s="323"/>
      <c r="FS558" s="323"/>
      <c r="FT558" s="323"/>
      <c r="FU558" s="323"/>
      <c r="FV558" s="323"/>
      <c r="FW558" s="323"/>
      <c r="FX558" s="323"/>
      <c r="FY558" s="323"/>
      <c r="FZ558" s="323"/>
      <c r="GA558" s="323"/>
      <c r="GB558" s="323"/>
      <c r="GC558" s="323"/>
      <c r="GD558" s="323"/>
      <c r="GE558" s="323"/>
      <c r="GF558" s="323"/>
      <c r="GG558" s="323"/>
      <c r="GH558" s="323"/>
      <c r="GI558" s="323"/>
      <c r="GJ558" s="331"/>
      <c r="GK558" s="321"/>
      <c r="GL558" s="323"/>
      <c r="GM558" s="323"/>
      <c r="GN558" s="290" cm="1">
        <f t="array" ref="GN558">IF(OR(BK558:GM558='Annex.1　DeclarationDesired'!$F$27),ROW(),"")</f>
        <v>558</v>
      </c>
    </row>
    <row r="559" spans="1:196" ht="20.85" customHeight="1">
      <c r="A559" s="333" t="s">
        <v>3349</v>
      </c>
      <c r="B559" s="334" t="s">
        <v>3344</v>
      </c>
      <c r="C559" s="334" t="s">
        <v>3345</v>
      </c>
      <c r="D559" s="334" t="s">
        <v>3350</v>
      </c>
      <c r="E559" s="334"/>
      <c r="F559" s="334"/>
      <c r="G559" s="335" t="s">
        <v>3347</v>
      </c>
      <c r="H559" s="337" t="s">
        <v>399</v>
      </c>
      <c r="I559" s="337" t="s">
        <v>3351</v>
      </c>
      <c r="J559" s="337" t="s">
        <v>400</v>
      </c>
      <c r="K559" s="337"/>
      <c r="L559" s="338"/>
      <c r="M559" s="339" t="s">
        <v>3352</v>
      </c>
      <c r="N559" s="327" t="s">
        <v>461</v>
      </c>
      <c r="O559" s="338" t="s">
        <v>517</v>
      </c>
      <c r="P559" s="339" t="s">
        <v>452</v>
      </c>
      <c r="Q559" s="287" t="s">
        <v>803</v>
      </c>
      <c r="R559" s="287"/>
      <c r="S559" s="287"/>
      <c r="T559" s="287"/>
      <c r="U559" s="287"/>
      <c r="V559" s="287"/>
      <c r="W559" s="287"/>
      <c r="X559" s="287"/>
      <c r="Y559" s="287"/>
      <c r="Z559" s="287"/>
      <c r="AA559" s="287"/>
      <c r="AB559" s="287"/>
      <c r="AC559" s="287"/>
      <c r="AD559" s="287"/>
      <c r="AE559" s="287"/>
      <c r="AF559" s="287"/>
      <c r="AG559" s="287"/>
      <c r="AH559" s="287"/>
      <c r="AI559" s="287"/>
      <c r="AJ559" s="287"/>
      <c r="AK559" s="287"/>
      <c r="AL559" s="287"/>
      <c r="AM559" s="287"/>
      <c r="AN559" s="287"/>
      <c r="AO559" s="287"/>
      <c r="AP559" s="287"/>
      <c r="AQ559" s="287"/>
      <c r="AR559" s="287"/>
      <c r="AS559" s="287"/>
      <c r="AT559" s="287"/>
      <c r="AU559" s="287"/>
      <c r="AV559" s="287"/>
      <c r="AW559" s="287"/>
      <c r="AX559" s="287"/>
      <c r="AY559" s="287"/>
      <c r="AZ559" s="287"/>
      <c r="BA559" s="287"/>
      <c r="BB559" s="287"/>
      <c r="BC559" s="287"/>
      <c r="BD559" s="287"/>
      <c r="BE559" s="287"/>
      <c r="BF559" s="287"/>
      <c r="BG559" s="287"/>
      <c r="BH559" s="287"/>
      <c r="BI559" s="287"/>
      <c r="BJ559" s="327"/>
      <c r="BK559" s="286"/>
      <c r="BL559" s="288"/>
      <c r="BM559" s="287"/>
      <c r="BN559" s="287"/>
      <c r="BO559" s="287"/>
      <c r="BP559" s="287"/>
      <c r="BQ559" s="287"/>
      <c r="BR559" s="287"/>
      <c r="BS559" s="287"/>
      <c r="BT559" s="287"/>
      <c r="BU559" s="287"/>
      <c r="BV559" s="287"/>
      <c r="BW559" s="287"/>
      <c r="BX559" s="287"/>
      <c r="BY559" s="287"/>
      <c r="BZ559" s="287"/>
      <c r="CA559" s="287"/>
      <c r="CB559" s="287"/>
      <c r="CC559" s="287"/>
      <c r="CD559" s="287"/>
      <c r="CE559" s="287"/>
      <c r="CF559" s="287"/>
      <c r="CG559" s="287"/>
      <c r="CH559" s="287"/>
      <c r="CI559" s="287"/>
      <c r="CJ559" s="287"/>
      <c r="CK559" s="287"/>
      <c r="CL559" s="287"/>
      <c r="CM559" s="287"/>
      <c r="CN559" s="287"/>
      <c r="CO559" s="287"/>
      <c r="CP559" s="287"/>
      <c r="CQ559" s="287"/>
      <c r="CR559" s="287"/>
      <c r="CS559" s="287"/>
      <c r="CT559" s="287"/>
      <c r="CU559" s="287"/>
      <c r="CV559" s="287"/>
      <c r="CW559" s="287"/>
      <c r="CX559" s="287"/>
      <c r="CY559" s="287"/>
      <c r="CZ559" s="289"/>
      <c r="DA559" s="287"/>
      <c r="DB559" s="287"/>
      <c r="DC559" s="287"/>
      <c r="DD559" s="287"/>
      <c r="DE559" s="287"/>
      <c r="DF559" s="287"/>
      <c r="DG559" s="287"/>
      <c r="DH559" s="287"/>
      <c r="DI559" s="287"/>
      <c r="DJ559" s="287"/>
      <c r="DK559" s="287"/>
      <c r="DL559" s="287"/>
      <c r="DM559" s="287"/>
      <c r="DN559" s="287"/>
      <c r="DO559" s="287"/>
      <c r="DP559" s="287"/>
      <c r="DQ559" s="287"/>
      <c r="DR559" s="287"/>
      <c r="DS559" s="287"/>
      <c r="DT559" s="287"/>
      <c r="DU559" s="287"/>
      <c r="DV559" s="287"/>
      <c r="DW559" s="321"/>
      <c r="DX559" s="321"/>
      <c r="DY559" s="324"/>
      <c r="DZ559" s="324"/>
      <c r="EA559" s="324"/>
      <c r="EB559" s="323"/>
      <c r="EC559" s="323"/>
      <c r="ED559" s="323"/>
      <c r="EE559" s="323"/>
      <c r="EF559" s="323"/>
      <c r="EG559" s="323"/>
      <c r="EH559" s="323"/>
      <c r="EI559" s="323"/>
      <c r="EJ559" s="323"/>
      <c r="EK559" s="323"/>
      <c r="EL559" s="323"/>
      <c r="EM559" s="323"/>
      <c r="EN559" s="323"/>
      <c r="EO559" s="323"/>
      <c r="EP559" s="323"/>
      <c r="EQ559" s="323"/>
      <c r="ER559" s="323"/>
      <c r="ES559" s="323"/>
      <c r="ET559" s="323"/>
      <c r="EU559" s="323"/>
      <c r="EV559" s="323"/>
      <c r="EW559" s="323"/>
      <c r="EX559" s="323"/>
      <c r="EY559" s="323"/>
      <c r="EZ559" s="323"/>
      <c r="FA559" s="323"/>
      <c r="FB559" s="323"/>
      <c r="FC559" s="323"/>
      <c r="FD559" s="323"/>
      <c r="FE559" s="323"/>
      <c r="FF559" s="323"/>
      <c r="FG559" s="323"/>
      <c r="FH559" s="323"/>
      <c r="FI559" s="323"/>
      <c r="FJ559" s="323"/>
      <c r="FK559" s="323"/>
      <c r="FL559" s="323"/>
      <c r="FM559" s="323"/>
      <c r="FN559" s="323"/>
      <c r="FO559" s="323"/>
      <c r="FP559" s="323"/>
      <c r="FQ559" s="323"/>
      <c r="FR559" s="323"/>
      <c r="FS559" s="323"/>
      <c r="FT559" s="323"/>
      <c r="FU559" s="323"/>
      <c r="FV559" s="323"/>
      <c r="FW559" s="323"/>
      <c r="FX559" s="323"/>
      <c r="FY559" s="323"/>
      <c r="FZ559" s="323"/>
      <c r="GA559" s="323"/>
      <c r="GB559" s="323"/>
      <c r="GC559" s="323"/>
      <c r="GD559" s="323"/>
      <c r="GE559" s="323"/>
      <c r="GF559" s="323"/>
      <c r="GG559" s="323"/>
      <c r="GH559" s="323"/>
      <c r="GI559" s="323"/>
      <c r="GJ559" s="331"/>
      <c r="GK559" s="321"/>
      <c r="GL559" s="323"/>
      <c r="GM559" s="323"/>
      <c r="GN559" s="290" cm="1">
        <f t="array" ref="GN559">IF(OR(BK559:GM559='Annex.1　DeclarationDesired'!$F$27),ROW(),"")</f>
        <v>559</v>
      </c>
    </row>
    <row r="560" spans="1:196" ht="20.85" customHeight="1">
      <c r="A560" s="333" t="s">
        <v>3353</v>
      </c>
      <c r="B560" s="334" t="s">
        <v>3344</v>
      </c>
      <c r="C560" s="334" t="s">
        <v>3345</v>
      </c>
      <c r="D560" s="334" t="s">
        <v>3354</v>
      </c>
      <c r="E560" s="334"/>
      <c r="F560" s="334"/>
      <c r="G560" s="335" t="s">
        <v>3347</v>
      </c>
      <c r="H560" s="337" t="s">
        <v>399</v>
      </c>
      <c r="I560" s="337" t="s">
        <v>3355</v>
      </c>
      <c r="J560" s="337" t="s">
        <v>400</v>
      </c>
      <c r="K560" s="337"/>
      <c r="L560" s="338"/>
      <c r="M560" s="339" t="s">
        <v>3356</v>
      </c>
      <c r="N560" s="327" t="s">
        <v>461</v>
      </c>
      <c r="O560" s="338" t="s">
        <v>404</v>
      </c>
      <c r="P560" s="339" t="s">
        <v>518</v>
      </c>
      <c r="Q560" s="287" t="s">
        <v>452</v>
      </c>
      <c r="R560" s="287" t="s">
        <v>636</v>
      </c>
      <c r="S560" s="287"/>
      <c r="T560" s="287"/>
      <c r="U560" s="287"/>
      <c r="V560" s="287"/>
      <c r="W560" s="287"/>
      <c r="X560" s="287"/>
      <c r="Y560" s="287"/>
      <c r="Z560" s="287"/>
      <c r="AA560" s="287"/>
      <c r="AB560" s="287"/>
      <c r="AC560" s="287"/>
      <c r="AD560" s="287"/>
      <c r="AE560" s="287"/>
      <c r="AF560" s="287"/>
      <c r="AG560" s="287"/>
      <c r="AH560" s="287"/>
      <c r="AI560" s="287"/>
      <c r="AJ560" s="287"/>
      <c r="AK560" s="287"/>
      <c r="AL560" s="287"/>
      <c r="AM560" s="287"/>
      <c r="AN560" s="287"/>
      <c r="AO560" s="287"/>
      <c r="AP560" s="287"/>
      <c r="AQ560" s="287"/>
      <c r="AR560" s="287"/>
      <c r="AS560" s="287"/>
      <c r="AT560" s="287"/>
      <c r="AU560" s="287"/>
      <c r="AV560" s="287"/>
      <c r="AW560" s="287"/>
      <c r="AX560" s="287"/>
      <c r="AY560" s="287"/>
      <c r="AZ560" s="287"/>
      <c r="BA560" s="287"/>
      <c r="BB560" s="287"/>
      <c r="BC560" s="287"/>
      <c r="BD560" s="287"/>
      <c r="BE560" s="287"/>
      <c r="BF560" s="287"/>
      <c r="BG560" s="287"/>
      <c r="BH560" s="287"/>
      <c r="BI560" s="287"/>
      <c r="BJ560" s="327"/>
      <c r="BK560" s="286"/>
      <c r="BL560" s="288"/>
      <c r="BM560" s="287"/>
      <c r="BN560" s="287"/>
      <c r="BO560" s="287"/>
      <c r="BP560" s="287"/>
      <c r="BQ560" s="287"/>
      <c r="BR560" s="287"/>
      <c r="BS560" s="287"/>
      <c r="BT560" s="287"/>
      <c r="BU560" s="287"/>
      <c r="BV560" s="287"/>
      <c r="BW560" s="287"/>
      <c r="BX560" s="287"/>
      <c r="BY560" s="287"/>
      <c r="BZ560" s="287"/>
      <c r="CA560" s="287"/>
      <c r="CB560" s="287"/>
      <c r="CC560" s="287"/>
      <c r="CD560" s="287"/>
      <c r="CE560" s="287"/>
      <c r="CF560" s="287"/>
      <c r="CG560" s="287"/>
      <c r="CH560" s="287"/>
      <c r="CI560" s="287"/>
      <c r="CJ560" s="287"/>
      <c r="CK560" s="287"/>
      <c r="CL560" s="287"/>
      <c r="CM560" s="287"/>
      <c r="CN560" s="287"/>
      <c r="CO560" s="287"/>
      <c r="CP560" s="287"/>
      <c r="CQ560" s="287"/>
      <c r="CR560" s="287"/>
      <c r="CS560" s="287"/>
      <c r="CT560" s="287"/>
      <c r="CU560" s="287"/>
      <c r="CV560" s="287"/>
      <c r="CW560" s="287"/>
      <c r="CX560" s="287"/>
      <c r="CY560" s="287"/>
      <c r="CZ560" s="289"/>
      <c r="DA560" s="287"/>
      <c r="DB560" s="287"/>
      <c r="DC560" s="287"/>
      <c r="DD560" s="287"/>
      <c r="DE560" s="287"/>
      <c r="DF560" s="287"/>
      <c r="DG560" s="287"/>
      <c r="DH560" s="287"/>
      <c r="DI560" s="287"/>
      <c r="DJ560" s="287"/>
      <c r="DK560" s="287"/>
      <c r="DL560" s="287"/>
      <c r="DM560" s="287"/>
      <c r="DN560" s="287"/>
      <c r="DO560" s="287"/>
      <c r="DP560" s="287"/>
      <c r="DQ560" s="287"/>
      <c r="DR560" s="287"/>
      <c r="DS560" s="287"/>
      <c r="DT560" s="287"/>
      <c r="DU560" s="287"/>
      <c r="DV560" s="287"/>
      <c r="DW560" s="321"/>
      <c r="DX560" s="321"/>
      <c r="DY560" s="324"/>
      <c r="DZ560" s="324"/>
      <c r="EA560" s="324"/>
      <c r="EB560" s="323"/>
      <c r="EC560" s="323"/>
      <c r="ED560" s="323"/>
      <c r="EE560" s="323"/>
      <c r="EF560" s="323"/>
      <c r="EG560" s="323"/>
      <c r="EH560" s="323"/>
      <c r="EI560" s="323"/>
      <c r="EJ560" s="323"/>
      <c r="EK560" s="323"/>
      <c r="EL560" s="323"/>
      <c r="EM560" s="323"/>
      <c r="EN560" s="323"/>
      <c r="EO560" s="323"/>
      <c r="EP560" s="323"/>
      <c r="EQ560" s="323"/>
      <c r="ER560" s="323"/>
      <c r="ES560" s="323"/>
      <c r="ET560" s="323"/>
      <c r="EU560" s="323"/>
      <c r="EV560" s="323"/>
      <c r="EW560" s="323"/>
      <c r="EX560" s="323"/>
      <c r="EY560" s="323"/>
      <c r="EZ560" s="323"/>
      <c r="FA560" s="323"/>
      <c r="FB560" s="323"/>
      <c r="FC560" s="323"/>
      <c r="FD560" s="323"/>
      <c r="FE560" s="323"/>
      <c r="FF560" s="323"/>
      <c r="FG560" s="323"/>
      <c r="FH560" s="323"/>
      <c r="FI560" s="323"/>
      <c r="FJ560" s="323"/>
      <c r="FK560" s="323"/>
      <c r="FL560" s="323"/>
      <c r="FM560" s="323"/>
      <c r="FN560" s="323"/>
      <c r="FO560" s="323"/>
      <c r="FP560" s="323"/>
      <c r="FQ560" s="323"/>
      <c r="FR560" s="323"/>
      <c r="FS560" s="323"/>
      <c r="FT560" s="323"/>
      <c r="FU560" s="323"/>
      <c r="FV560" s="323"/>
      <c r="FW560" s="323"/>
      <c r="FX560" s="323"/>
      <c r="FY560" s="323"/>
      <c r="FZ560" s="323"/>
      <c r="GA560" s="323"/>
      <c r="GB560" s="323"/>
      <c r="GC560" s="323"/>
      <c r="GD560" s="323"/>
      <c r="GE560" s="323"/>
      <c r="GF560" s="323"/>
      <c r="GG560" s="323"/>
      <c r="GH560" s="323"/>
      <c r="GI560" s="323"/>
      <c r="GJ560" s="331"/>
      <c r="GK560" s="321"/>
      <c r="GL560" s="323"/>
      <c r="GM560" s="323"/>
      <c r="GN560" s="290" cm="1">
        <f t="array" ref="GN560">IF(OR(BK560:GM560='Annex.1　DeclarationDesired'!$F$27),ROW(),"")</f>
        <v>560</v>
      </c>
    </row>
    <row r="561" spans="1:196" ht="20.85" customHeight="1">
      <c r="A561" s="333" t="s">
        <v>3357</v>
      </c>
      <c r="B561" s="334" t="s">
        <v>3344</v>
      </c>
      <c r="C561" s="334" t="s">
        <v>3345</v>
      </c>
      <c r="D561" s="334" t="s">
        <v>3358</v>
      </c>
      <c r="E561" s="334"/>
      <c r="F561" s="334"/>
      <c r="G561" s="335" t="s">
        <v>3347</v>
      </c>
      <c r="H561" s="337" t="s">
        <v>399</v>
      </c>
      <c r="I561" s="337" t="s">
        <v>3359</v>
      </c>
      <c r="J561" s="337" t="s">
        <v>400</v>
      </c>
      <c r="K561" s="337"/>
      <c r="L561" s="338"/>
      <c r="M561" s="339" t="s">
        <v>3360</v>
      </c>
      <c r="N561" s="327" t="s">
        <v>1126</v>
      </c>
      <c r="O561" s="338" t="s">
        <v>288</v>
      </c>
      <c r="P561" s="339" t="s">
        <v>692</v>
      </c>
      <c r="Q561" s="287" t="s">
        <v>684</v>
      </c>
      <c r="R561" s="287" t="s">
        <v>403</v>
      </c>
      <c r="S561" s="287" t="s">
        <v>548</v>
      </c>
      <c r="T561" s="287" t="s">
        <v>804</v>
      </c>
      <c r="U561" s="287" t="s">
        <v>416</v>
      </c>
      <c r="V561" s="287"/>
      <c r="W561" s="287"/>
      <c r="X561" s="287"/>
      <c r="Y561" s="287"/>
      <c r="Z561" s="287"/>
      <c r="AA561" s="287"/>
      <c r="AB561" s="287"/>
      <c r="AC561" s="287"/>
      <c r="AD561" s="287"/>
      <c r="AE561" s="287"/>
      <c r="AF561" s="287"/>
      <c r="AG561" s="287"/>
      <c r="AH561" s="287"/>
      <c r="AI561" s="287"/>
      <c r="AJ561" s="287"/>
      <c r="AK561" s="287"/>
      <c r="AL561" s="287"/>
      <c r="AM561" s="287"/>
      <c r="AN561" s="287"/>
      <c r="AO561" s="287"/>
      <c r="AP561" s="287"/>
      <c r="AQ561" s="287"/>
      <c r="AR561" s="287"/>
      <c r="AS561" s="287"/>
      <c r="AT561" s="287"/>
      <c r="AU561" s="287"/>
      <c r="AV561" s="287"/>
      <c r="AW561" s="287"/>
      <c r="AX561" s="287"/>
      <c r="AY561" s="287"/>
      <c r="AZ561" s="287"/>
      <c r="BA561" s="287"/>
      <c r="BB561" s="287"/>
      <c r="BC561" s="287"/>
      <c r="BD561" s="287"/>
      <c r="BE561" s="287"/>
      <c r="BF561" s="287"/>
      <c r="BG561" s="287"/>
      <c r="BH561" s="287"/>
      <c r="BI561" s="287"/>
      <c r="BJ561" s="327"/>
      <c r="BK561" s="286"/>
      <c r="BL561" s="288"/>
      <c r="BM561" s="287"/>
      <c r="BN561" s="287"/>
      <c r="BO561" s="287"/>
      <c r="BP561" s="287"/>
      <c r="BQ561" s="287"/>
      <c r="BR561" s="287"/>
      <c r="BS561" s="287"/>
      <c r="BT561" s="287"/>
      <c r="BU561" s="287"/>
      <c r="BV561" s="287"/>
      <c r="BW561" s="287"/>
      <c r="BX561" s="287"/>
      <c r="BY561" s="287"/>
      <c r="BZ561" s="287"/>
      <c r="CA561" s="287"/>
      <c r="CB561" s="287"/>
      <c r="CC561" s="287"/>
      <c r="CD561" s="287"/>
      <c r="CE561" s="287"/>
      <c r="CF561" s="287"/>
      <c r="CG561" s="287"/>
      <c r="CH561" s="287"/>
      <c r="CI561" s="287"/>
      <c r="CJ561" s="287"/>
      <c r="CK561" s="287"/>
      <c r="CL561" s="287"/>
      <c r="CM561" s="287"/>
      <c r="CN561" s="287"/>
      <c r="CO561" s="287"/>
      <c r="CP561" s="287"/>
      <c r="CQ561" s="287"/>
      <c r="CR561" s="287"/>
      <c r="CS561" s="287"/>
      <c r="CT561" s="287"/>
      <c r="CU561" s="287"/>
      <c r="CV561" s="287"/>
      <c r="CW561" s="287"/>
      <c r="CX561" s="287"/>
      <c r="CY561" s="287"/>
      <c r="CZ561" s="289"/>
      <c r="DA561" s="287"/>
      <c r="DB561" s="287"/>
      <c r="DC561" s="287"/>
      <c r="DD561" s="287"/>
      <c r="DE561" s="287"/>
      <c r="DF561" s="287"/>
      <c r="DG561" s="287"/>
      <c r="DH561" s="287"/>
      <c r="DI561" s="287"/>
      <c r="DJ561" s="287"/>
      <c r="DK561" s="287"/>
      <c r="DL561" s="287"/>
      <c r="DM561" s="287"/>
      <c r="DN561" s="287"/>
      <c r="DO561" s="287"/>
      <c r="DP561" s="287"/>
      <c r="DQ561" s="287"/>
      <c r="DR561" s="287"/>
      <c r="DS561" s="287"/>
      <c r="DT561" s="287"/>
      <c r="DU561" s="287"/>
      <c r="DV561" s="287"/>
      <c r="DW561" s="321"/>
      <c r="DX561" s="321"/>
      <c r="DY561" s="324"/>
      <c r="DZ561" s="324"/>
      <c r="EA561" s="324"/>
      <c r="EB561" s="323"/>
      <c r="EC561" s="323"/>
      <c r="ED561" s="323"/>
      <c r="EE561" s="323"/>
      <c r="EF561" s="323"/>
      <c r="EG561" s="323"/>
      <c r="EH561" s="323"/>
      <c r="EI561" s="323"/>
      <c r="EJ561" s="323"/>
      <c r="EK561" s="323"/>
      <c r="EL561" s="323"/>
      <c r="EM561" s="323"/>
      <c r="EN561" s="323"/>
      <c r="EO561" s="323"/>
      <c r="EP561" s="323"/>
      <c r="EQ561" s="323"/>
      <c r="ER561" s="323"/>
      <c r="ES561" s="323"/>
      <c r="ET561" s="323"/>
      <c r="EU561" s="323"/>
      <c r="EV561" s="323"/>
      <c r="EW561" s="323"/>
      <c r="EX561" s="323"/>
      <c r="EY561" s="323"/>
      <c r="EZ561" s="323"/>
      <c r="FA561" s="323"/>
      <c r="FB561" s="323"/>
      <c r="FC561" s="323"/>
      <c r="FD561" s="323"/>
      <c r="FE561" s="323"/>
      <c r="FF561" s="323"/>
      <c r="FG561" s="323"/>
      <c r="FH561" s="323"/>
      <c r="FI561" s="323"/>
      <c r="FJ561" s="323"/>
      <c r="FK561" s="323"/>
      <c r="FL561" s="323"/>
      <c r="FM561" s="323"/>
      <c r="FN561" s="323"/>
      <c r="FO561" s="323"/>
      <c r="FP561" s="323"/>
      <c r="FQ561" s="323"/>
      <c r="FR561" s="323"/>
      <c r="FS561" s="323"/>
      <c r="FT561" s="323"/>
      <c r="FU561" s="323"/>
      <c r="FV561" s="323"/>
      <c r="FW561" s="323"/>
      <c r="FX561" s="323"/>
      <c r="FY561" s="323"/>
      <c r="FZ561" s="323"/>
      <c r="GA561" s="323"/>
      <c r="GB561" s="323"/>
      <c r="GC561" s="323"/>
      <c r="GD561" s="323"/>
      <c r="GE561" s="323"/>
      <c r="GF561" s="323"/>
      <c r="GG561" s="323"/>
      <c r="GH561" s="323"/>
      <c r="GI561" s="323"/>
      <c r="GJ561" s="331"/>
      <c r="GK561" s="321"/>
      <c r="GL561" s="323"/>
      <c r="GM561" s="323"/>
      <c r="GN561" s="290" cm="1">
        <f t="array" ref="GN561">IF(OR(BK561:GM561='Annex.1　DeclarationDesired'!$F$27),ROW(),"")</f>
        <v>561</v>
      </c>
    </row>
    <row r="562" spans="1:196" ht="20.85" customHeight="1">
      <c r="A562" s="333" t="s">
        <v>3361</v>
      </c>
      <c r="B562" s="334" t="s">
        <v>3344</v>
      </c>
      <c r="C562" s="334" t="s">
        <v>3345</v>
      </c>
      <c r="D562" s="334" t="s">
        <v>3362</v>
      </c>
      <c r="E562" s="334"/>
      <c r="F562" s="334"/>
      <c r="G562" s="335" t="s">
        <v>3347</v>
      </c>
      <c r="H562" s="337" t="s">
        <v>399</v>
      </c>
      <c r="I562" s="337" t="s">
        <v>3363</v>
      </c>
      <c r="J562" s="337" t="s">
        <v>400</v>
      </c>
      <c r="K562" s="337"/>
      <c r="L562" s="338"/>
      <c r="M562" s="339" t="s">
        <v>3364</v>
      </c>
      <c r="N562" s="327" t="s">
        <v>1039</v>
      </c>
      <c r="O562" s="338" t="s">
        <v>1005</v>
      </c>
      <c r="P562" s="339" t="s">
        <v>1126</v>
      </c>
      <c r="Q562" s="287" t="s">
        <v>288</v>
      </c>
      <c r="R562" s="287" t="s">
        <v>692</v>
      </c>
      <c r="S562" s="287" t="s">
        <v>684</v>
      </c>
      <c r="T562" s="287" t="s">
        <v>548</v>
      </c>
      <c r="U562" s="287" t="s">
        <v>538</v>
      </c>
      <c r="V562" s="287"/>
      <c r="W562" s="287"/>
      <c r="X562" s="287"/>
      <c r="Y562" s="287"/>
      <c r="Z562" s="287"/>
      <c r="AA562" s="287"/>
      <c r="AB562" s="287"/>
      <c r="AC562" s="287"/>
      <c r="AD562" s="287"/>
      <c r="AE562" s="287"/>
      <c r="AF562" s="287"/>
      <c r="AG562" s="287"/>
      <c r="AH562" s="287"/>
      <c r="AI562" s="287"/>
      <c r="AJ562" s="287"/>
      <c r="AK562" s="287"/>
      <c r="AL562" s="287"/>
      <c r="AM562" s="287"/>
      <c r="AN562" s="287"/>
      <c r="AO562" s="287"/>
      <c r="AP562" s="287"/>
      <c r="AQ562" s="287"/>
      <c r="AR562" s="287"/>
      <c r="AS562" s="287"/>
      <c r="AT562" s="287"/>
      <c r="AU562" s="287"/>
      <c r="AV562" s="287"/>
      <c r="AW562" s="287"/>
      <c r="AX562" s="287"/>
      <c r="AY562" s="287"/>
      <c r="AZ562" s="287"/>
      <c r="BA562" s="287"/>
      <c r="BB562" s="287"/>
      <c r="BC562" s="287"/>
      <c r="BD562" s="287"/>
      <c r="BE562" s="287"/>
      <c r="BF562" s="287"/>
      <c r="BG562" s="287"/>
      <c r="BH562" s="287"/>
      <c r="BI562" s="287"/>
      <c r="BJ562" s="327"/>
      <c r="BK562" s="286"/>
      <c r="BL562" s="288"/>
      <c r="BM562" s="287"/>
      <c r="BN562" s="287"/>
      <c r="BO562" s="287"/>
      <c r="BP562" s="287"/>
      <c r="BQ562" s="287"/>
      <c r="BR562" s="287"/>
      <c r="BS562" s="287"/>
      <c r="BT562" s="287"/>
      <c r="BU562" s="287"/>
      <c r="BV562" s="287"/>
      <c r="BW562" s="287"/>
      <c r="BX562" s="287"/>
      <c r="BY562" s="287"/>
      <c r="BZ562" s="287"/>
      <c r="CA562" s="287"/>
      <c r="CB562" s="287"/>
      <c r="CC562" s="287"/>
      <c r="CD562" s="287"/>
      <c r="CE562" s="287"/>
      <c r="CF562" s="287"/>
      <c r="CG562" s="287"/>
      <c r="CH562" s="287"/>
      <c r="CI562" s="287"/>
      <c r="CJ562" s="287"/>
      <c r="CK562" s="287"/>
      <c r="CL562" s="287"/>
      <c r="CM562" s="287"/>
      <c r="CN562" s="287"/>
      <c r="CO562" s="287"/>
      <c r="CP562" s="287"/>
      <c r="CQ562" s="287"/>
      <c r="CR562" s="287"/>
      <c r="CS562" s="287"/>
      <c r="CT562" s="287"/>
      <c r="CU562" s="287"/>
      <c r="CV562" s="287"/>
      <c r="CW562" s="287"/>
      <c r="CX562" s="287"/>
      <c r="CY562" s="287"/>
      <c r="CZ562" s="289"/>
      <c r="DA562" s="287"/>
      <c r="DB562" s="287"/>
      <c r="DC562" s="287"/>
      <c r="DD562" s="287"/>
      <c r="DE562" s="287"/>
      <c r="DF562" s="287"/>
      <c r="DG562" s="287"/>
      <c r="DH562" s="287"/>
      <c r="DI562" s="287"/>
      <c r="DJ562" s="287"/>
      <c r="DK562" s="287"/>
      <c r="DL562" s="287"/>
      <c r="DM562" s="287"/>
      <c r="DN562" s="287"/>
      <c r="DO562" s="287"/>
      <c r="DP562" s="287"/>
      <c r="DQ562" s="287"/>
      <c r="DR562" s="287"/>
      <c r="DS562" s="287"/>
      <c r="DT562" s="287"/>
      <c r="DU562" s="287"/>
      <c r="DV562" s="287"/>
      <c r="DW562" s="321"/>
      <c r="DX562" s="321"/>
      <c r="DY562" s="324"/>
      <c r="DZ562" s="324"/>
      <c r="EA562" s="324"/>
      <c r="EB562" s="323"/>
      <c r="EC562" s="323"/>
      <c r="ED562" s="323"/>
      <c r="EE562" s="323"/>
      <c r="EF562" s="323"/>
      <c r="EG562" s="323"/>
      <c r="EH562" s="323"/>
      <c r="EI562" s="323"/>
      <c r="EJ562" s="323"/>
      <c r="EK562" s="323"/>
      <c r="EL562" s="323"/>
      <c r="EM562" s="323"/>
      <c r="EN562" s="323"/>
      <c r="EO562" s="323"/>
      <c r="EP562" s="323"/>
      <c r="EQ562" s="323"/>
      <c r="ER562" s="323"/>
      <c r="ES562" s="323"/>
      <c r="ET562" s="323"/>
      <c r="EU562" s="323"/>
      <c r="EV562" s="323"/>
      <c r="EW562" s="323"/>
      <c r="EX562" s="323"/>
      <c r="EY562" s="323"/>
      <c r="EZ562" s="323"/>
      <c r="FA562" s="323"/>
      <c r="FB562" s="323"/>
      <c r="FC562" s="323"/>
      <c r="FD562" s="323"/>
      <c r="FE562" s="323"/>
      <c r="FF562" s="323"/>
      <c r="FG562" s="323"/>
      <c r="FH562" s="323"/>
      <c r="FI562" s="323"/>
      <c r="FJ562" s="323"/>
      <c r="FK562" s="323"/>
      <c r="FL562" s="323"/>
      <c r="FM562" s="323"/>
      <c r="FN562" s="323"/>
      <c r="FO562" s="323"/>
      <c r="FP562" s="323"/>
      <c r="FQ562" s="323"/>
      <c r="FR562" s="323"/>
      <c r="FS562" s="323"/>
      <c r="FT562" s="323"/>
      <c r="FU562" s="323"/>
      <c r="FV562" s="323"/>
      <c r="FW562" s="323"/>
      <c r="FX562" s="323"/>
      <c r="FY562" s="323"/>
      <c r="FZ562" s="323"/>
      <c r="GA562" s="323"/>
      <c r="GB562" s="323"/>
      <c r="GC562" s="323"/>
      <c r="GD562" s="323"/>
      <c r="GE562" s="323"/>
      <c r="GF562" s="323"/>
      <c r="GG562" s="323"/>
      <c r="GH562" s="323"/>
      <c r="GI562" s="323"/>
      <c r="GJ562" s="331"/>
      <c r="GK562" s="321"/>
      <c r="GL562" s="323"/>
      <c r="GM562" s="323"/>
      <c r="GN562" s="290" cm="1">
        <f t="array" ref="GN562">IF(OR(BK562:GM562='Annex.1　DeclarationDesired'!$F$27),ROW(),"")</f>
        <v>562</v>
      </c>
    </row>
    <row r="563" spans="1:196" ht="20.85" customHeight="1">
      <c r="A563" s="333" t="s">
        <v>3365</v>
      </c>
      <c r="B563" s="334" t="s">
        <v>3344</v>
      </c>
      <c r="C563" s="334" t="s">
        <v>3345</v>
      </c>
      <c r="D563" s="334" t="s">
        <v>3366</v>
      </c>
      <c r="E563" s="334"/>
      <c r="F563" s="334"/>
      <c r="G563" s="335" t="s">
        <v>3347</v>
      </c>
      <c r="H563" s="337" t="s">
        <v>399</v>
      </c>
      <c r="I563" s="337" t="s">
        <v>3367</v>
      </c>
      <c r="J563" s="337" t="s">
        <v>400</v>
      </c>
      <c r="K563" s="337"/>
      <c r="L563" s="338"/>
      <c r="M563" s="339" t="s">
        <v>3368</v>
      </c>
      <c r="N563" s="327" t="s">
        <v>508</v>
      </c>
      <c r="O563" s="338" t="s">
        <v>635</v>
      </c>
      <c r="P563" s="339" t="s">
        <v>489</v>
      </c>
      <c r="Q563" s="287" t="s">
        <v>608</v>
      </c>
      <c r="R563" s="287" t="s">
        <v>610</v>
      </c>
      <c r="S563" s="287" t="s">
        <v>428</v>
      </c>
      <c r="T563" s="287" t="s">
        <v>803</v>
      </c>
      <c r="U563" s="287"/>
      <c r="V563" s="287"/>
      <c r="W563" s="287"/>
      <c r="X563" s="287"/>
      <c r="Y563" s="287"/>
      <c r="Z563" s="287"/>
      <c r="AA563" s="287"/>
      <c r="AB563" s="287"/>
      <c r="AC563" s="287"/>
      <c r="AD563" s="287"/>
      <c r="AE563" s="287"/>
      <c r="AF563" s="287"/>
      <c r="AG563" s="287"/>
      <c r="AH563" s="287"/>
      <c r="AI563" s="287"/>
      <c r="AJ563" s="287"/>
      <c r="AK563" s="287"/>
      <c r="AL563" s="287"/>
      <c r="AM563" s="287"/>
      <c r="AN563" s="287"/>
      <c r="AO563" s="287"/>
      <c r="AP563" s="287"/>
      <c r="AQ563" s="287"/>
      <c r="AR563" s="287"/>
      <c r="AS563" s="287"/>
      <c r="AT563" s="287"/>
      <c r="AU563" s="287"/>
      <c r="AV563" s="287"/>
      <c r="AW563" s="287"/>
      <c r="AX563" s="287"/>
      <c r="AY563" s="287"/>
      <c r="AZ563" s="287"/>
      <c r="BA563" s="287"/>
      <c r="BB563" s="287"/>
      <c r="BC563" s="287"/>
      <c r="BD563" s="287"/>
      <c r="BE563" s="287"/>
      <c r="BF563" s="287"/>
      <c r="BG563" s="287"/>
      <c r="BH563" s="287"/>
      <c r="BI563" s="287"/>
      <c r="BJ563" s="327"/>
      <c r="BK563" s="286"/>
      <c r="BL563" s="288"/>
      <c r="BM563" s="287"/>
      <c r="BN563" s="287"/>
      <c r="BO563" s="287"/>
      <c r="BP563" s="287"/>
      <c r="BQ563" s="287"/>
      <c r="BR563" s="287"/>
      <c r="BS563" s="287"/>
      <c r="BT563" s="287"/>
      <c r="BU563" s="287"/>
      <c r="BV563" s="287"/>
      <c r="BW563" s="287"/>
      <c r="BX563" s="287"/>
      <c r="BY563" s="287"/>
      <c r="BZ563" s="287"/>
      <c r="CA563" s="287"/>
      <c r="CB563" s="287"/>
      <c r="CC563" s="287"/>
      <c r="CD563" s="287"/>
      <c r="CE563" s="287"/>
      <c r="CF563" s="287"/>
      <c r="CG563" s="287"/>
      <c r="CH563" s="287"/>
      <c r="CI563" s="287"/>
      <c r="CJ563" s="287"/>
      <c r="CK563" s="287"/>
      <c r="CL563" s="287"/>
      <c r="CM563" s="287"/>
      <c r="CN563" s="287"/>
      <c r="CO563" s="287"/>
      <c r="CP563" s="287"/>
      <c r="CQ563" s="287"/>
      <c r="CR563" s="287"/>
      <c r="CS563" s="287"/>
      <c r="CT563" s="287"/>
      <c r="CU563" s="287"/>
      <c r="CV563" s="287"/>
      <c r="CW563" s="287"/>
      <c r="CX563" s="287"/>
      <c r="CY563" s="287"/>
      <c r="CZ563" s="289"/>
      <c r="DA563" s="287"/>
      <c r="DB563" s="287"/>
      <c r="DC563" s="287"/>
      <c r="DD563" s="287"/>
      <c r="DE563" s="287"/>
      <c r="DF563" s="287"/>
      <c r="DG563" s="287"/>
      <c r="DH563" s="287"/>
      <c r="DI563" s="287"/>
      <c r="DJ563" s="287"/>
      <c r="DK563" s="287"/>
      <c r="DL563" s="287"/>
      <c r="DM563" s="287"/>
      <c r="DN563" s="287"/>
      <c r="DO563" s="287"/>
      <c r="DP563" s="287"/>
      <c r="DQ563" s="287"/>
      <c r="DR563" s="287"/>
      <c r="DS563" s="287"/>
      <c r="DT563" s="287"/>
      <c r="DU563" s="287"/>
      <c r="DV563" s="287"/>
      <c r="DW563" s="321"/>
      <c r="DX563" s="321"/>
      <c r="DY563" s="324"/>
      <c r="DZ563" s="324"/>
      <c r="EA563" s="324"/>
      <c r="EB563" s="323"/>
      <c r="EC563" s="323"/>
      <c r="ED563" s="323"/>
      <c r="EE563" s="323"/>
      <c r="EF563" s="323"/>
      <c r="EG563" s="323"/>
      <c r="EH563" s="323"/>
      <c r="EI563" s="323"/>
      <c r="EJ563" s="323"/>
      <c r="EK563" s="323"/>
      <c r="EL563" s="323"/>
      <c r="EM563" s="323"/>
      <c r="EN563" s="323"/>
      <c r="EO563" s="323"/>
      <c r="EP563" s="323"/>
      <c r="EQ563" s="323"/>
      <c r="ER563" s="323"/>
      <c r="ES563" s="323"/>
      <c r="ET563" s="323"/>
      <c r="EU563" s="323"/>
      <c r="EV563" s="323"/>
      <c r="EW563" s="323"/>
      <c r="EX563" s="323"/>
      <c r="EY563" s="323"/>
      <c r="EZ563" s="323"/>
      <c r="FA563" s="323"/>
      <c r="FB563" s="323"/>
      <c r="FC563" s="323"/>
      <c r="FD563" s="323"/>
      <c r="FE563" s="323"/>
      <c r="FF563" s="323"/>
      <c r="FG563" s="323"/>
      <c r="FH563" s="323"/>
      <c r="FI563" s="323"/>
      <c r="FJ563" s="323"/>
      <c r="FK563" s="323"/>
      <c r="FL563" s="323"/>
      <c r="FM563" s="323"/>
      <c r="FN563" s="323"/>
      <c r="FO563" s="323"/>
      <c r="FP563" s="323"/>
      <c r="FQ563" s="323"/>
      <c r="FR563" s="323"/>
      <c r="FS563" s="323"/>
      <c r="FT563" s="323"/>
      <c r="FU563" s="323"/>
      <c r="FV563" s="323"/>
      <c r="FW563" s="323"/>
      <c r="FX563" s="323"/>
      <c r="FY563" s="323"/>
      <c r="FZ563" s="323"/>
      <c r="GA563" s="323"/>
      <c r="GB563" s="323"/>
      <c r="GC563" s="323"/>
      <c r="GD563" s="323"/>
      <c r="GE563" s="323"/>
      <c r="GF563" s="323"/>
      <c r="GG563" s="323"/>
      <c r="GH563" s="323"/>
      <c r="GI563" s="323"/>
      <c r="GJ563" s="331"/>
      <c r="GK563" s="321"/>
      <c r="GL563" s="323"/>
      <c r="GM563" s="323"/>
      <c r="GN563" s="290" cm="1">
        <f t="array" ref="GN563">IF(OR(BK563:GM563='Annex.1　DeclarationDesired'!$F$27),ROW(),"")</f>
        <v>563</v>
      </c>
    </row>
    <row r="564" spans="1:196" ht="20.85" customHeight="1">
      <c r="A564" s="333" t="s">
        <v>3369</v>
      </c>
      <c r="B564" s="334" t="s">
        <v>3344</v>
      </c>
      <c r="C564" s="334" t="s">
        <v>3345</v>
      </c>
      <c r="D564" s="334" t="s">
        <v>3370</v>
      </c>
      <c r="E564" s="334"/>
      <c r="F564" s="334"/>
      <c r="G564" s="335" t="s">
        <v>3347</v>
      </c>
      <c r="H564" s="337" t="s">
        <v>399</v>
      </c>
      <c r="I564" s="337" t="s">
        <v>3371</v>
      </c>
      <c r="J564" s="337" t="s">
        <v>400</v>
      </c>
      <c r="K564" s="337"/>
      <c r="L564" s="338"/>
      <c r="M564" s="339" t="s">
        <v>2608</v>
      </c>
      <c r="N564" s="327" t="s">
        <v>427</v>
      </c>
      <c r="O564" s="338" t="s">
        <v>428</v>
      </c>
      <c r="P564" s="339" t="s">
        <v>413</v>
      </c>
      <c r="Q564" s="287"/>
      <c r="R564" s="287"/>
      <c r="S564" s="287"/>
      <c r="T564" s="287"/>
      <c r="U564" s="287"/>
      <c r="V564" s="287"/>
      <c r="W564" s="287"/>
      <c r="X564" s="287"/>
      <c r="Y564" s="287"/>
      <c r="Z564" s="287"/>
      <c r="AA564" s="287"/>
      <c r="AB564" s="287"/>
      <c r="AC564" s="287"/>
      <c r="AD564" s="287"/>
      <c r="AE564" s="287"/>
      <c r="AF564" s="287"/>
      <c r="AG564" s="287"/>
      <c r="AH564" s="287"/>
      <c r="AI564" s="287"/>
      <c r="AJ564" s="287"/>
      <c r="AK564" s="287"/>
      <c r="AL564" s="287"/>
      <c r="AM564" s="287"/>
      <c r="AN564" s="287"/>
      <c r="AO564" s="287"/>
      <c r="AP564" s="287"/>
      <c r="AQ564" s="287"/>
      <c r="AR564" s="287"/>
      <c r="AS564" s="287"/>
      <c r="AT564" s="287"/>
      <c r="AU564" s="287"/>
      <c r="AV564" s="287"/>
      <c r="AW564" s="287"/>
      <c r="AX564" s="287"/>
      <c r="AY564" s="287"/>
      <c r="AZ564" s="287"/>
      <c r="BA564" s="287"/>
      <c r="BB564" s="287"/>
      <c r="BC564" s="287"/>
      <c r="BD564" s="287"/>
      <c r="BE564" s="287"/>
      <c r="BF564" s="287"/>
      <c r="BG564" s="287"/>
      <c r="BH564" s="287"/>
      <c r="BI564" s="287"/>
      <c r="BJ564" s="327"/>
      <c r="BK564" s="286"/>
      <c r="BL564" s="288"/>
      <c r="BM564" s="287"/>
      <c r="BN564" s="287"/>
      <c r="BO564" s="287"/>
      <c r="BP564" s="287"/>
      <c r="BQ564" s="287"/>
      <c r="BR564" s="287"/>
      <c r="BS564" s="287"/>
      <c r="BT564" s="287"/>
      <c r="BU564" s="287"/>
      <c r="BV564" s="287"/>
      <c r="BW564" s="287"/>
      <c r="BX564" s="287"/>
      <c r="BY564" s="287"/>
      <c r="BZ564" s="287"/>
      <c r="CA564" s="287"/>
      <c r="CB564" s="287"/>
      <c r="CC564" s="287"/>
      <c r="CD564" s="287"/>
      <c r="CE564" s="287"/>
      <c r="CF564" s="287"/>
      <c r="CG564" s="287"/>
      <c r="CH564" s="287"/>
      <c r="CI564" s="287"/>
      <c r="CJ564" s="287"/>
      <c r="CK564" s="287"/>
      <c r="CL564" s="287"/>
      <c r="CM564" s="287"/>
      <c r="CN564" s="287"/>
      <c r="CO564" s="287"/>
      <c r="CP564" s="287"/>
      <c r="CQ564" s="287"/>
      <c r="CR564" s="287"/>
      <c r="CS564" s="287"/>
      <c r="CT564" s="287"/>
      <c r="CU564" s="287"/>
      <c r="CV564" s="287"/>
      <c r="CW564" s="287"/>
      <c r="CX564" s="287"/>
      <c r="CY564" s="287"/>
      <c r="CZ564" s="289"/>
      <c r="DA564" s="287"/>
      <c r="DB564" s="287"/>
      <c r="DC564" s="287"/>
      <c r="DD564" s="287"/>
      <c r="DE564" s="287"/>
      <c r="DF564" s="287"/>
      <c r="DG564" s="287"/>
      <c r="DH564" s="287"/>
      <c r="DI564" s="287"/>
      <c r="DJ564" s="287"/>
      <c r="DK564" s="287"/>
      <c r="DL564" s="287"/>
      <c r="DM564" s="287"/>
      <c r="DN564" s="287"/>
      <c r="DO564" s="287"/>
      <c r="DP564" s="287"/>
      <c r="DQ564" s="287"/>
      <c r="DR564" s="287"/>
      <c r="DS564" s="287"/>
      <c r="DT564" s="287"/>
      <c r="DU564" s="287"/>
      <c r="DV564" s="287"/>
      <c r="DW564" s="321"/>
      <c r="DX564" s="321"/>
      <c r="DY564" s="324"/>
      <c r="DZ564" s="324"/>
      <c r="EA564" s="324"/>
      <c r="EB564" s="323"/>
      <c r="EC564" s="323"/>
      <c r="ED564" s="323"/>
      <c r="EE564" s="323"/>
      <c r="EF564" s="323"/>
      <c r="EG564" s="323"/>
      <c r="EH564" s="323"/>
      <c r="EI564" s="323"/>
      <c r="EJ564" s="323"/>
      <c r="EK564" s="323"/>
      <c r="EL564" s="323"/>
      <c r="EM564" s="323"/>
      <c r="EN564" s="323"/>
      <c r="EO564" s="323"/>
      <c r="EP564" s="323"/>
      <c r="EQ564" s="323"/>
      <c r="ER564" s="323"/>
      <c r="ES564" s="323"/>
      <c r="ET564" s="323"/>
      <c r="EU564" s="323"/>
      <c r="EV564" s="323"/>
      <c r="EW564" s="323"/>
      <c r="EX564" s="323"/>
      <c r="EY564" s="323"/>
      <c r="EZ564" s="323"/>
      <c r="FA564" s="323"/>
      <c r="FB564" s="323"/>
      <c r="FC564" s="323"/>
      <c r="FD564" s="323"/>
      <c r="FE564" s="323"/>
      <c r="FF564" s="323"/>
      <c r="FG564" s="323"/>
      <c r="FH564" s="323"/>
      <c r="FI564" s="323"/>
      <c r="FJ564" s="323"/>
      <c r="FK564" s="323"/>
      <c r="FL564" s="323"/>
      <c r="FM564" s="323"/>
      <c r="FN564" s="323"/>
      <c r="FO564" s="323"/>
      <c r="FP564" s="323"/>
      <c r="FQ564" s="323"/>
      <c r="FR564" s="323"/>
      <c r="FS564" s="323"/>
      <c r="FT564" s="323"/>
      <c r="FU564" s="323"/>
      <c r="FV564" s="323"/>
      <c r="FW564" s="323"/>
      <c r="FX564" s="323"/>
      <c r="FY564" s="323"/>
      <c r="FZ564" s="323"/>
      <c r="GA564" s="323"/>
      <c r="GB564" s="323"/>
      <c r="GC564" s="323"/>
      <c r="GD564" s="323"/>
      <c r="GE564" s="323"/>
      <c r="GF564" s="323"/>
      <c r="GG564" s="323"/>
      <c r="GH564" s="323"/>
      <c r="GI564" s="323"/>
      <c r="GJ564" s="331"/>
      <c r="GK564" s="321"/>
      <c r="GL564" s="323"/>
      <c r="GM564" s="323"/>
      <c r="GN564" s="290" cm="1">
        <f t="array" ref="GN564">IF(OR(BK564:GM564='Annex.1　DeclarationDesired'!$F$27),ROW(),"")</f>
        <v>564</v>
      </c>
    </row>
    <row r="565" spans="1:196" ht="20.85" customHeight="1">
      <c r="A565" s="333" t="s">
        <v>3372</v>
      </c>
      <c r="B565" s="334" t="s">
        <v>3344</v>
      </c>
      <c r="C565" s="334" t="s">
        <v>3345</v>
      </c>
      <c r="D565" s="334" t="s">
        <v>3373</v>
      </c>
      <c r="E565" s="334"/>
      <c r="F565" s="334"/>
      <c r="G565" s="335" t="s">
        <v>3347</v>
      </c>
      <c r="H565" s="337" t="s">
        <v>399</v>
      </c>
      <c r="I565" s="337" t="s">
        <v>3374</v>
      </c>
      <c r="J565" s="337" t="s">
        <v>400</v>
      </c>
      <c r="K565" s="337"/>
      <c r="L565" s="338"/>
      <c r="M565" s="339" t="s">
        <v>3375</v>
      </c>
      <c r="N565" s="327" t="s">
        <v>424</v>
      </c>
      <c r="O565" s="338" t="s">
        <v>426</v>
      </c>
      <c r="P565" s="339"/>
      <c r="Q565" s="287"/>
      <c r="R565" s="287"/>
      <c r="S565" s="287"/>
      <c r="T565" s="287"/>
      <c r="U565" s="287"/>
      <c r="V565" s="287"/>
      <c r="W565" s="287"/>
      <c r="X565" s="287"/>
      <c r="Y565" s="287"/>
      <c r="Z565" s="287"/>
      <c r="AA565" s="287"/>
      <c r="AB565" s="287"/>
      <c r="AC565" s="287"/>
      <c r="AD565" s="287"/>
      <c r="AE565" s="287"/>
      <c r="AF565" s="287"/>
      <c r="AG565" s="287"/>
      <c r="AH565" s="287"/>
      <c r="AI565" s="287"/>
      <c r="AJ565" s="287"/>
      <c r="AK565" s="287"/>
      <c r="AL565" s="287"/>
      <c r="AM565" s="287"/>
      <c r="AN565" s="287"/>
      <c r="AO565" s="287"/>
      <c r="AP565" s="287"/>
      <c r="AQ565" s="287"/>
      <c r="AR565" s="287"/>
      <c r="AS565" s="287"/>
      <c r="AT565" s="287"/>
      <c r="AU565" s="287"/>
      <c r="AV565" s="287"/>
      <c r="AW565" s="287"/>
      <c r="AX565" s="287"/>
      <c r="AY565" s="287"/>
      <c r="AZ565" s="287"/>
      <c r="BA565" s="287"/>
      <c r="BB565" s="287"/>
      <c r="BC565" s="287"/>
      <c r="BD565" s="287"/>
      <c r="BE565" s="287"/>
      <c r="BF565" s="287"/>
      <c r="BG565" s="287"/>
      <c r="BH565" s="287"/>
      <c r="BI565" s="287"/>
      <c r="BJ565" s="327"/>
      <c r="BK565" s="286"/>
      <c r="BL565" s="288"/>
      <c r="BM565" s="287"/>
      <c r="BN565" s="287"/>
      <c r="BO565" s="287"/>
      <c r="BP565" s="287"/>
      <c r="BQ565" s="287"/>
      <c r="BR565" s="287"/>
      <c r="BS565" s="287"/>
      <c r="BT565" s="287"/>
      <c r="BU565" s="287"/>
      <c r="BV565" s="287"/>
      <c r="BW565" s="287"/>
      <c r="BX565" s="287"/>
      <c r="BY565" s="287"/>
      <c r="BZ565" s="287"/>
      <c r="CA565" s="287"/>
      <c r="CB565" s="287"/>
      <c r="CC565" s="287"/>
      <c r="CD565" s="287"/>
      <c r="CE565" s="287"/>
      <c r="CF565" s="287"/>
      <c r="CG565" s="287"/>
      <c r="CH565" s="287"/>
      <c r="CI565" s="287"/>
      <c r="CJ565" s="287"/>
      <c r="CK565" s="287"/>
      <c r="CL565" s="287"/>
      <c r="CM565" s="287"/>
      <c r="CN565" s="287"/>
      <c r="CO565" s="287"/>
      <c r="CP565" s="287"/>
      <c r="CQ565" s="287"/>
      <c r="CR565" s="287"/>
      <c r="CS565" s="287"/>
      <c r="CT565" s="287"/>
      <c r="CU565" s="287"/>
      <c r="CV565" s="287"/>
      <c r="CW565" s="287"/>
      <c r="CX565" s="287"/>
      <c r="CY565" s="287"/>
      <c r="CZ565" s="289"/>
      <c r="DA565" s="287"/>
      <c r="DB565" s="287"/>
      <c r="DC565" s="287"/>
      <c r="DD565" s="287"/>
      <c r="DE565" s="287"/>
      <c r="DF565" s="287"/>
      <c r="DG565" s="287"/>
      <c r="DH565" s="287"/>
      <c r="DI565" s="287"/>
      <c r="DJ565" s="287"/>
      <c r="DK565" s="287"/>
      <c r="DL565" s="287"/>
      <c r="DM565" s="287"/>
      <c r="DN565" s="287"/>
      <c r="DO565" s="287"/>
      <c r="DP565" s="287"/>
      <c r="DQ565" s="287"/>
      <c r="DR565" s="287"/>
      <c r="DS565" s="287"/>
      <c r="DT565" s="287"/>
      <c r="DU565" s="287"/>
      <c r="DV565" s="287"/>
      <c r="DW565" s="321"/>
      <c r="DX565" s="321"/>
      <c r="DY565" s="324"/>
      <c r="DZ565" s="324"/>
      <c r="EA565" s="324"/>
      <c r="EB565" s="323"/>
      <c r="EC565" s="323"/>
      <c r="ED565" s="323"/>
      <c r="EE565" s="323"/>
      <c r="EF565" s="323"/>
      <c r="EG565" s="323"/>
      <c r="EH565" s="323"/>
      <c r="EI565" s="323"/>
      <c r="EJ565" s="323"/>
      <c r="EK565" s="323"/>
      <c r="EL565" s="323"/>
      <c r="EM565" s="323"/>
      <c r="EN565" s="323"/>
      <c r="EO565" s="323"/>
      <c r="EP565" s="323"/>
      <c r="EQ565" s="323"/>
      <c r="ER565" s="323"/>
      <c r="ES565" s="323"/>
      <c r="ET565" s="323"/>
      <c r="EU565" s="323"/>
      <c r="EV565" s="323"/>
      <c r="EW565" s="323"/>
      <c r="EX565" s="323"/>
      <c r="EY565" s="323"/>
      <c r="EZ565" s="323"/>
      <c r="FA565" s="323"/>
      <c r="FB565" s="323"/>
      <c r="FC565" s="323"/>
      <c r="FD565" s="323"/>
      <c r="FE565" s="323"/>
      <c r="FF565" s="323"/>
      <c r="FG565" s="323"/>
      <c r="FH565" s="323"/>
      <c r="FI565" s="323"/>
      <c r="FJ565" s="323"/>
      <c r="FK565" s="323"/>
      <c r="FL565" s="323"/>
      <c r="FM565" s="323"/>
      <c r="FN565" s="323"/>
      <c r="FO565" s="323"/>
      <c r="FP565" s="323"/>
      <c r="FQ565" s="323"/>
      <c r="FR565" s="323"/>
      <c r="FS565" s="323"/>
      <c r="FT565" s="323"/>
      <c r="FU565" s="323"/>
      <c r="FV565" s="323"/>
      <c r="FW565" s="323"/>
      <c r="FX565" s="323"/>
      <c r="FY565" s="323"/>
      <c r="FZ565" s="323"/>
      <c r="GA565" s="323"/>
      <c r="GB565" s="323"/>
      <c r="GC565" s="323"/>
      <c r="GD565" s="323"/>
      <c r="GE565" s="323"/>
      <c r="GF565" s="323"/>
      <c r="GG565" s="323"/>
      <c r="GH565" s="323"/>
      <c r="GI565" s="323"/>
      <c r="GJ565" s="331"/>
      <c r="GK565" s="321"/>
      <c r="GL565" s="323"/>
      <c r="GM565" s="323"/>
      <c r="GN565" s="290" cm="1">
        <f t="array" ref="GN565">IF(OR(BK565:GM565='Annex.1　DeclarationDesired'!$F$27),ROW(),"")</f>
        <v>565</v>
      </c>
    </row>
    <row r="566" spans="1:196" ht="20.85" customHeight="1">
      <c r="A566" s="333" t="s">
        <v>3376</v>
      </c>
      <c r="B566" s="334" t="s">
        <v>3344</v>
      </c>
      <c r="C566" s="334" t="s">
        <v>3345</v>
      </c>
      <c r="D566" s="334" t="s">
        <v>3377</v>
      </c>
      <c r="E566" s="334"/>
      <c r="F566" s="334"/>
      <c r="G566" s="335" t="s">
        <v>3378</v>
      </c>
      <c r="H566" s="337" t="s">
        <v>420</v>
      </c>
      <c r="I566" s="337"/>
      <c r="J566" s="337" t="s">
        <v>399</v>
      </c>
      <c r="K566" s="337" t="s">
        <v>3379</v>
      </c>
      <c r="L566" s="338"/>
      <c r="M566" s="339" t="s">
        <v>3380</v>
      </c>
      <c r="N566" s="327" t="s">
        <v>508</v>
      </c>
      <c r="O566" s="338" t="s">
        <v>489</v>
      </c>
      <c r="P566" s="339" t="s">
        <v>453</v>
      </c>
      <c r="Q566" s="287" t="s">
        <v>608</v>
      </c>
      <c r="R566" s="287" t="s">
        <v>609</v>
      </c>
      <c r="S566" s="287" t="s">
        <v>345</v>
      </c>
      <c r="T566" s="287" t="s">
        <v>772</v>
      </c>
      <c r="U566" s="287" t="s">
        <v>346</v>
      </c>
      <c r="V566" s="287" t="s">
        <v>773</v>
      </c>
      <c r="W566" s="287" t="s">
        <v>573</v>
      </c>
      <c r="X566" s="287" t="s">
        <v>427</v>
      </c>
      <c r="Y566" s="287" t="s">
        <v>428</v>
      </c>
      <c r="Z566" s="287" t="s">
        <v>413</v>
      </c>
      <c r="AA566" s="287" t="s">
        <v>803</v>
      </c>
      <c r="AB566" s="287"/>
      <c r="AC566" s="287"/>
      <c r="AD566" s="287"/>
      <c r="AE566" s="287"/>
      <c r="AF566" s="287"/>
      <c r="AG566" s="287"/>
      <c r="AH566" s="287"/>
      <c r="AI566" s="287"/>
      <c r="AJ566" s="287"/>
      <c r="AK566" s="287"/>
      <c r="AL566" s="287"/>
      <c r="AM566" s="287"/>
      <c r="AN566" s="287"/>
      <c r="AO566" s="287"/>
      <c r="AP566" s="287"/>
      <c r="AQ566" s="287"/>
      <c r="AR566" s="287"/>
      <c r="AS566" s="287"/>
      <c r="AT566" s="287"/>
      <c r="AU566" s="287"/>
      <c r="AV566" s="287"/>
      <c r="AW566" s="287"/>
      <c r="AX566" s="287"/>
      <c r="AY566" s="287"/>
      <c r="AZ566" s="287"/>
      <c r="BA566" s="287"/>
      <c r="BB566" s="287"/>
      <c r="BC566" s="287"/>
      <c r="BD566" s="287"/>
      <c r="BE566" s="287"/>
      <c r="BF566" s="287"/>
      <c r="BG566" s="287"/>
      <c r="BH566" s="287"/>
      <c r="BI566" s="287"/>
      <c r="BJ566" s="327"/>
      <c r="BK566" s="286"/>
      <c r="BL566" s="288"/>
      <c r="BM566" s="287"/>
      <c r="BN566" s="287"/>
      <c r="BO566" s="287"/>
      <c r="BP566" s="287"/>
      <c r="BQ566" s="287"/>
      <c r="BR566" s="287"/>
      <c r="BS566" s="287"/>
      <c r="BT566" s="287"/>
      <c r="BU566" s="287"/>
      <c r="BV566" s="287"/>
      <c r="BW566" s="287"/>
      <c r="BX566" s="287"/>
      <c r="BY566" s="287"/>
      <c r="BZ566" s="287"/>
      <c r="CA566" s="287"/>
      <c r="CB566" s="287"/>
      <c r="CC566" s="287"/>
      <c r="CD566" s="287"/>
      <c r="CE566" s="287"/>
      <c r="CF566" s="287"/>
      <c r="CG566" s="287"/>
      <c r="CH566" s="287"/>
      <c r="CI566" s="287"/>
      <c r="CJ566" s="287"/>
      <c r="CK566" s="287"/>
      <c r="CL566" s="287"/>
      <c r="CM566" s="287"/>
      <c r="CN566" s="287"/>
      <c r="CO566" s="287"/>
      <c r="CP566" s="287"/>
      <c r="CQ566" s="287"/>
      <c r="CR566" s="287"/>
      <c r="CS566" s="287"/>
      <c r="CT566" s="287"/>
      <c r="CU566" s="287"/>
      <c r="CV566" s="287"/>
      <c r="CW566" s="287"/>
      <c r="CX566" s="287"/>
      <c r="CY566" s="287"/>
      <c r="CZ566" s="289"/>
      <c r="DA566" s="287"/>
      <c r="DB566" s="287"/>
      <c r="DC566" s="287"/>
      <c r="DD566" s="287"/>
      <c r="DE566" s="287"/>
      <c r="DF566" s="287"/>
      <c r="DG566" s="287"/>
      <c r="DH566" s="287"/>
      <c r="DI566" s="287"/>
      <c r="DJ566" s="287"/>
      <c r="DK566" s="287"/>
      <c r="DL566" s="287"/>
      <c r="DM566" s="287"/>
      <c r="DN566" s="287"/>
      <c r="DO566" s="287"/>
      <c r="DP566" s="287"/>
      <c r="DQ566" s="287"/>
      <c r="DR566" s="287"/>
      <c r="DS566" s="287"/>
      <c r="DT566" s="287"/>
      <c r="DU566" s="287"/>
      <c r="DV566" s="287"/>
      <c r="DW566" s="321"/>
      <c r="DX566" s="321"/>
      <c r="DY566" s="324"/>
      <c r="DZ566" s="324"/>
      <c r="EA566" s="324"/>
      <c r="EB566" s="323"/>
      <c r="EC566" s="323"/>
      <c r="ED566" s="323"/>
      <c r="EE566" s="323"/>
      <c r="EF566" s="323"/>
      <c r="EG566" s="323"/>
      <c r="EH566" s="323"/>
      <c r="EI566" s="323"/>
      <c r="EJ566" s="323"/>
      <c r="EK566" s="323"/>
      <c r="EL566" s="323"/>
      <c r="EM566" s="323"/>
      <c r="EN566" s="323"/>
      <c r="EO566" s="323"/>
      <c r="EP566" s="323"/>
      <c r="EQ566" s="323"/>
      <c r="ER566" s="323"/>
      <c r="ES566" s="323"/>
      <c r="ET566" s="323"/>
      <c r="EU566" s="323"/>
      <c r="EV566" s="323"/>
      <c r="EW566" s="323"/>
      <c r="EX566" s="323"/>
      <c r="EY566" s="323"/>
      <c r="EZ566" s="323"/>
      <c r="FA566" s="323"/>
      <c r="FB566" s="323"/>
      <c r="FC566" s="323"/>
      <c r="FD566" s="323"/>
      <c r="FE566" s="323"/>
      <c r="FF566" s="323"/>
      <c r="FG566" s="323"/>
      <c r="FH566" s="323"/>
      <c r="FI566" s="323"/>
      <c r="FJ566" s="323"/>
      <c r="FK566" s="323"/>
      <c r="FL566" s="323"/>
      <c r="FM566" s="323"/>
      <c r="FN566" s="323"/>
      <c r="FO566" s="323"/>
      <c r="FP566" s="323"/>
      <c r="FQ566" s="323"/>
      <c r="FR566" s="323"/>
      <c r="FS566" s="323"/>
      <c r="FT566" s="323"/>
      <c r="FU566" s="323"/>
      <c r="FV566" s="323"/>
      <c r="FW566" s="323"/>
      <c r="FX566" s="323"/>
      <c r="FY566" s="323"/>
      <c r="FZ566" s="323"/>
      <c r="GA566" s="323"/>
      <c r="GB566" s="323"/>
      <c r="GC566" s="323"/>
      <c r="GD566" s="323"/>
      <c r="GE566" s="323"/>
      <c r="GF566" s="323"/>
      <c r="GG566" s="323"/>
      <c r="GH566" s="323"/>
      <c r="GI566" s="323"/>
      <c r="GJ566" s="331"/>
      <c r="GK566" s="321"/>
      <c r="GL566" s="323"/>
      <c r="GM566" s="323"/>
      <c r="GN566" s="290" cm="1">
        <f t="array" ref="GN566">IF(OR(BK566:GM566='Annex.1　DeclarationDesired'!$F$27),ROW(),"")</f>
        <v>566</v>
      </c>
    </row>
    <row r="567" spans="1:196" ht="20.85" customHeight="1">
      <c r="A567" s="333" t="s">
        <v>3381</v>
      </c>
      <c r="B567" s="334" t="s">
        <v>3344</v>
      </c>
      <c r="C567" s="334" t="s">
        <v>3345</v>
      </c>
      <c r="D567" s="334" t="s">
        <v>3382</v>
      </c>
      <c r="E567" s="334"/>
      <c r="F567" s="334"/>
      <c r="G567" s="335" t="s">
        <v>3378</v>
      </c>
      <c r="H567" s="337" t="s">
        <v>420</v>
      </c>
      <c r="I567" s="337"/>
      <c r="J567" s="337" t="s">
        <v>399</v>
      </c>
      <c r="K567" s="337" t="s">
        <v>3383</v>
      </c>
      <c r="L567" s="338"/>
      <c r="M567" s="339" t="s">
        <v>3384</v>
      </c>
      <c r="N567" s="327" t="s">
        <v>496</v>
      </c>
      <c r="O567" s="338" t="s">
        <v>497</v>
      </c>
      <c r="P567" s="339" t="s">
        <v>438</v>
      </c>
      <c r="Q567" s="287" t="s">
        <v>509</v>
      </c>
      <c r="R567" s="287" t="s">
        <v>461</v>
      </c>
      <c r="S567" s="287" t="s">
        <v>635</v>
      </c>
      <c r="T567" s="287" t="s">
        <v>889</v>
      </c>
      <c r="U567" s="287" t="s">
        <v>489</v>
      </c>
      <c r="V567" s="287" t="s">
        <v>404</v>
      </c>
      <c r="W567" s="287" t="s">
        <v>517</v>
      </c>
      <c r="X567" s="287" t="s">
        <v>452</v>
      </c>
      <c r="Y567" s="287" t="s">
        <v>608</v>
      </c>
      <c r="Z567" s="287" t="s">
        <v>610</v>
      </c>
      <c r="AA567" s="287" t="s">
        <v>774</v>
      </c>
      <c r="AB567" s="287" t="s">
        <v>475</v>
      </c>
      <c r="AC567" s="287" t="s">
        <v>803</v>
      </c>
      <c r="AD567" s="287"/>
      <c r="AE567" s="287"/>
      <c r="AF567" s="287"/>
      <c r="AG567" s="287"/>
      <c r="AH567" s="287"/>
      <c r="AI567" s="287"/>
      <c r="AJ567" s="287"/>
      <c r="AK567" s="287"/>
      <c r="AL567" s="287"/>
      <c r="AM567" s="287"/>
      <c r="AN567" s="287"/>
      <c r="AO567" s="287"/>
      <c r="AP567" s="287"/>
      <c r="AQ567" s="287"/>
      <c r="AR567" s="287"/>
      <c r="AS567" s="287"/>
      <c r="AT567" s="287"/>
      <c r="AU567" s="287"/>
      <c r="AV567" s="287"/>
      <c r="AW567" s="287"/>
      <c r="AX567" s="287"/>
      <c r="AY567" s="287"/>
      <c r="AZ567" s="287"/>
      <c r="BA567" s="287"/>
      <c r="BB567" s="287"/>
      <c r="BC567" s="287"/>
      <c r="BD567" s="287"/>
      <c r="BE567" s="287"/>
      <c r="BF567" s="287"/>
      <c r="BG567" s="287"/>
      <c r="BH567" s="287"/>
      <c r="BI567" s="287"/>
      <c r="BJ567" s="327"/>
      <c r="BK567" s="286"/>
      <c r="BL567" s="288"/>
      <c r="BM567" s="287"/>
      <c r="BN567" s="287"/>
      <c r="BO567" s="287"/>
      <c r="BP567" s="287"/>
      <c r="BQ567" s="287"/>
      <c r="BR567" s="287"/>
      <c r="BS567" s="287"/>
      <c r="BT567" s="287"/>
      <c r="BU567" s="287"/>
      <c r="BV567" s="287"/>
      <c r="BW567" s="287"/>
      <c r="BX567" s="287"/>
      <c r="BY567" s="287"/>
      <c r="BZ567" s="287"/>
      <c r="CA567" s="287"/>
      <c r="CB567" s="287"/>
      <c r="CC567" s="287"/>
      <c r="CD567" s="287"/>
      <c r="CE567" s="287"/>
      <c r="CF567" s="287"/>
      <c r="CG567" s="287"/>
      <c r="CH567" s="287"/>
      <c r="CI567" s="287"/>
      <c r="CJ567" s="287"/>
      <c r="CK567" s="287"/>
      <c r="CL567" s="287"/>
      <c r="CM567" s="287"/>
      <c r="CN567" s="287"/>
      <c r="CO567" s="287"/>
      <c r="CP567" s="287"/>
      <c r="CQ567" s="287"/>
      <c r="CR567" s="287"/>
      <c r="CS567" s="287"/>
      <c r="CT567" s="287"/>
      <c r="CU567" s="287"/>
      <c r="CV567" s="287"/>
      <c r="CW567" s="287"/>
      <c r="CX567" s="287"/>
      <c r="CY567" s="287"/>
      <c r="CZ567" s="289"/>
      <c r="DA567" s="287"/>
      <c r="DB567" s="287"/>
      <c r="DC567" s="287"/>
      <c r="DD567" s="287"/>
      <c r="DE567" s="287"/>
      <c r="DF567" s="287"/>
      <c r="DG567" s="287"/>
      <c r="DH567" s="287"/>
      <c r="DI567" s="287"/>
      <c r="DJ567" s="287"/>
      <c r="DK567" s="287"/>
      <c r="DL567" s="287"/>
      <c r="DM567" s="287"/>
      <c r="DN567" s="287"/>
      <c r="DO567" s="287"/>
      <c r="DP567" s="287"/>
      <c r="DQ567" s="287"/>
      <c r="DR567" s="287"/>
      <c r="DS567" s="287"/>
      <c r="DT567" s="287"/>
      <c r="DU567" s="287"/>
      <c r="DV567" s="287"/>
      <c r="DW567" s="321"/>
      <c r="DX567" s="321"/>
      <c r="DY567" s="324"/>
      <c r="DZ567" s="324"/>
      <c r="EA567" s="324"/>
      <c r="EB567" s="323"/>
      <c r="EC567" s="323"/>
      <c r="ED567" s="323"/>
      <c r="EE567" s="323"/>
      <c r="EF567" s="323"/>
      <c r="EG567" s="323"/>
      <c r="EH567" s="323"/>
      <c r="EI567" s="323"/>
      <c r="EJ567" s="323"/>
      <c r="EK567" s="323"/>
      <c r="EL567" s="323"/>
      <c r="EM567" s="323"/>
      <c r="EN567" s="323"/>
      <c r="EO567" s="323"/>
      <c r="EP567" s="323"/>
      <c r="EQ567" s="323"/>
      <c r="ER567" s="323"/>
      <c r="ES567" s="323"/>
      <c r="ET567" s="323"/>
      <c r="EU567" s="323"/>
      <c r="EV567" s="323"/>
      <c r="EW567" s="323"/>
      <c r="EX567" s="323"/>
      <c r="EY567" s="323"/>
      <c r="EZ567" s="323"/>
      <c r="FA567" s="323"/>
      <c r="FB567" s="323"/>
      <c r="FC567" s="323"/>
      <c r="FD567" s="323"/>
      <c r="FE567" s="323"/>
      <c r="FF567" s="323"/>
      <c r="FG567" s="323"/>
      <c r="FH567" s="323"/>
      <c r="FI567" s="323"/>
      <c r="FJ567" s="323"/>
      <c r="FK567" s="323"/>
      <c r="FL567" s="323"/>
      <c r="FM567" s="323"/>
      <c r="FN567" s="323"/>
      <c r="FO567" s="323"/>
      <c r="FP567" s="323"/>
      <c r="FQ567" s="323"/>
      <c r="FR567" s="323"/>
      <c r="FS567" s="323"/>
      <c r="FT567" s="323"/>
      <c r="FU567" s="323"/>
      <c r="FV567" s="323"/>
      <c r="FW567" s="323"/>
      <c r="FX567" s="323"/>
      <c r="FY567" s="323"/>
      <c r="FZ567" s="323"/>
      <c r="GA567" s="323"/>
      <c r="GB567" s="323"/>
      <c r="GC567" s="323"/>
      <c r="GD567" s="323"/>
      <c r="GE567" s="323"/>
      <c r="GF567" s="323"/>
      <c r="GG567" s="323"/>
      <c r="GH567" s="323"/>
      <c r="GI567" s="323"/>
      <c r="GJ567" s="331"/>
      <c r="GK567" s="321"/>
      <c r="GL567" s="323"/>
      <c r="GM567" s="323"/>
      <c r="GN567" s="290" cm="1">
        <f t="array" ref="GN567">IF(OR(BK567:GM567='Annex.1　DeclarationDesired'!$F$27),ROW(),"")</f>
        <v>567</v>
      </c>
    </row>
    <row r="568" spans="1:196" ht="20.85" customHeight="1">
      <c r="A568" s="333" t="s">
        <v>3385</v>
      </c>
      <c r="B568" s="334" t="s">
        <v>3344</v>
      </c>
      <c r="C568" s="334" t="s">
        <v>3345</v>
      </c>
      <c r="D568" s="334" t="s">
        <v>3386</v>
      </c>
      <c r="E568" s="334"/>
      <c r="F568" s="334"/>
      <c r="G568" s="335" t="s">
        <v>3378</v>
      </c>
      <c r="H568" s="337" t="s">
        <v>420</v>
      </c>
      <c r="I568" s="337"/>
      <c r="J568" s="337" t="s">
        <v>399</v>
      </c>
      <c r="K568" s="337" t="s">
        <v>3387</v>
      </c>
      <c r="L568" s="338"/>
      <c r="M568" s="339" t="s">
        <v>3388</v>
      </c>
      <c r="N568" s="327" t="s">
        <v>1039</v>
      </c>
      <c r="O568" s="338" t="s">
        <v>1005</v>
      </c>
      <c r="P568" s="339" t="s">
        <v>1126</v>
      </c>
      <c r="Q568" s="287" t="s">
        <v>288</v>
      </c>
      <c r="R568" s="287" t="s">
        <v>692</v>
      </c>
      <c r="S568" s="287" t="s">
        <v>684</v>
      </c>
      <c r="T568" s="287" t="s">
        <v>403</v>
      </c>
      <c r="U568" s="287" t="s">
        <v>548</v>
      </c>
      <c r="V568" s="287" t="s">
        <v>538</v>
      </c>
      <c r="W568" s="287" t="s">
        <v>635</v>
      </c>
      <c r="X568" s="287" t="s">
        <v>404</v>
      </c>
      <c r="Y568" s="287" t="s">
        <v>517</v>
      </c>
      <c r="Z568" s="287" t="s">
        <v>518</v>
      </c>
      <c r="AA568" s="287" t="s">
        <v>452</v>
      </c>
      <c r="AB568" s="287" t="s">
        <v>636</v>
      </c>
      <c r="AC568" s="287" t="s">
        <v>747</v>
      </c>
      <c r="AD568" s="287" t="s">
        <v>804</v>
      </c>
      <c r="AE568" s="287" t="s">
        <v>429</v>
      </c>
      <c r="AF568" s="287" t="s">
        <v>416</v>
      </c>
      <c r="AG568" s="287"/>
      <c r="AH568" s="287"/>
      <c r="AI568" s="287"/>
      <c r="AJ568" s="287"/>
      <c r="AK568" s="287"/>
      <c r="AL568" s="287"/>
      <c r="AM568" s="287"/>
      <c r="AN568" s="287"/>
      <c r="AO568" s="287"/>
      <c r="AP568" s="287"/>
      <c r="AQ568" s="287"/>
      <c r="AR568" s="287"/>
      <c r="AS568" s="287"/>
      <c r="AT568" s="287"/>
      <c r="AU568" s="287"/>
      <c r="AV568" s="287"/>
      <c r="AW568" s="287"/>
      <c r="AX568" s="287"/>
      <c r="AY568" s="287"/>
      <c r="AZ568" s="287"/>
      <c r="BA568" s="287"/>
      <c r="BB568" s="287"/>
      <c r="BC568" s="287"/>
      <c r="BD568" s="287"/>
      <c r="BE568" s="287"/>
      <c r="BF568" s="287"/>
      <c r="BG568" s="287"/>
      <c r="BH568" s="287"/>
      <c r="BI568" s="287"/>
      <c r="BJ568" s="327"/>
      <c r="BK568" s="286"/>
      <c r="BL568" s="288"/>
      <c r="BM568" s="287"/>
      <c r="BN568" s="287"/>
      <c r="BO568" s="287"/>
      <c r="BP568" s="287"/>
      <c r="BQ568" s="287"/>
      <c r="BR568" s="287"/>
      <c r="BS568" s="287"/>
      <c r="BT568" s="287"/>
      <c r="BU568" s="287"/>
      <c r="BV568" s="287"/>
      <c r="BW568" s="287"/>
      <c r="BX568" s="287"/>
      <c r="BY568" s="287"/>
      <c r="BZ568" s="287"/>
      <c r="CA568" s="287"/>
      <c r="CB568" s="287"/>
      <c r="CC568" s="287"/>
      <c r="CD568" s="287"/>
      <c r="CE568" s="287"/>
      <c r="CF568" s="287"/>
      <c r="CG568" s="287"/>
      <c r="CH568" s="287"/>
      <c r="CI568" s="287"/>
      <c r="CJ568" s="287"/>
      <c r="CK568" s="287"/>
      <c r="CL568" s="287"/>
      <c r="CM568" s="287"/>
      <c r="CN568" s="287"/>
      <c r="CO568" s="287"/>
      <c r="CP568" s="287"/>
      <c r="CQ568" s="287"/>
      <c r="CR568" s="287"/>
      <c r="CS568" s="287"/>
      <c r="CT568" s="287"/>
      <c r="CU568" s="287"/>
      <c r="CV568" s="287"/>
      <c r="CW568" s="287"/>
      <c r="CX568" s="287"/>
      <c r="CY568" s="287"/>
      <c r="CZ568" s="289"/>
      <c r="DA568" s="287"/>
      <c r="DB568" s="287"/>
      <c r="DC568" s="287"/>
      <c r="DD568" s="287"/>
      <c r="DE568" s="287"/>
      <c r="DF568" s="287"/>
      <c r="DG568" s="287"/>
      <c r="DH568" s="287"/>
      <c r="DI568" s="287"/>
      <c r="DJ568" s="287"/>
      <c r="DK568" s="287"/>
      <c r="DL568" s="287"/>
      <c r="DM568" s="287"/>
      <c r="DN568" s="287"/>
      <c r="DO568" s="287"/>
      <c r="DP568" s="287"/>
      <c r="DQ568" s="287"/>
      <c r="DR568" s="287"/>
      <c r="DS568" s="287"/>
      <c r="DT568" s="287"/>
      <c r="DU568" s="287"/>
      <c r="DV568" s="287"/>
      <c r="DW568" s="321"/>
      <c r="DX568" s="321"/>
      <c r="DY568" s="324"/>
      <c r="DZ568" s="324"/>
      <c r="EA568" s="324"/>
      <c r="EB568" s="323"/>
      <c r="EC568" s="323"/>
      <c r="ED568" s="323"/>
      <c r="EE568" s="323"/>
      <c r="EF568" s="323"/>
      <c r="EG568" s="323"/>
      <c r="EH568" s="323"/>
      <c r="EI568" s="323"/>
      <c r="EJ568" s="323"/>
      <c r="EK568" s="323"/>
      <c r="EL568" s="323"/>
      <c r="EM568" s="323"/>
      <c r="EN568" s="323"/>
      <c r="EO568" s="323"/>
      <c r="EP568" s="323"/>
      <c r="EQ568" s="323"/>
      <c r="ER568" s="323"/>
      <c r="ES568" s="323"/>
      <c r="ET568" s="323"/>
      <c r="EU568" s="323"/>
      <c r="EV568" s="323"/>
      <c r="EW568" s="323"/>
      <c r="EX568" s="323"/>
      <c r="EY568" s="323"/>
      <c r="EZ568" s="323"/>
      <c r="FA568" s="323"/>
      <c r="FB568" s="323"/>
      <c r="FC568" s="323"/>
      <c r="FD568" s="323"/>
      <c r="FE568" s="323"/>
      <c r="FF568" s="323"/>
      <c r="FG568" s="323"/>
      <c r="FH568" s="323"/>
      <c r="FI568" s="323"/>
      <c r="FJ568" s="323"/>
      <c r="FK568" s="323"/>
      <c r="FL568" s="323"/>
      <c r="FM568" s="323"/>
      <c r="FN568" s="323"/>
      <c r="FO568" s="323"/>
      <c r="FP568" s="323"/>
      <c r="FQ568" s="323"/>
      <c r="FR568" s="323"/>
      <c r="FS568" s="323"/>
      <c r="FT568" s="323"/>
      <c r="FU568" s="323"/>
      <c r="FV568" s="323"/>
      <c r="FW568" s="323"/>
      <c r="FX568" s="323"/>
      <c r="FY568" s="323"/>
      <c r="FZ568" s="323"/>
      <c r="GA568" s="323"/>
      <c r="GB568" s="323"/>
      <c r="GC568" s="323"/>
      <c r="GD568" s="323"/>
      <c r="GE568" s="323"/>
      <c r="GF568" s="323"/>
      <c r="GG568" s="323"/>
      <c r="GH568" s="323"/>
      <c r="GI568" s="323"/>
      <c r="GJ568" s="331"/>
      <c r="GK568" s="321"/>
      <c r="GL568" s="323"/>
      <c r="GM568" s="323"/>
      <c r="GN568" s="290" cm="1">
        <f t="array" ref="GN568">IF(OR(BK568:GM568='Annex.1　DeclarationDesired'!$F$27),ROW(),"")</f>
        <v>568</v>
      </c>
    </row>
    <row r="569" spans="1:196" ht="20.85" customHeight="1">
      <c r="A569" s="333" t="s">
        <v>3389</v>
      </c>
      <c r="B569" s="334" t="s">
        <v>3344</v>
      </c>
      <c r="C569" s="334" t="s">
        <v>3345</v>
      </c>
      <c r="D569" s="334" t="s">
        <v>3390</v>
      </c>
      <c r="E569" s="334"/>
      <c r="F569" s="334"/>
      <c r="G569" s="335" t="s">
        <v>3347</v>
      </c>
      <c r="H569" s="337" t="s">
        <v>399</v>
      </c>
      <c r="I569" s="337" t="s">
        <v>3391</v>
      </c>
      <c r="J569" s="337" t="s">
        <v>400</v>
      </c>
      <c r="K569" s="337"/>
      <c r="L569" s="338"/>
      <c r="M569" s="339" t="s">
        <v>3392</v>
      </c>
      <c r="N569" s="327" t="s">
        <v>404</v>
      </c>
      <c r="O569" s="338" t="s">
        <v>407</v>
      </c>
      <c r="P569" s="339" t="s">
        <v>410</v>
      </c>
      <c r="Q569" s="287"/>
      <c r="R569" s="287"/>
      <c r="S569" s="287"/>
      <c r="T569" s="287"/>
      <c r="U569" s="287"/>
      <c r="V569" s="287"/>
      <c r="W569" s="287"/>
      <c r="X569" s="287"/>
      <c r="Y569" s="287"/>
      <c r="Z569" s="287"/>
      <c r="AA569" s="287"/>
      <c r="AB569" s="287"/>
      <c r="AC569" s="287"/>
      <c r="AD569" s="287"/>
      <c r="AE569" s="287"/>
      <c r="AF569" s="287"/>
      <c r="AG569" s="287"/>
      <c r="AH569" s="287"/>
      <c r="AI569" s="287"/>
      <c r="AJ569" s="287"/>
      <c r="AK569" s="287"/>
      <c r="AL569" s="287"/>
      <c r="AM569" s="287"/>
      <c r="AN569" s="287"/>
      <c r="AO569" s="287"/>
      <c r="AP569" s="287"/>
      <c r="AQ569" s="287"/>
      <c r="AR569" s="287"/>
      <c r="AS569" s="287"/>
      <c r="AT569" s="287"/>
      <c r="AU569" s="287"/>
      <c r="AV569" s="287"/>
      <c r="AW569" s="287"/>
      <c r="AX569" s="287"/>
      <c r="AY569" s="287"/>
      <c r="AZ569" s="287"/>
      <c r="BA569" s="287"/>
      <c r="BB569" s="287"/>
      <c r="BC569" s="287"/>
      <c r="BD569" s="287"/>
      <c r="BE569" s="287"/>
      <c r="BF569" s="287"/>
      <c r="BG569" s="287"/>
      <c r="BH569" s="287"/>
      <c r="BI569" s="287"/>
      <c r="BJ569" s="327"/>
      <c r="BK569" s="286"/>
      <c r="BL569" s="288"/>
      <c r="BM569" s="287"/>
      <c r="BN569" s="287"/>
      <c r="BO569" s="287"/>
      <c r="BP569" s="287"/>
      <c r="BQ569" s="287"/>
      <c r="BR569" s="287"/>
      <c r="BS569" s="287"/>
      <c r="BT569" s="287"/>
      <c r="BU569" s="287"/>
      <c r="BV569" s="287"/>
      <c r="BW569" s="287"/>
      <c r="BX569" s="287"/>
      <c r="BY569" s="287"/>
      <c r="BZ569" s="287"/>
      <c r="CA569" s="287"/>
      <c r="CB569" s="287"/>
      <c r="CC569" s="287"/>
      <c r="CD569" s="287"/>
      <c r="CE569" s="287"/>
      <c r="CF569" s="287"/>
      <c r="CG569" s="287"/>
      <c r="CH569" s="287"/>
      <c r="CI569" s="287"/>
      <c r="CJ569" s="287"/>
      <c r="CK569" s="287"/>
      <c r="CL569" s="287"/>
      <c r="CM569" s="287"/>
      <c r="CN569" s="287"/>
      <c r="CO569" s="287"/>
      <c r="CP569" s="287"/>
      <c r="CQ569" s="287"/>
      <c r="CR569" s="287"/>
      <c r="CS569" s="287"/>
      <c r="CT569" s="287"/>
      <c r="CU569" s="287"/>
      <c r="CV569" s="287"/>
      <c r="CW569" s="287"/>
      <c r="CX569" s="287"/>
      <c r="CY569" s="287"/>
      <c r="CZ569" s="289"/>
      <c r="DA569" s="287"/>
      <c r="DB569" s="287"/>
      <c r="DC569" s="287"/>
      <c r="DD569" s="287"/>
      <c r="DE569" s="287"/>
      <c r="DF569" s="287"/>
      <c r="DG569" s="287"/>
      <c r="DH569" s="287"/>
      <c r="DI569" s="287"/>
      <c r="DJ569" s="287"/>
      <c r="DK569" s="287"/>
      <c r="DL569" s="287"/>
      <c r="DM569" s="287"/>
      <c r="DN569" s="287"/>
      <c r="DO569" s="287"/>
      <c r="DP569" s="287"/>
      <c r="DQ569" s="287"/>
      <c r="DR569" s="287"/>
      <c r="DS569" s="287"/>
      <c r="DT569" s="287"/>
      <c r="DU569" s="287"/>
      <c r="DV569" s="287"/>
      <c r="DW569" s="321"/>
      <c r="DX569" s="321"/>
      <c r="DY569" s="324"/>
      <c r="DZ569" s="324"/>
      <c r="EA569" s="324"/>
      <c r="EB569" s="323"/>
      <c r="EC569" s="323"/>
      <c r="ED569" s="323"/>
      <c r="EE569" s="323"/>
      <c r="EF569" s="323"/>
      <c r="EG569" s="323"/>
      <c r="EH569" s="323"/>
      <c r="EI569" s="323"/>
      <c r="EJ569" s="323"/>
      <c r="EK569" s="323"/>
      <c r="EL569" s="323"/>
      <c r="EM569" s="323"/>
      <c r="EN569" s="323"/>
      <c r="EO569" s="323"/>
      <c r="EP569" s="323"/>
      <c r="EQ569" s="323"/>
      <c r="ER569" s="323"/>
      <c r="ES569" s="323"/>
      <c r="ET569" s="323"/>
      <c r="EU569" s="323"/>
      <c r="EV569" s="323"/>
      <c r="EW569" s="323"/>
      <c r="EX569" s="323"/>
      <c r="EY569" s="323"/>
      <c r="EZ569" s="323"/>
      <c r="FA569" s="323"/>
      <c r="FB569" s="323"/>
      <c r="FC569" s="323"/>
      <c r="FD569" s="323"/>
      <c r="FE569" s="323"/>
      <c r="FF569" s="323"/>
      <c r="FG569" s="323"/>
      <c r="FH569" s="323"/>
      <c r="FI569" s="323"/>
      <c r="FJ569" s="323"/>
      <c r="FK569" s="323"/>
      <c r="FL569" s="323"/>
      <c r="FM569" s="323"/>
      <c r="FN569" s="323"/>
      <c r="FO569" s="323"/>
      <c r="FP569" s="323"/>
      <c r="FQ569" s="323"/>
      <c r="FR569" s="323"/>
      <c r="FS569" s="323"/>
      <c r="FT569" s="323"/>
      <c r="FU569" s="323"/>
      <c r="FV569" s="323"/>
      <c r="FW569" s="323"/>
      <c r="FX569" s="323"/>
      <c r="FY569" s="323"/>
      <c r="FZ569" s="323"/>
      <c r="GA569" s="323"/>
      <c r="GB569" s="323"/>
      <c r="GC569" s="323"/>
      <c r="GD569" s="323"/>
      <c r="GE569" s="323"/>
      <c r="GF569" s="323"/>
      <c r="GG569" s="323"/>
      <c r="GH569" s="323"/>
      <c r="GI569" s="323"/>
      <c r="GJ569" s="331"/>
      <c r="GK569" s="321"/>
      <c r="GL569" s="323"/>
      <c r="GM569" s="323"/>
      <c r="GN569" s="290" cm="1">
        <f t="array" ref="GN569">IF(OR(BK569:GM569='Annex.1　DeclarationDesired'!$F$27),ROW(),"")</f>
        <v>569</v>
      </c>
    </row>
    <row r="570" spans="1:196" ht="20.85" customHeight="1">
      <c r="A570" s="333" t="s">
        <v>3393</v>
      </c>
      <c r="B570" s="334" t="s">
        <v>3344</v>
      </c>
      <c r="C570" s="334" t="s">
        <v>3345</v>
      </c>
      <c r="D570" s="334" t="s">
        <v>3394</v>
      </c>
      <c r="E570" s="334"/>
      <c r="F570" s="334"/>
      <c r="G570" s="335" t="s">
        <v>3347</v>
      </c>
      <c r="H570" s="337" t="s">
        <v>399</v>
      </c>
      <c r="I570" s="337" t="s">
        <v>3395</v>
      </c>
      <c r="J570" s="337" t="s">
        <v>400</v>
      </c>
      <c r="K570" s="337"/>
      <c r="L570" s="338"/>
      <c r="M570" s="339" t="s">
        <v>425</v>
      </c>
      <c r="N570" s="327" t="s">
        <v>425</v>
      </c>
      <c r="O570" s="338"/>
      <c r="P570" s="339"/>
      <c r="Q570" s="287"/>
      <c r="R570" s="287"/>
      <c r="S570" s="287"/>
      <c r="T570" s="287"/>
      <c r="U570" s="287"/>
      <c r="V570" s="287"/>
      <c r="W570" s="287"/>
      <c r="X570" s="287"/>
      <c r="Y570" s="287"/>
      <c r="Z570" s="287"/>
      <c r="AA570" s="287"/>
      <c r="AB570" s="287"/>
      <c r="AC570" s="287"/>
      <c r="AD570" s="287"/>
      <c r="AE570" s="287"/>
      <c r="AF570" s="287"/>
      <c r="AG570" s="287"/>
      <c r="AH570" s="287"/>
      <c r="AI570" s="287"/>
      <c r="AJ570" s="287"/>
      <c r="AK570" s="287"/>
      <c r="AL570" s="287"/>
      <c r="AM570" s="287"/>
      <c r="AN570" s="287"/>
      <c r="AO570" s="287"/>
      <c r="AP570" s="287"/>
      <c r="AQ570" s="287"/>
      <c r="AR570" s="287"/>
      <c r="AS570" s="287"/>
      <c r="AT570" s="287"/>
      <c r="AU570" s="287"/>
      <c r="AV570" s="287"/>
      <c r="AW570" s="287"/>
      <c r="AX570" s="287"/>
      <c r="AY570" s="287"/>
      <c r="AZ570" s="287"/>
      <c r="BA570" s="287"/>
      <c r="BB570" s="287"/>
      <c r="BC570" s="287"/>
      <c r="BD570" s="287"/>
      <c r="BE570" s="287"/>
      <c r="BF570" s="287"/>
      <c r="BG570" s="287"/>
      <c r="BH570" s="287"/>
      <c r="BI570" s="287"/>
      <c r="BJ570" s="327"/>
      <c r="BK570" s="286"/>
      <c r="BL570" s="288"/>
      <c r="BM570" s="287"/>
      <c r="BN570" s="287"/>
      <c r="BO570" s="287"/>
      <c r="BP570" s="287"/>
      <c r="BQ570" s="287"/>
      <c r="BR570" s="287"/>
      <c r="BS570" s="287"/>
      <c r="BT570" s="287"/>
      <c r="BU570" s="287"/>
      <c r="BV570" s="287"/>
      <c r="BW570" s="287"/>
      <c r="BX570" s="287"/>
      <c r="BY570" s="287"/>
      <c r="BZ570" s="287"/>
      <c r="CA570" s="287"/>
      <c r="CB570" s="287"/>
      <c r="CC570" s="287"/>
      <c r="CD570" s="287"/>
      <c r="CE570" s="287"/>
      <c r="CF570" s="287"/>
      <c r="CG570" s="287"/>
      <c r="CH570" s="287"/>
      <c r="CI570" s="287"/>
      <c r="CJ570" s="287"/>
      <c r="CK570" s="287"/>
      <c r="CL570" s="287"/>
      <c r="CM570" s="287"/>
      <c r="CN570" s="287"/>
      <c r="CO570" s="287"/>
      <c r="CP570" s="287"/>
      <c r="CQ570" s="287"/>
      <c r="CR570" s="287"/>
      <c r="CS570" s="287"/>
      <c r="CT570" s="287"/>
      <c r="CU570" s="287"/>
      <c r="CV570" s="287"/>
      <c r="CW570" s="287"/>
      <c r="CX570" s="287"/>
      <c r="CY570" s="287"/>
      <c r="CZ570" s="289"/>
      <c r="DA570" s="287"/>
      <c r="DB570" s="287"/>
      <c r="DC570" s="287"/>
      <c r="DD570" s="287"/>
      <c r="DE570" s="287"/>
      <c r="DF570" s="287"/>
      <c r="DG570" s="287"/>
      <c r="DH570" s="287"/>
      <c r="DI570" s="287"/>
      <c r="DJ570" s="287"/>
      <c r="DK570" s="287"/>
      <c r="DL570" s="287"/>
      <c r="DM570" s="287"/>
      <c r="DN570" s="287"/>
      <c r="DO570" s="287"/>
      <c r="DP570" s="287"/>
      <c r="DQ570" s="287"/>
      <c r="DR570" s="287"/>
      <c r="DS570" s="287"/>
      <c r="DT570" s="287"/>
      <c r="DU570" s="287"/>
      <c r="DV570" s="287"/>
      <c r="DW570" s="321"/>
      <c r="DX570" s="321"/>
      <c r="DY570" s="324"/>
      <c r="DZ570" s="324"/>
      <c r="EA570" s="324"/>
      <c r="EB570" s="323"/>
      <c r="EC570" s="323"/>
      <c r="ED570" s="323"/>
      <c r="EE570" s="323"/>
      <c r="EF570" s="323"/>
      <c r="EG570" s="323"/>
      <c r="EH570" s="323"/>
      <c r="EI570" s="323"/>
      <c r="EJ570" s="323"/>
      <c r="EK570" s="323"/>
      <c r="EL570" s="323"/>
      <c r="EM570" s="323"/>
      <c r="EN570" s="323"/>
      <c r="EO570" s="323"/>
      <c r="EP570" s="323"/>
      <c r="EQ570" s="323"/>
      <c r="ER570" s="323"/>
      <c r="ES570" s="323"/>
      <c r="ET570" s="323"/>
      <c r="EU570" s="323"/>
      <c r="EV570" s="323"/>
      <c r="EW570" s="323"/>
      <c r="EX570" s="323"/>
      <c r="EY570" s="323"/>
      <c r="EZ570" s="323"/>
      <c r="FA570" s="323"/>
      <c r="FB570" s="323"/>
      <c r="FC570" s="323"/>
      <c r="FD570" s="323"/>
      <c r="FE570" s="323"/>
      <c r="FF570" s="323"/>
      <c r="FG570" s="323"/>
      <c r="FH570" s="323"/>
      <c r="FI570" s="323"/>
      <c r="FJ570" s="323"/>
      <c r="FK570" s="323"/>
      <c r="FL570" s="323"/>
      <c r="FM570" s="323"/>
      <c r="FN570" s="323"/>
      <c r="FO570" s="323"/>
      <c r="FP570" s="323"/>
      <c r="FQ570" s="323"/>
      <c r="FR570" s="323"/>
      <c r="FS570" s="323"/>
      <c r="FT570" s="323"/>
      <c r="FU570" s="323"/>
      <c r="FV570" s="323"/>
      <c r="FW570" s="323"/>
      <c r="FX570" s="323"/>
      <c r="FY570" s="323"/>
      <c r="FZ570" s="323"/>
      <c r="GA570" s="323"/>
      <c r="GB570" s="323"/>
      <c r="GC570" s="323"/>
      <c r="GD570" s="323"/>
      <c r="GE570" s="323"/>
      <c r="GF570" s="323"/>
      <c r="GG570" s="323"/>
      <c r="GH570" s="323"/>
      <c r="GI570" s="323"/>
      <c r="GJ570" s="331"/>
      <c r="GK570" s="321"/>
      <c r="GL570" s="323"/>
      <c r="GM570" s="323"/>
      <c r="GN570" s="290" cm="1">
        <f t="array" ref="GN570">IF(OR(BK570:GM570='Annex.1　DeclarationDesired'!$F$27),ROW(),"")</f>
        <v>570</v>
      </c>
    </row>
    <row r="571" spans="1:196" ht="20.85" customHeight="1">
      <c r="A571" s="333" t="s">
        <v>3396</v>
      </c>
      <c r="B571" s="334" t="s">
        <v>1337</v>
      </c>
      <c r="C571" s="334" t="s">
        <v>3397</v>
      </c>
      <c r="D571" s="334" t="s">
        <v>3398</v>
      </c>
      <c r="E571" s="334"/>
      <c r="F571" s="334"/>
      <c r="G571" s="335" t="s">
        <v>3399</v>
      </c>
      <c r="H571" s="337" t="s">
        <v>399</v>
      </c>
      <c r="I571" s="337" t="s">
        <v>3400</v>
      </c>
      <c r="J571" s="337" t="s">
        <v>399</v>
      </c>
      <c r="K571" s="337" t="s">
        <v>3400</v>
      </c>
      <c r="L571" s="338"/>
      <c r="M571" s="339" t="s">
        <v>684</v>
      </c>
      <c r="N571" s="327" t="s">
        <v>684</v>
      </c>
      <c r="O571" s="338"/>
      <c r="P571" s="339"/>
      <c r="Q571" s="287"/>
      <c r="R571" s="287"/>
      <c r="S571" s="287"/>
      <c r="T571" s="287"/>
      <c r="U571" s="287"/>
      <c r="V571" s="287"/>
      <c r="W571" s="287"/>
      <c r="X571" s="287"/>
      <c r="Y571" s="287"/>
      <c r="Z571" s="287"/>
      <c r="AA571" s="287"/>
      <c r="AB571" s="287"/>
      <c r="AC571" s="287"/>
      <c r="AD571" s="287"/>
      <c r="AE571" s="287"/>
      <c r="AF571" s="287"/>
      <c r="AG571" s="287"/>
      <c r="AH571" s="287"/>
      <c r="AI571" s="287"/>
      <c r="AJ571" s="287"/>
      <c r="AK571" s="287"/>
      <c r="AL571" s="287"/>
      <c r="AM571" s="287"/>
      <c r="AN571" s="287"/>
      <c r="AO571" s="287"/>
      <c r="AP571" s="287"/>
      <c r="AQ571" s="287"/>
      <c r="AR571" s="287"/>
      <c r="AS571" s="287"/>
      <c r="AT571" s="287"/>
      <c r="AU571" s="287"/>
      <c r="AV571" s="287"/>
      <c r="AW571" s="287"/>
      <c r="AX571" s="287"/>
      <c r="AY571" s="287"/>
      <c r="AZ571" s="287"/>
      <c r="BA571" s="287"/>
      <c r="BB571" s="287"/>
      <c r="BC571" s="287"/>
      <c r="BD571" s="287"/>
      <c r="BE571" s="287"/>
      <c r="BF571" s="287"/>
      <c r="BG571" s="287"/>
      <c r="BH571" s="287"/>
      <c r="BI571" s="287"/>
      <c r="BJ571" s="327" t="s">
        <v>3401</v>
      </c>
      <c r="BK571" s="286">
        <v>6010</v>
      </c>
      <c r="BL571" s="288">
        <v>6020</v>
      </c>
      <c r="BM571" s="287" t="s">
        <v>3402</v>
      </c>
      <c r="BN571" s="287" t="s">
        <v>554</v>
      </c>
      <c r="BO571" s="287"/>
      <c r="BP571" s="287"/>
      <c r="BQ571" s="287"/>
      <c r="BR571" s="287"/>
      <c r="BS571" s="287"/>
      <c r="BT571" s="287"/>
      <c r="BU571" s="287"/>
      <c r="BV571" s="287"/>
      <c r="BW571" s="287"/>
      <c r="BX571" s="287"/>
      <c r="BY571" s="287"/>
      <c r="BZ571" s="287"/>
      <c r="CA571" s="287"/>
      <c r="CB571" s="287"/>
      <c r="CC571" s="287"/>
      <c r="CD571" s="287"/>
      <c r="CE571" s="287"/>
      <c r="CF571" s="287"/>
      <c r="CG571" s="287"/>
      <c r="CH571" s="287"/>
      <c r="CI571" s="287"/>
      <c r="CJ571" s="287"/>
      <c r="CK571" s="287"/>
      <c r="CL571" s="287"/>
      <c r="CM571" s="287"/>
      <c r="CN571" s="287"/>
      <c r="CO571" s="287"/>
      <c r="CP571" s="287"/>
      <c r="CQ571" s="287"/>
      <c r="CR571" s="287"/>
      <c r="CS571" s="287"/>
      <c r="CT571" s="287"/>
      <c r="CU571" s="287"/>
      <c r="CV571" s="287"/>
      <c r="CW571" s="287"/>
      <c r="CX571" s="287"/>
      <c r="CY571" s="287"/>
      <c r="CZ571" s="289"/>
      <c r="DA571" s="287"/>
      <c r="DB571" s="287"/>
      <c r="DC571" s="287"/>
      <c r="DD571" s="287"/>
      <c r="DE571" s="287"/>
      <c r="DF571" s="287"/>
      <c r="DG571" s="287"/>
      <c r="DH571" s="287"/>
      <c r="DI571" s="287"/>
      <c r="DJ571" s="287"/>
      <c r="DK571" s="287"/>
      <c r="DL571" s="287"/>
      <c r="DM571" s="287"/>
      <c r="DN571" s="287"/>
      <c r="DO571" s="287"/>
      <c r="DP571" s="287"/>
      <c r="DQ571" s="287"/>
      <c r="DR571" s="287"/>
      <c r="DS571" s="287"/>
      <c r="DT571" s="287"/>
      <c r="DU571" s="287"/>
      <c r="DV571" s="287"/>
      <c r="DW571" s="321"/>
      <c r="DX571" s="321"/>
      <c r="DY571" s="324"/>
      <c r="DZ571" s="324"/>
      <c r="EA571" s="324"/>
      <c r="EB571" s="323"/>
      <c r="EC571" s="323"/>
      <c r="ED571" s="323"/>
      <c r="EE571" s="323"/>
      <c r="EF571" s="323"/>
      <c r="EG571" s="323"/>
      <c r="EH571" s="323"/>
      <c r="EI571" s="323"/>
      <c r="EJ571" s="323"/>
      <c r="EK571" s="323"/>
      <c r="EL571" s="323"/>
      <c r="EM571" s="323"/>
      <c r="EN571" s="323"/>
      <c r="EO571" s="323"/>
      <c r="EP571" s="323"/>
      <c r="EQ571" s="323"/>
      <c r="ER571" s="323"/>
      <c r="ES571" s="323"/>
      <c r="ET571" s="323"/>
      <c r="EU571" s="323"/>
      <c r="EV571" s="323"/>
      <c r="EW571" s="323"/>
      <c r="EX571" s="323"/>
      <c r="EY571" s="323"/>
      <c r="EZ571" s="323"/>
      <c r="FA571" s="323"/>
      <c r="FB571" s="323"/>
      <c r="FC571" s="323"/>
      <c r="FD571" s="323"/>
      <c r="FE571" s="323"/>
      <c r="FF571" s="323"/>
      <c r="FG571" s="323"/>
      <c r="FH571" s="323"/>
      <c r="FI571" s="323"/>
      <c r="FJ571" s="323"/>
      <c r="FK571" s="323"/>
      <c r="FL571" s="323"/>
      <c r="FM571" s="323"/>
      <c r="FN571" s="323"/>
      <c r="FO571" s="323"/>
      <c r="FP571" s="323"/>
      <c r="FQ571" s="323"/>
      <c r="FR571" s="323"/>
      <c r="FS571" s="323"/>
      <c r="FT571" s="323"/>
      <c r="FU571" s="323"/>
      <c r="FV571" s="323"/>
      <c r="FW571" s="323"/>
      <c r="FX571" s="323"/>
      <c r="FY571" s="323"/>
      <c r="FZ571" s="323"/>
      <c r="GA571" s="323"/>
      <c r="GB571" s="323"/>
      <c r="GC571" s="323"/>
      <c r="GD571" s="323"/>
      <c r="GE571" s="323"/>
      <c r="GF571" s="323"/>
      <c r="GG571" s="323"/>
      <c r="GH571" s="323"/>
      <c r="GI571" s="323"/>
      <c r="GJ571" s="331"/>
      <c r="GK571" s="321"/>
      <c r="GL571" s="323"/>
      <c r="GM571" s="323"/>
      <c r="GN571" s="290" cm="1">
        <f t="array" ref="GN571">IF(OR(BK571:GM571='Annex.1　DeclarationDesired'!$F$27),ROW(),"")</f>
        <v>571</v>
      </c>
    </row>
    <row r="572" spans="1:196" ht="20.85" customHeight="1">
      <c r="A572" s="333" t="s">
        <v>3403</v>
      </c>
      <c r="B572" s="334" t="s">
        <v>1337</v>
      </c>
      <c r="C572" s="334" t="s">
        <v>2097</v>
      </c>
      <c r="D572" s="334" t="s">
        <v>3404</v>
      </c>
      <c r="E572" s="334"/>
      <c r="F572" s="334"/>
      <c r="G572" s="335" t="s">
        <v>3405</v>
      </c>
      <c r="H572" s="337" t="s">
        <v>399</v>
      </c>
      <c r="I572" s="337" t="s">
        <v>3406</v>
      </c>
      <c r="J572" s="337" t="s">
        <v>399</v>
      </c>
      <c r="K572" s="337" t="s">
        <v>3407</v>
      </c>
      <c r="L572" s="338"/>
      <c r="M572" s="339" t="s">
        <v>403</v>
      </c>
      <c r="N572" s="327" t="s">
        <v>403</v>
      </c>
      <c r="O572" s="338"/>
      <c r="P572" s="339"/>
      <c r="Q572" s="287"/>
      <c r="R572" s="287"/>
      <c r="S572" s="287"/>
      <c r="T572" s="287"/>
      <c r="U572" s="287"/>
      <c r="V572" s="287"/>
      <c r="W572" s="287"/>
      <c r="X572" s="287"/>
      <c r="Y572" s="287"/>
      <c r="Z572" s="287"/>
      <c r="AA572" s="287"/>
      <c r="AB572" s="287"/>
      <c r="AC572" s="287"/>
      <c r="AD572" s="287"/>
      <c r="AE572" s="287"/>
      <c r="AF572" s="287"/>
      <c r="AG572" s="287"/>
      <c r="AH572" s="287"/>
      <c r="AI572" s="287"/>
      <c r="AJ572" s="287"/>
      <c r="AK572" s="287"/>
      <c r="AL572" s="287"/>
      <c r="AM572" s="287"/>
      <c r="AN572" s="287"/>
      <c r="AO572" s="287"/>
      <c r="AP572" s="287"/>
      <c r="AQ572" s="287"/>
      <c r="AR572" s="287"/>
      <c r="AS572" s="287"/>
      <c r="AT572" s="287"/>
      <c r="AU572" s="287"/>
      <c r="AV572" s="287"/>
      <c r="AW572" s="287"/>
      <c r="AX572" s="287"/>
      <c r="AY572" s="287"/>
      <c r="AZ572" s="287"/>
      <c r="BA572" s="287"/>
      <c r="BB572" s="287"/>
      <c r="BC572" s="287"/>
      <c r="BD572" s="287"/>
      <c r="BE572" s="287"/>
      <c r="BF572" s="287"/>
      <c r="BG572" s="287"/>
      <c r="BH572" s="287"/>
      <c r="BI572" s="287"/>
      <c r="BJ572" s="327" t="s">
        <v>3408</v>
      </c>
      <c r="BK572" s="286">
        <v>7010</v>
      </c>
      <c r="BL572" s="288">
        <v>7020</v>
      </c>
      <c r="BM572" s="287">
        <v>7030</v>
      </c>
      <c r="BN572" s="287">
        <v>7040</v>
      </c>
      <c r="BO572" s="287">
        <v>7050</v>
      </c>
      <c r="BP572" s="287">
        <v>7060</v>
      </c>
      <c r="BQ572" s="287">
        <v>7070</v>
      </c>
      <c r="BR572" s="287"/>
      <c r="BS572" s="287"/>
      <c r="BT572" s="287"/>
      <c r="BU572" s="287"/>
      <c r="BV572" s="287"/>
      <c r="BW572" s="287"/>
      <c r="BX572" s="287"/>
      <c r="BY572" s="287"/>
      <c r="BZ572" s="287"/>
      <c r="CA572" s="287"/>
      <c r="CB572" s="287"/>
      <c r="CC572" s="287"/>
      <c r="CD572" s="287"/>
      <c r="CE572" s="287"/>
      <c r="CF572" s="287"/>
      <c r="CG572" s="287"/>
      <c r="CH572" s="287"/>
      <c r="CI572" s="287"/>
      <c r="CJ572" s="287"/>
      <c r="CK572" s="287"/>
      <c r="CL572" s="287"/>
      <c r="CM572" s="287"/>
      <c r="CN572" s="287"/>
      <c r="CO572" s="287"/>
      <c r="CP572" s="287"/>
      <c r="CQ572" s="287"/>
      <c r="CR572" s="287"/>
      <c r="CS572" s="287"/>
      <c r="CT572" s="287"/>
      <c r="CU572" s="287"/>
      <c r="CV572" s="287"/>
      <c r="CW572" s="287"/>
      <c r="CX572" s="287"/>
      <c r="CY572" s="287"/>
      <c r="CZ572" s="289"/>
      <c r="DA572" s="287"/>
      <c r="DB572" s="287"/>
      <c r="DC572" s="287"/>
      <c r="DD572" s="287"/>
      <c r="DE572" s="287"/>
      <c r="DF572" s="287"/>
      <c r="DG572" s="287"/>
      <c r="DH572" s="287"/>
      <c r="DI572" s="287"/>
      <c r="DJ572" s="287"/>
      <c r="DK572" s="287"/>
      <c r="DL572" s="287"/>
      <c r="DM572" s="287"/>
      <c r="DN572" s="287"/>
      <c r="DO572" s="287"/>
      <c r="DP572" s="287"/>
      <c r="DQ572" s="287"/>
      <c r="DR572" s="287"/>
      <c r="DS572" s="287"/>
      <c r="DT572" s="287"/>
      <c r="DU572" s="287"/>
      <c r="DV572" s="287"/>
      <c r="DW572" s="321"/>
      <c r="DX572" s="321"/>
      <c r="DY572" s="324"/>
      <c r="DZ572" s="324"/>
      <c r="EA572" s="324"/>
      <c r="EB572" s="323"/>
      <c r="EC572" s="323"/>
      <c r="ED572" s="323"/>
      <c r="EE572" s="323"/>
      <c r="EF572" s="323"/>
      <c r="EG572" s="323"/>
      <c r="EH572" s="323"/>
      <c r="EI572" s="323"/>
      <c r="EJ572" s="323"/>
      <c r="EK572" s="323"/>
      <c r="EL572" s="323"/>
      <c r="EM572" s="323"/>
      <c r="EN572" s="323"/>
      <c r="EO572" s="323"/>
      <c r="EP572" s="323"/>
      <c r="EQ572" s="323"/>
      <c r="ER572" s="323"/>
      <c r="ES572" s="323"/>
      <c r="ET572" s="323"/>
      <c r="EU572" s="323"/>
      <c r="EV572" s="323"/>
      <c r="EW572" s="323"/>
      <c r="EX572" s="323"/>
      <c r="EY572" s="323"/>
      <c r="EZ572" s="323"/>
      <c r="FA572" s="323"/>
      <c r="FB572" s="323"/>
      <c r="FC572" s="323"/>
      <c r="FD572" s="323"/>
      <c r="FE572" s="323"/>
      <c r="FF572" s="323"/>
      <c r="FG572" s="323"/>
      <c r="FH572" s="323"/>
      <c r="FI572" s="323"/>
      <c r="FJ572" s="323"/>
      <c r="FK572" s="323"/>
      <c r="FL572" s="323"/>
      <c r="FM572" s="323"/>
      <c r="FN572" s="323"/>
      <c r="FO572" s="323"/>
      <c r="FP572" s="323"/>
      <c r="FQ572" s="323"/>
      <c r="FR572" s="323"/>
      <c r="FS572" s="323"/>
      <c r="FT572" s="323"/>
      <c r="FU572" s="323"/>
      <c r="FV572" s="323"/>
      <c r="FW572" s="323"/>
      <c r="FX572" s="323"/>
      <c r="FY572" s="323"/>
      <c r="FZ572" s="323"/>
      <c r="GA572" s="323"/>
      <c r="GB572" s="323"/>
      <c r="GC572" s="323"/>
      <c r="GD572" s="323"/>
      <c r="GE572" s="323"/>
      <c r="GF572" s="323"/>
      <c r="GG572" s="323"/>
      <c r="GH572" s="323"/>
      <c r="GI572" s="323"/>
      <c r="GJ572" s="331"/>
      <c r="GK572" s="321"/>
      <c r="GL572" s="323"/>
      <c r="GM572" s="323"/>
      <c r="GN572" s="290" cm="1">
        <f t="array" ref="GN572">IF(OR(BK572:GM572='Annex.1　DeclarationDesired'!$F$27),ROW(),"")</f>
        <v>572</v>
      </c>
    </row>
    <row r="573" spans="1:196" ht="20.85" customHeight="1">
      <c r="A573" s="333" t="s">
        <v>3409</v>
      </c>
      <c r="B573" s="334" t="s">
        <v>1337</v>
      </c>
      <c r="C573" s="334" t="s">
        <v>3410</v>
      </c>
      <c r="D573" s="334" t="s">
        <v>3411</v>
      </c>
      <c r="E573" s="334" t="s">
        <v>3412</v>
      </c>
      <c r="F573" s="334"/>
      <c r="G573" s="335" t="s">
        <v>3413</v>
      </c>
      <c r="H573" s="337" t="s">
        <v>421</v>
      </c>
      <c r="I573" s="337" t="s">
        <v>3412</v>
      </c>
      <c r="J573" s="337" t="s">
        <v>400</v>
      </c>
      <c r="K573" s="337"/>
      <c r="L573" s="338"/>
      <c r="M573" s="339" t="s">
        <v>3414</v>
      </c>
      <c r="N573" s="327" t="s">
        <v>1039</v>
      </c>
      <c r="O573" s="338" t="s">
        <v>1005</v>
      </c>
      <c r="P573" s="339" t="s">
        <v>538</v>
      </c>
      <c r="Q573" s="287" t="s">
        <v>1040</v>
      </c>
      <c r="R573" s="287" t="s">
        <v>497</v>
      </c>
      <c r="S573" s="287" t="s">
        <v>475</v>
      </c>
      <c r="T573" s="287" t="s">
        <v>803</v>
      </c>
      <c r="U573" s="287"/>
      <c r="V573" s="287"/>
      <c r="W573" s="287"/>
      <c r="X573" s="287"/>
      <c r="Y573" s="287"/>
      <c r="Z573" s="287"/>
      <c r="AA573" s="287"/>
      <c r="AB573" s="287"/>
      <c r="AC573" s="287"/>
      <c r="AD573" s="287"/>
      <c r="AE573" s="287"/>
      <c r="AF573" s="287"/>
      <c r="AG573" s="287"/>
      <c r="AH573" s="287"/>
      <c r="AI573" s="287"/>
      <c r="AJ573" s="287"/>
      <c r="AK573" s="287"/>
      <c r="AL573" s="287"/>
      <c r="AM573" s="287"/>
      <c r="AN573" s="287"/>
      <c r="AO573" s="287"/>
      <c r="AP573" s="287"/>
      <c r="AQ573" s="287"/>
      <c r="AR573" s="287"/>
      <c r="AS573" s="287"/>
      <c r="AT573" s="287"/>
      <c r="AU573" s="287"/>
      <c r="AV573" s="287"/>
      <c r="AW573" s="287"/>
      <c r="AX573" s="287"/>
      <c r="AY573" s="287"/>
      <c r="AZ573" s="287"/>
      <c r="BA573" s="287"/>
      <c r="BB573" s="287"/>
      <c r="BC573" s="287"/>
      <c r="BD573" s="287"/>
      <c r="BE573" s="287"/>
      <c r="BF573" s="287"/>
      <c r="BG573" s="287"/>
      <c r="BH573" s="287"/>
      <c r="BI573" s="287"/>
      <c r="BJ573" s="327"/>
      <c r="BK573" s="286"/>
      <c r="BL573" s="288"/>
      <c r="BM573" s="287"/>
      <c r="BN573" s="287"/>
      <c r="BO573" s="287"/>
      <c r="BP573" s="287"/>
      <c r="BQ573" s="287"/>
      <c r="BR573" s="287"/>
      <c r="BS573" s="287"/>
      <c r="BT573" s="287"/>
      <c r="BU573" s="287"/>
      <c r="BV573" s="287"/>
      <c r="BW573" s="287"/>
      <c r="BX573" s="287"/>
      <c r="BY573" s="287"/>
      <c r="BZ573" s="287"/>
      <c r="CA573" s="287"/>
      <c r="CB573" s="287"/>
      <c r="CC573" s="287"/>
      <c r="CD573" s="287"/>
      <c r="CE573" s="287"/>
      <c r="CF573" s="287"/>
      <c r="CG573" s="287"/>
      <c r="CH573" s="287"/>
      <c r="CI573" s="287"/>
      <c r="CJ573" s="287"/>
      <c r="CK573" s="287"/>
      <c r="CL573" s="287"/>
      <c r="CM573" s="287"/>
      <c r="CN573" s="287"/>
      <c r="CO573" s="287"/>
      <c r="CP573" s="287"/>
      <c r="CQ573" s="287"/>
      <c r="CR573" s="287"/>
      <c r="CS573" s="287"/>
      <c r="CT573" s="287"/>
      <c r="CU573" s="287"/>
      <c r="CV573" s="287"/>
      <c r="CW573" s="287"/>
      <c r="CX573" s="287"/>
      <c r="CY573" s="287"/>
      <c r="CZ573" s="289"/>
      <c r="DA573" s="287"/>
      <c r="DB573" s="287"/>
      <c r="DC573" s="287"/>
      <c r="DD573" s="287"/>
      <c r="DE573" s="287"/>
      <c r="DF573" s="287"/>
      <c r="DG573" s="287"/>
      <c r="DH573" s="287"/>
      <c r="DI573" s="287"/>
      <c r="DJ573" s="287"/>
      <c r="DK573" s="287"/>
      <c r="DL573" s="287"/>
      <c r="DM573" s="287"/>
      <c r="DN573" s="287"/>
      <c r="DO573" s="287"/>
      <c r="DP573" s="287"/>
      <c r="DQ573" s="287"/>
      <c r="DR573" s="287"/>
      <c r="DS573" s="287"/>
      <c r="DT573" s="287"/>
      <c r="DU573" s="287"/>
      <c r="DV573" s="287"/>
      <c r="DW573" s="321"/>
      <c r="DX573" s="321"/>
      <c r="DY573" s="324"/>
      <c r="DZ573" s="324"/>
      <c r="EA573" s="324"/>
      <c r="EB573" s="323"/>
      <c r="EC573" s="323"/>
      <c r="ED573" s="323"/>
      <c r="EE573" s="323"/>
      <c r="EF573" s="323"/>
      <c r="EG573" s="323"/>
      <c r="EH573" s="323"/>
      <c r="EI573" s="323"/>
      <c r="EJ573" s="323"/>
      <c r="EK573" s="323"/>
      <c r="EL573" s="323"/>
      <c r="EM573" s="323"/>
      <c r="EN573" s="323"/>
      <c r="EO573" s="323"/>
      <c r="EP573" s="323"/>
      <c r="EQ573" s="323"/>
      <c r="ER573" s="323"/>
      <c r="ES573" s="323"/>
      <c r="ET573" s="323"/>
      <c r="EU573" s="323"/>
      <c r="EV573" s="323"/>
      <c r="EW573" s="323"/>
      <c r="EX573" s="323"/>
      <c r="EY573" s="323"/>
      <c r="EZ573" s="323"/>
      <c r="FA573" s="323"/>
      <c r="FB573" s="323"/>
      <c r="FC573" s="323"/>
      <c r="FD573" s="323"/>
      <c r="FE573" s="323"/>
      <c r="FF573" s="323"/>
      <c r="FG573" s="323"/>
      <c r="FH573" s="323"/>
      <c r="FI573" s="323"/>
      <c r="FJ573" s="323"/>
      <c r="FK573" s="323"/>
      <c r="FL573" s="323"/>
      <c r="FM573" s="323"/>
      <c r="FN573" s="323"/>
      <c r="FO573" s="323"/>
      <c r="FP573" s="323"/>
      <c r="FQ573" s="323"/>
      <c r="FR573" s="323"/>
      <c r="FS573" s="323"/>
      <c r="FT573" s="323"/>
      <c r="FU573" s="323"/>
      <c r="FV573" s="323"/>
      <c r="FW573" s="323"/>
      <c r="FX573" s="323"/>
      <c r="FY573" s="323"/>
      <c r="FZ573" s="323"/>
      <c r="GA573" s="323"/>
      <c r="GB573" s="323"/>
      <c r="GC573" s="323"/>
      <c r="GD573" s="323"/>
      <c r="GE573" s="323"/>
      <c r="GF573" s="323"/>
      <c r="GG573" s="323"/>
      <c r="GH573" s="323"/>
      <c r="GI573" s="323"/>
      <c r="GJ573" s="331"/>
      <c r="GK573" s="321"/>
      <c r="GL573" s="323"/>
      <c r="GM573" s="323"/>
      <c r="GN573" s="290" cm="1">
        <f t="array" ref="GN573">IF(OR(BK573:GM573='Annex.1　DeclarationDesired'!$F$27),ROW(),"")</f>
        <v>573</v>
      </c>
    </row>
    <row r="574" spans="1:196" ht="20.85" customHeight="1">
      <c r="A574" s="333" t="s">
        <v>3415</v>
      </c>
      <c r="B574" s="334" t="s">
        <v>1337</v>
      </c>
      <c r="C574" s="334" t="s">
        <v>3410</v>
      </c>
      <c r="D574" s="334" t="s">
        <v>3416</v>
      </c>
      <c r="E574" s="334" t="s">
        <v>3412</v>
      </c>
      <c r="F574" s="334"/>
      <c r="G574" s="335" t="s">
        <v>3413</v>
      </c>
      <c r="H574" s="337" t="s">
        <v>420</v>
      </c>
      <c r="I574" s="337"/>
      <c r="J574" s="337" t="s">
        <v>421</v>
      </c>
      <c r="K574" s="337" t="s">
        <v>3412</v>
      </c>
      <c r="L574" s="338"/>
      <c r="M574" s="339" t="s">
        <v>3417</v>
      </c>
      <c r="N574" s="327" t="s">
        <v>1039</v>
      </c>
      <c r="O574" s="338" t="s">
        <v>1005</v>
      </c>
      <c r="P574" s="339" t="s">
        <v>288</v>
      </c>
      <c r="Q574" s="287" t="s">
        <v>538</v>
      </c>
      <c r="R574" s="287" t="s">
        <v>1040</v>
      </c>
      <c r="S574" s="287" t="s">
        <v>497</v>
      </c>
      <c r="T574" s="287" t="s">
        <v>502</v>
      </c>
      <c r="U574" s="287" t="s">
        <v>407</v>
      </c>
      <c r="V574" s="287" t="s">
        <v>410</v>
      </c>
      <c r="W574" s="287" t="s">
        <v>427</v>
      </c>
      <c r="X574" s="287" t="s">
        <v>428</v>
      </c>
      <c r="Y574" s="287" t="s">
        <v>1297</v>
      </c>
      <c r="Z574" s="287" t="s">
        <v>1041</v>
      </c>
      <c r="AA574" s="287" t="s">
        <v>747</v>
      </c>
      <c r="AB574" s="287" t="s">
        <v>475</v>
      </c>
      <c r="AC574" s="287" t="s">
        <v>803</v>
      </c>
      <c r="AD574" s="287" t="s">
        <v>804</v>
      </c>
      <c r="AE574" s="287" t="s">
        <v>429</v>
      </c>
      <c r="AF574" s="287" t="s">
        <v>416</v>
      </c>
      <c r="AG574" s="287" t="s">
        <v>2041</v>
      </c>
      <c r="AH574" s="287"/>
      <c r="AI574" s="287"/>
      <c r="AJ574" s="287"/>
      <c r="AK574" s="287"/>
      <c r="AL574" s="287"/>
      <c r="AM574" s="287"/>
      <c r="AN574" s="287"/>
      <c r="AO574" s="287"/>
      <c r="AP574" s="287"/>
      <c r="AQ574" s="287"/>
      <c r="AR574" s="287"/>
      <c r="AS574" s="287"/>
      <c r="AT574" s="287"/>
      <c r="AU574" s="287"/>
      <c r="AV574" s="287"/>
      <c r="AW574" s="287"/>
      <c r="AX574" s="287"/>
      <c r="AY574" s="287"/>
      <c r="AZ574" s="287"/>
      <c r="BA574" s="287"/>
      <c r="BB574" s="287"/>
      <c r="BC574" s="287"/>
      <c r="BD574" s="287"/>
      <c r="BE574" s="287"/>
      <c r="BF574" s="287"/>
      <c r="BG574" s="287"/>
      <c r="BH574" s="287"/>
      <c r="BI574" s="287"/>
      <c r="BJ574" s="327"/>
      <c r="BK574" s="286"/>
      <c r="BL574" s="288"/>
      <c r="BM574" s="287"/>
      <c r="BN574" s="287"/>
      <c r="BO574" s="287"/>
      <c r="BP574" s="287"/>
      <c r="BQ574" s="287"/>
      <c r="BR574" s="287"/>
      <c r="BS574" s="287"/>
      <c r="BT574" s="287"/>
      <c r="BU574" s="287"/>
      <c r="BV574" s="287"/>
      <c r="BW574" s="287"/>
      <c r="BX574" s="287"/>
      <c r="BY574" s="287"/>
      <c r="BZ574" s="287"/>
      <c r="CA574" s="287"/>
      <c r="CB574" s="287"/>
      <c r="CC574" s="287"/>
      <c r="CD574" s="287"/>
      <c r="CE574" s="287"/>
      <c r="CF574" s="287"/>
      <c r="CG574" s="287"/>
      <c r="CH574" s="287"/>
      <c r="CI574" s="287"/>
      <c r="CJ574" s="287"/>
      <c r="CK574" s="287"/>
      <c r="CL574" s="287"/>
      <c r="CM574" s="287"/>
      <c r="CN574" s="287"/>
      <c r="CO574" s="287"/>
      <c r="CP574" s="287"/>
      <c r="CQ574" s="287"/>
      <c r="CR574" s="287"/>
      <c r="CS574" s="287"/>
      <c r="CT574" s="287"/>
      <c r="CU574" s="287"/>
      <c r="CV574" s="287"/>
      <c r="CW574" s="287"/>
      <c r="CX574" s="287"/>
      <c r="CY574" s="287"/>
      <c r="CZ574" s="289"/>
      <c r="DA574" s="287"/>
      <c r="DB574" s="287"/>
      <c r="DC574" s="287"/>
      <c r="DD574" s="287"/>
      <c r="DE574" s="287"/>
      <c r="DF574" s="287"/>
      <c r="DG574" s="287"/>
      <c r="DH574" s="287"/>
      <c r="DI574" s="287"/>
      <c r="DJ574" s="287"/>
      <c r="DK574" s="287"/>
      <c r="DL574" s="287"/>
      <c r="DM574" s="287"/>
      <c r="DN574" s="287"/>
      <c r="DO574" s="287"/>
      <c r="DP574" s="287"/>
      <c r="DQ574" s="287"/>
      <c r="DR574" s="287"/>
      <c r="DS574" s="287"/>
      <c r="DT574" s="287"/>
      <c r="DU574" s="287"/>
      <c r="DV574" s="287"/>
      <c r="DW574" s="321"/>
      <c r="DX574" s="321"/>
      <c r="DY574" s="324"/>
      <c r="DZ574" s="324"/>
      <c r="EA574" s="324"/>
      <c r="EB574" s="323"/>
      <c r="EC574" s="323"/>
      <c r="ED574" s="323"/>
      <c r="EE574" s="323"/>
      <c r="EF574" s="323"/>
      <c r="EG574" s="323"/>
      <c r="EH574" s="323"/>
      <c r="EI574" s="323"/>
      <c r="EJ574" s="323"/>
      <c r="EK574" s="323"/>
      <c r="EL574" s="323"/>
      <c r="EM574" s="323"/>
      <c r="EN574" s="323"/>
      <c r="EO574" s="323"/>
      <c r="EP574" s="323"/>
      <c r="EQ574" s="323"/>
      <c r="ER574" s="323"/>
      <c r="ES574" s="323"/>
      <c r="ET574" s="323"/>
      <c r="EU574" s="323"/>
      <c r="EV574" s="323"/>
      <c r="EW574" s="323"/>
      <c r="EX574" s="323"/>
      <c r="EY574" s="323"/>
      <c r="EZ574" s="323"/>
      <c r="FA574" s="323"/>
      <c r="FB574" s="323"/>
      <c r="FC574" s="323"/>
      <c r="FD574" s="323"/>
      <c r="FE574" s="323"/>
      <c r="FF574" s="323"/>
      <c r="FG574" s="323"/>
      <c r="FH574" s="323"/>
      <c r="FI574" s="323"/>
      <c r="FJ574" s="323"/>
      <c r="FK574" s="323"/>
      <c r="FL574" s="323"/>
      <c r="FM574" s="323"/>
      <c r="FN574" s="323"/>
      <c r="FO574" s="323"/>
      <c r="FP574" s="323"/>
      <c r="FQ574" s="323"/>
      <c r="FR574" s="323"/>
      <c r="FS574" s="323"/>
      <c r="FT574" s="323"/>
      <c r="FU574" s="323"/>
      <c r="FV574" s="323"/>
      <c r="FW574" s="323"/>
      <c r="FX574" s="323"/>
      <c r="FY574" s="323"/>
      <c r="FZ574" s="323"/>
      <c r="GA574" s="323"/>
      <c r="GB574" s="323"/>
      <c r="GC574" s="323"/>
      <c r="GD574" s="323"/>
      <c r="GE574" s="323"/>
      <c r="GF574" s="323"/>
      <c r="GG574" s="323"/>
      <c r="GH574" s="323"/>
      <c r="GI574" s="323"/>
      <c r="GJ574" s="331"/>
      <c r="GK574" s="321"/>
      <c r="GL574" s="323"/>
      <c r="GM574" s="323"/>
      <c r="GN574" s="290" cm="1">
        <f t="array" ref="GN574">IF(OR(BK574:GM574='Annex.1　DeclarationDesired'!$F$27),ROW(),"")</f>
        <v>574</v>
      </c>
    </row>
    <row r="575" spans="1:196" ht="20.85" customHeight="1">
      <c r="A575" s="333" t="s">
        <v>3418</v>
      </c>
      <c r="B575" s="334" t="s">
        <v>1337</v>
      </c>
      <c r="C575" s="334" t="s">
        <v>3419</v>
      </c>
      <c r="D575" s="334" t="s">
        <v>3420</v>
      </c>
      <c r="E575" s="334"/>
      <c r="F575" s="334"/>
      <c r="G575" s="335" t="s">
        <v>3421</v>
      </c>
      <c r="H575" s="337" t="s">
        <v>399</v>
      </c>
      <c r="I575" s="337" t="s">
        <v>3422</v>
      </c>
      <c r="J575" s="337" t="s">
        <v>399</v>
      </c>
      <c r="K575" s="337" t="s">
        <v>3422</v>
      </c>
      <c r="L575" s="338"/>
      <c r="M575" s="339" t="s">
        <v>3423</v>
      </c>
      <c r="N575" s="327" t="s">
        <v>1039</v>
      </c>
      <c r="O575" s="338" t="s">
        <v>1126</v>
      </c>
      <c r="P575" s="339" t="s">
        <v>692</v>
      </c>
      <c r="Q575" s="287" t="s">
        <v>684</v>
      </c>
      <c r="R575" s="287" t="s">
        <v>403</v>
      </c>
      <c r="S575" s="287" t="s">
        <v>548</v>
      </c>
      <c r="T575" s="287" t="s">
        <v>429</v>
      </c>
      <c r="U575" s="287"/>
      <c r="V575" s="287"/>
      <c r="W575" s="287"/>
      <c r="X575" s="287"/>
      <c r="Y575" s="287"/>
      <c r="Z575" s="287"/>
      <c r="AA575" s="287"/>
      <c r="AB575" s="287"/>
      <c r="AC575" s="287"/>
      <c r="AD575" s="287"/>
      <c r="AE575" s="287"/>
      <c r="AF575" s="287"/>
      <c r="AG575" s="287"/>
      <c r="AH575" s="287"/>
      <c r="AI575" s="287"/>
      <c r="AJ575" s="287"/>
      <c r="AK575" s="287"/>
      <c r="AL575" s="287"/>
      <c r="AM575" s="287"/>
      <c r="AN575" s="287"/>
      <c r="AO575" s="287"/>
      <c r="AP575" s="287"/>
      <c r="AQ575" s="287"/>
      <c r="AR575" s="287"/>
      <c r="AS575" s="287"/>
      <c r="AT575" s="287"/>
      <c r="AU575" s="287"/>
      <c r="AV575" s="287"/>
      <c r="AW575" s="287"/>
      <c r="AX575" s="287"/>
      <c r="AY575" s="287"/>
      <c r="AZ575" s="287"/>
      <c r="BA575" s="287"/>
      <c r="BB575" s="287"/>
      <c r="BC575" s="287"/>
      <c r="BD575" s="287"/>
      <c r="BE575" s="287"/>
      <c r="BF575" s="287"/>
      <c r="BG575" s="287"/>
      <c r="BH575" s="287"/>
      <c r="BI575" s="287"/>
      <c r="BJ575" s="327"/>
      <c r="BK575" s="286"/>
      <c r="BL575" s="288"/>
      <c r="BM575" s="287"/>
      <c r="BN575" s="287"/>
      <c r="BO575" s="287"/>
      <c r="BP575" s="287"/>
      <c r="BQ575" s="287"/>
      <c r="BR575" s="287"/>
      <c r="BS575" s="287"/>
      <c r="BT575" s="287"/>
      <c r="BU575" s="287"/>
      <c r="BV575" s="287"/>
      <c r="BW575" s="287"/>
      <c r="BX575" s="287"/>
      <c r="BY575" s="287"/>
      <c r="BZ575" s="287"/>
      <c r="CA575" s="287"/>
      <c r="CB575" s="287"/>
      <c r="CC575" s="287"/>
      <c r="CD575" s="287"/>
      <c r="CE575" s="287"/>
      <c r="CF575" s="287"/>
      <c r="CG575" s="287"/>
      <c r="CH575" s="287"/>
      <c r="CI575" s="287"/>
      <c r="CJ575" s="287"/>
      <c r="CK575" s="287"/>
      <c r="CL575" s="287"/>
      <c r="CM575" s="287"/>
      <c r="CN575" s="287"/>
      <c r="CO575" s="287"/>
      <c r="CP575" s="287"/>
      <c r="CQ575" s="287"/>
      <c r="CR575" s="287"/>
      <c r="CS575" s="287"/>
      <c r="CT575" s="287"/>
      <c r="CU575" s="287"/>
      <c r="CV575" s="287"/>
      <c r="CW575" s="287"/>
      <c r="CX575" s="287"/>
      <c r="CY575" s="287"/>
      <c r="CZ575" s="289"/>
      <c r="DA575" s="287"/>
      <c r="DB575" s="287"/>
      <c r="DC575" s="287"/>
      <c r="DD575" s="287"/>
      <c r="DE575" s="287"/>
      <c r="DF575" s="287"/>
      <c r="DG575" s="287"/>
      <c r="DH575" s="287"/>
      <c r="DI575" s="287"/>
      <c r="DJ575" s="287"/>
      <c r="DK575" s="287"/>
      <c r="DL575" s="287"/>
      <c r="DM575" s="287"/>
      <c r="DN575" s="287"/>
      <c r="DO575" s="287"/>
      <c r="DP575" s="287"/>
      <c r="DQ575" s="287"/>
      <c r="DR575" s="287"/>
      <c r="DS575" s="287"/>
      <c r="DT575" s="287"/>
      <c r="DU575" s="287"/>
      <c r="DV575" s="287"/>
      <c r="DW575" s="321"/>
      <c r="DX575" s="321"/>
      <c r="DY575" s="324"/>
      <c r="DZ575" s="324"/>
      <c r="EA575" s="324"/>
      <c r="EB575" s="323"/>
      <c r="EC575" s="323"/>
      <c r="ED575" s="323"/>
      <c r="EE575" s="323"/>
      <c r="EF575" s="323"/>
      <c r="EG575" s="323"/>
      <c r="EH575" s="323"/>
      <c r="EI575" s="323"/>
      <c r="EJ575" s="323"/>
      <c r="EK575" s="323"/>
      <c r="EL575" s="323"/>
      <c r="EM575" s="323"/>
      <c r="EN575" s="323"/>
      <c r="EO575" s="323"/>
      <c r="EP575" s="323"/>
      <c r="EQ575" s="323"/>
      <c r="ER575" s="323"/>
      <c r="ES575" s="323"/>
      <c r="ET575" s="323"/>
      <c r="EU575" s="323"/>
      <c r="EV575" s="323"/>
      <c r="EW575" s="323"/>
      <c r="EX575" s="323"/>
      <c r="EY575" s="323"/>
      <c r="EZ575" s="323"/>
      <c r="FA575" s="323"/>
      <c r="FB575" s="323"/>
      <c r="FC575" s="323"/>
      <c r="FD575" s="323"/>
      <c r="FE575" s="323"/>
      <c r="FF575" s="323"/>
      <c r="FG575" s="323"/>
      <c r="FH575" s="323"/>
      <c r="FI575" s="323"/>
      <c r="FJ575" s="323"/>
      <c r="FK575" s="323"/>
      <c r="FL575" s="323"/>
      <c r="FM575" s="323"/>
      <c r="FN575" s="323"/>
      <c r="FO575" s="323"/>
      <c r="FP575" s="323"/>
      <c r="FQ575" s="323"/>
      <c r="FR575" s="323"/>
      <c r="FS575" s="323"/>
      <c r="FT575" s="323"/>
      <c r="FU575" s="323"/>
      <c r="FV575" s="323"/>
      <c r="FW575" s="323"/>
      <c r="FX575" s="323"/>
      <c r="FY575" s="323"/>
      <c r="FZ575" s="323"/>
      <c r="GA575" s="323"/>
      <c r="GB575" s="323"/>
      <c r="GC575" s="323"/>
      <c r="GD575" s="323"/>
      <c r="GE575" s="323"/>
      <c r="GF575" s="323"/>
      <c r="GG575" s="323"/>
      <c r="GH575" s="323"/>
      <c r="GI575" s="323"/>
      <c r="GJ575" s="331"/>
      <c r="GK575" s="321"/>
      <c r="GL575" s="323"/>
      <c r="GM575" s="323"/>
      <c r="GN575" s="290" cm="1">
        <f t="array" ref="GN575">IF(OR(BK575:GM575='Annex.1　DeclarationDesired'!$F$27),ROW(),"")</f>
        <v>575</v>
      </c>
    </row>
    <row r="576" spans="1:196" ht="20.85" customHeight="1">
      <c r="A576" s="333" t="s">
        <v>3424</v>
      </c>
      <c r="B576" s="334" t="s">
        <v>1337</v>
      </c>
      <c r="C576" s="334" t="s">
        <v>3425</v>
      </c>
      <c r="D576" s="334" t="s">
        <v>3426</v>
      </c>
      <c r="E576" s="334" t="s">
        <v>3427</v>
      </c>
      <c r="F576" s="334"/>
      <c r="G576" s="335" t="s">
        <v>3428</v>
      </c>
      <c r="H576" s="337" t="s">
        <v>399</v>
      </c>
      <c r="I576" s="337" t="s">
        <v>3427</v>
      </c>
      <c r="J576" s="337" t="s">
        <v>421</v>
      </c>
      <c r="K576" s="337" t="s">
        <v>3427</v>
      </c>
      <c r="L576" s="338"/>
      <c r="M576" s="339" t="s">
        <v>3429</v>
      </c>
      <c r="N576" s="327" t="s">
        <v>438</v>
      </c>
      <c r="O576" s="338" t="s">
        <v>461</v>
      </c>
      <c r="P576" s="339" t="s">
        <v>889</v>
      </c>
      <c r="Q576" s="287" t="s">
        <v>489</v>
      </c>
      <c r="R576" s="287" t="s">
        <v>609</v>
      </c>
      <c r="S576" s="287" t="s">
        <v>610</v>
      </c>
      <c r="T576" s="287" t="s">
        <v>475</v>
      </c>
      <c r="U576" s="287" t="s">
        <v>803</v>
      </c>
      <c r="V576" s="287" t="s">
        <v>804</v>
      </c>
      <c r="W576" s="287" t="s">
        <v>805</v>
      </c>
      <c r="X576" s="287"/>
      <c r="Y576" s="287"/>
      <c r="Z576" s="287"/>
      <c r="AA576" s="287"/>
      <c r="AB576" s="287"/>
      <c r="AC576" s="287"/>
      <c r="AD576" s="287"/>
      <c r="AE576" s="287"/>
      <c r="AF576" s="287"/>
      <c r="AG576" s="287"/>
      <c r="AH576" s="287"/>
      <c r="AI576" s="287"/>
      <c r="AJ576" s="287"/>
      <c r="AK576" s="287"/>
      <c r="AL576" s="287"/>
      <c r="AM576" s="287"/>
      <c r="AN576" s="287"/>
      <c r="AO576" s="287"/>
      <c r="AP576" s="287"/>
      <c r="AQ576" s="287"/>
      <c r="AR576" s="287"/>
      <c r="AS576" s="287"/>
      <c r="AT576" s="287"/>
      <c r="AU576" s="287"/>
      <c r="AV576" s="287"/>
      <c r="AW576" s="287"/>
      <c r="AX576" s="287"/>
      <c r="AY576" s="287"/>
      <c r="AZ576" s="287"/>
      <c r="BA576" s="287"/>
      <c r="BB576" s="287"/>
      <c r="BC576" s="287"/>
      <c r="BD576" s="287"/>
      <c r="BE576" s="287"/>
      <c r="BF576" s="287"/>
      <c r="BG576" s="287"/>
      <c r="BH576" s="287"/>
      <c r="BI576" s="287"/>
      <c r="BJ576" s="327" t="s">
        <v>3430</v>
      </c>
      <c r="BK576" s="286">
        <v>13020</v>
      </c>
      <c r="BL576" s="288">
        <v>18010</v>
      </c>
      <c r="BM576" s="287">
        <v>18020</v>
      </c>
      <c r="BN576" s="287">
        <v>18030</v>
      </c>
      <c r="BO576" s="287">
        <v>18040</v>
      </c>
      <c r="BP576" s="287">
        <v>20010</v>
      </c>
      <c r="BQ576" s="287">
        <v>20020</v>
      </c>
      <c r="BR576" s="287">
        <v>21010</v>
      </c>
      <c r="BS576" s="287">
        <v>21020</v>
      </c>
      <c r="BT576" s="287">
        <v>21030</v>
      </c>
      <c r="BU576" s="287">
        <v>21040</v>
      </c>
      <c r="BV576" s="287">
        <v>21050</v>
      </c>
      <c r="BW576" s="287">
        <v>21060</v>
      </c>
      <c r="BX576" s="287">
        <v>29010</v>
      </c>
      <c r="BY576" s="287">
        <v>29020</v>
      </c>
      <c r="BZ576" s="287">
        <v>30020</v>
      </c>
      <c r="CA576" s="287">
        <v>60010</v>
      </c>
      <c r="CB576" s="287">
        <v>60020</v>
      </c>
      <c r="CC576" s="287">
        <v>60030</v>
      </c>
      <c r="CD576" s="287">
        <v>60040</v>
      </c>
      <c r="CE576" s="287">
        <v>60050</v>
      </c>
      <c r="CF576" s="287">
        <v>60060</v>
      </c>
      <c r="CG576" s="287">
        <v>60080</v>
      </c>
      <c r="CH576" s="287">
        <v>60100</v>
      </c>
      <c r="CI576" s="287">
        <v>61010</v>
      </c>
      <c r="CJ576" s="287">
        <v>61020</v>
      </c>
      <c r="CK576" s="287">
        <v>61030</v>
      </c>
      <c r="CL576" s="287">
        <v>61040</v>
      </c>
      <c r="CM576" s="287">
        <v>61050</v>
      </c>
      <c r="CN576" s="287">
        <v>62010</v>
      </c>
      <c r="CO576" s="287">
        <v>90110</v>
      </c>
      <c r="CP576" s="287">
        <v>90130</v>
      </c>
      <c r="CQ576" s="287">
        <v>90140</v>
      </c>
      <c r="CR576" s="287"/>
      <c r="CS576" s="287"/>
      <c r="CT576" s="287"/>
      <c r="CU576" s="287"/>
      <c r="CV576" s="287"/>
      <c r="CW576" s="287"/>
      <c r="CX576" s="287"/>
      <c r="CY576" s="287"/>
      <c r="CZ576" s="289"/>
      <c r="DA576" s="287"/>
      <c r="DB576" s="287"/>
      <c r="DC576" s="287"/>
      <c r="DD576" s="287"/>
      <c r="DE576" s="287"/>
      <c r="DF576" s="287"/>
      <c r="DG576" s="287"/>
      <c r="DH576" s="287"/>
      <c r="DI576" s="287"/>
      <c r="DJ576" s="287"/>
      <c r="DK576" s="287"/>
      <c r="DL576" s="287"/>
      <c r="DM576" s="287"/>
      <c r="DN576" s="287"/>
      <c r="DO576" s="287"/>
      <c r="DP576" s="287"/>
      <c r="DQ576" s="287"/>
      <c r="DR576" s="287"/>
      <c r="DS576" s="287"/>
      <c r="DT576" s="287"/>
      <c r="DU576" s="287"/>
      <c r="DV576" s="287"/>
      <c r="DW576" s="321"/>
      <c r="DX576" s="321"/>
      <c r="DY576" s="324"/>
      <c r="DZ576" s="324"/>
      <c r="EA576" s="324"/>
      <c r="EB576" s="323"/>
      <c r="EC576" s="323"/>
      <c r="ED576" s="323"/>
      <c r="EE576" s="323"/>
      <c r="EF576" s="323"/>
      <c r="EG576" s="323"/>
      <c r="EH576" s="323"/>
      <c r="EI576" s="323"/>
      <c r="EJ576" s="323"/>
      <c r="EK576" s="323"/>
      <c r="EL576" s="323"/>
      <c r="EM576" s="323"/>
      <c r="EN576" s="323"/>
      <c r="EO576" s="323"/>
      <c r="EP576" s="323"/>
      <c r="EQ576" s="323"/>
      <c r="ER576" s="323"/>
      <c r="ES576" s="323"/>
      <c r="ET576" s="323"/>
      <c r="EU576" s="323"/>
      <c r="EV576" s="323"/>
      <c r="EW576" s="323"/>
      <c r="EX576" s="323"/>
      <c r="EY576" s="323"/>
      <c r="EZ576" s="323"/>
      <c r="FA576" s="323"/>
      <c r="FB576" s="323"/>
      <c r="FC576" s="323"/>
      <c r="FD576" s="323"/>
      <c r="FE576" s="323"/>
      <c r="FF576" s="323"/>
      <c r="FG576" s="323"/>
      <c r="FH576" s="323"/>
      <c r="FI576" s="323"/>
      <c r="FJ576" s="323"/>
      <c r="FK576" s="323"/>
      <c r="FL576" s="323"/>
      <c r="FM576" s="323"/>
      <c r="FN576" s="323"/>
      <c r="FO576" s="323"/>
      <c r="FP576" s="323"/>
      <c r="FQ576" s="323"/>
      <c r="FR576" s="323"/>
      <c r="FS576" s="323"/>
      <c r="FT576" s="323"/>
      <c r="FU576" s="323"/>
      <c r="FV576" s="323"/>
      <c r="FW576" s="323"/>
      <c r="FX576" s="323"/>
      <c r="FY576" s="323"/>
      <c r="FZ576" s="323"/>
      <c r="GA576" s="323"/>
      <c r="GB576" s="323"/>
      <c r="GC576" s="323"/>
      <c r="GD576" s="323"/>
      <c r="GE576" s="323"/>
      <c r="GF576" s="323"/>
      <c r="GG576" s="323"/>
      <c r="GH576" s="323"/>
      <c r="GI576" s="323"/>
      <c r="GJ576" s="331"/>
      <c r="GK576" s="321"/>
      <c r="GL576" s="323"/>
      <c r="GM576" s="323"/>
      <c r="GN576" s="290" cm="1">
        <f t="array" ref="GN576">IF(OR(BK576:GM576='Annex.1　DeclarationDesired'!$F$27),ROW(),"")</f>
        <v>576</v>
      </c>
    </row>
    <row r="577" spans="1:196" ht="20.85" customHeight="1">
      <c r="A577" s="333" t="s">
        <v>3431</v>
      </c>
      <c r="B577" s="334" t="s">
        <v>3432</v>
      </c>
      <c r="C577" s="334" t="s">
        <v>3433</v>
      </c>
      <c r="D577" s="334"/>
      <c r="E577" s="334"/>
      <c r="F577" s="334"/>
      <c r="G577" s="335" t="s">
        <v>3434</v>
      </c>
      <c r="H577" s="337" t="s">
        <v>420</v>
      </c>
      <c r="I577" s="337"/>
      <c r="J577" s="337" t="s">
        <v>421</v>
      </c>
      <c r="K577" s="337" t="s">
        <v>3435</v>
      </c>
      <c r="L577" s="338"/>
      <c r="M577" s="339" t="s">
        <v>3436</v>
      </c>
      <c r="N577" s="327" t="s">
        <v>429</v>
      </c>
      <c r="O577" s="338" t="s">
        <v>416</v>
      </c>
      <c r="P577" s="339"/>
      <c r="Q577" s="287"/>
      <c r="R577" s="287"/>
      <c r="S577" s="287"/>
      <c r="T577" s="287"/>
      <c r="U577" s="287"/>
      <c r="V577" s="287"/>
      <c r="W577" s="287"/>
      <c r="X577" s="287"/>
      <c r="Y577" s="287"/>
      <c r="Z577" s="287"/>
      <c r="AA577" s="287"/>
      <c r="AB577" s="287"/>
      <c r="AC577" s="287"/>
      <c r="AD577" s="287"/>
      <c r="AE577" s="287"/>
      <c r="AF577" s="287"/>
      <c r="AG577" s="287"/>
      <c r="AH577" s="287"/>
      <c r="AI577" s="287"/>
      <c r="AJ577" s="287"/>
      <c r="AK577" s="287"/>
      <c r="AL577" s="287"/>
      <c r="AM577" s="287"/>
      <c r="AN577" s="287"/>
      <c r="AO577" s="287"/>
      <c r="AP577" s="287"/>
      <c r="AQ577" s="287"/>
      <c r="AR577" s="287"/>
      <c r="AS577" s="287"/>
      <c r="AT577" s="287"/>
      <c r="AU577" s="287"/>
      <c r="AV577" s="287"/>
      <c r="AW577" s="287"/>
      <c r="AX577" s="287"/>
      <c r="AY577" s="287"/>
      <c r="AZ577" s="287"/>
      <c r="BA577" s="287"/>
      <c r="BB577" s="287"/>
      <c r="BC577" s="287"/>
      <c r="BD577" s="287"/>
      <c r="BE577" s="287"/>
      <c r="BF577" s="287"/>
      <c r="BG577" s="287"/>
      <c r="BH577" s="287"/>
      <c r="BI577" s="287"/>
      <c r="BJ577" s="327"/>
      <c r="BK577" s="286"/>
      <c r="BL577" s="288"/>
      <c r="BM577" s="287"/>
      <c r="BN577" s="287"/>
      <c r="BO577" s="287"/>
      <c r="BP577" s="287"/>
      <c r="BQ577" s="287"/>
      <c r="BR577" s="287"/>
      <c r="BS577" s="287"/>
      <c r="BT577" s="287"/>
      <c r="BU577" s="287"/>
      <c r="BV577" s="287"/>
      <c r="BW577" s="287"/>
      <c r="BX577" s="287"/>
      <c r="BY577" s="287"/>
      <c r="BZ577" s="287"/>
      <c r="CA577" s="287"/>
      <c r="CB577" s="287"/>
      <c r="CC577" s="287"/>
      <c r="CD577" s="287"/>
      <c r="CE577" s="287"/>
      <c r="CF577" s="287"/>
      <c r="CG577" s="287"/>
      <c r="CH577" s="287"/>
      <c r="CI577" s="287"/>
      <c r="CJ577" s="287"/>
      <c r="CK577" s="287"/>
      <c r="CL577" s="287"/>
      <c r="CM577" s="287"/>
      <c r="CN577" s="287"/>
      <c r="CO577" s="287"/>
      <c r="CP577" s="287"/>
      <c r="CQ577" s="287"/>
      <c r="CR577" s="287"/>
      <c r="CS577" s="287"/>
      <c r="CT577" s="287"/>
      <c r="CU577" s="287"/>
      <c r="CV577" s="287"/>
      <c r="CW577" s="287"/>
      <c r="CX577" s="287"/>
      <c r="CY577" s="287"/>
      <c r="CZ577" s="289"/>
      <c r="DA577" s="287"/>
      <c r="DB577" s="287"/>
      <c r="DC577" s="287"/>
      <c r="DD577" s="287"/>
      <c r="DE577" s="287"/>
      <c r="DF577" s="287"/>
      <c r="DG577" s="287"/>
      <c r="DH577" s="287"/>
      <c r="DI577" s="287"/>
      <c r="DJ577" s="287"/>
      <c r="DK577" s="287"/>
      <c r="DL577" s="287"/>
      <c r="DM577" s="287"/>
      <c r="DN577" s="287"/>
      <c r="DO577" s="287"/>
      <c r="DP577" s="287"/>
      <c r="DQ577" s="287"/>
      <c r="DR577" s="287"/>
      <c r="DS577" s="287"/>
      <c r="DT577" s="287"/>
      <c r="DU577" s="287"/>
      <c r="DV577" s="287"/>
      <c r="DW577" s="321"/>
      <c r="DX577" s="321"/>
      <c r="DY577" s="324"/>
      <c r="DZ577" s="324"/>
      <c r="EA577" s="324"/>
      <c r="EB577" s="323"/>
      <c r="EC577" s="323"/>
      <c r="ED577" s="323"/>
      <c r="EE577" s="323"/>
      <c r="EF577" s="323"/>
      <c r="EG577" s="323"/>
      <c r="EH577" s="323"/>
      <c r="EI577" s="323"/>
      <c r="EJ577" s="323"/>
      <c r="EK577" s="323"/>
      <c r="EL577" s="323"/>
      <c r="EM577" s="323"/>
      <c r="EN577" s="323"/>
      <c r="EO577" s="323"/>
      <c r="EP577" s="323"/>
      <c r="EQ577" s="323"/>
      <c r="ER577" s="323"/>
      <c r="ES577" s="323"/>
      <c r="ET577" s="323"/>
      <c r="EU577" s="323"/>
      <c r="EV577" s="323"/>
      <c r="EW577" s="323"/>
      <c r="EX577" s="323"/>
      <c r="EY577" s="323"/>
      <c r="EZ577" s="323"/>
      <c r="FA577" s="323"/>
      <c r="FB577" s="323"/>
      <c r="FC577" s="323"/>
      <c r="FD577" s="323"/>
      <c r="FE577" s="323"/>
      <c r="FF577" s="323"/>
      <c r="FG577" s="323"/>
      <c r="FH577" s="323"/>
      <c r="FI577" s="323"/>
      <c r="FJ577" s="323"/>
      <c r="FK577" s="323"/>
      <c r="FL577" s="323"/>
      <c r="FM577" s="323"/>
      <c r="FN577" s="323"/>
      <c r="FO577" s="323"/>
      <c r="FP577" s="323"/>
      <c r="FQ577" s="323"/>
      <c r="FR577" s="323"/>
      <c r="FS577" s="323"/>
      <c r="FT577" s="323"/>
      <c r="FU577" s="323"/>
      <c r="FV577" s="323"/>
      <c r="FW577" s="323"/>
      <c r="FX577" s="323"/>
      <c r="FY577" s="323"/>
      <c r="FZ577" s="323"/>
      <c r="GA577" s="323"/>
      <c r="GB577" s="323"/>
      <c r="GC577" s="323"/>
      <c r="GD577" s="323"/>
      <c r="GE577" s="323"/>
      <c r="GF577" s="323"/>
      <c r="GG577" s="323"/>
      <c r="GH577" s="323"/>
      <c r="GI577" s="323"/>
      <c r="GJ577" s="331"/>
      <c r="GK577" s="321"/>
      <c r="GL577" s="323"/>
      <c r="GM577" s="323"/>
      <c r="GN577" s="290" cm="1">
        <f t="array" ref="GN577">IF(OR(BK577:GM577='Annex.1　DeclarationDesired'!$F$27),ROW(),"")</f>
        <v>577</v>
      </c>
    </row>
    <row r="578" spans="1:196" ht="20.85" customHeight="1">
      <c r="A578" s="333" t="s">
        <v>3437</v>
      </c>
      <c r="B578" s="334" t="s">
        <v>3438</v>
      </c>
      <c r="C578" s="334" t="s">
        <v>3439</v>
      </c>
      <c r="D578" s="334" t="s">
        <v>3440</v>
      </c>
      <c r="E578" s="334" t="s">
        <v>1709</v>
      </c>
      <c r="F578" s="334" t="s">
        <v>1710</v>
      </c>
      <c r="G578" s="335" t="s">
        <v>3441</v>
      </c>
      <c r="H578" s="337" t="s">
        <v>399</v>
      </c>
      <c r="I578" s="337" t="s">
        <v>1711</v>
      </c>
      <c r="J578" s="337" t="s">
        <v>399</v>
      </c>
      <c r="K578" s="337" t="s">
        <v>1699</v>
      </c>
      <c r="L578" s="338"/>
      <c r="M578" s="339" t="s">
        <v>3442</v>
      </c>
      <c r="N578" s="327" t="s">
        <v>404</v>
      </c>
      <c r="O578" s="338" t="s">
        <v>425</v>
      </c>
      <c r="P578" s="339" t="s">
        <v>3443</v>
      </c>
      <c r="Q578" s="287" t="s">
        <v>429</v>
      </c>
      <c r="R578" s="287" t="s">
        <v>416</v>
      </c>
      <c r="S578" s="287"/>
      <c r="T578" s="287"/>
      <c r="U578" s="287"/>
      <c r="V578" s="287"/>
      <c r="W578" s="287"/>
      <c r="X578" s="287"/>
      <c r="Y578" s="287"/>
      <c r="Z578" s="287"/>
      <c r="AA578" s="287"/>
      <c r="AB578" s="287"/>
      <c r="AC578" s="287"/>
      <c r="AD578" s="287"/>
      <c r="AE578" s="287"/>
      <c r="AF578" s="287"/>
      <c r="AG578" s="287"/>
      <c r="AH578" s="287"/>
      <c r="AI578" s="287"/>
      <c r="AJ578" s="287"/>
      <c r="AK578" s="287"/>
      <c r="AL578" s="287"/>
      <c r="AM578" s="287"/>
      <c r="AN578" s="287"/>
      <c r="AO578" s="287"/>
      <c r="AP578" s="287"/>
      <c r="AQ578" s="287"/>
      <c r="AR578" s="287"/>
      <c r="AS578" s="287"/>
      <c r="AT578" s="287"/>
      <c r="AU578" s="287"/>
      <c r="AV578" s="287"/>
      <c r="AW578" s="287"/>
      <c r="AX578" s="287"/>
      <c r="AY578" s="287"/>
      <c r="AZ578" s="287"/>
      <c r="BA578" s="287"/>
      <c r="BB578" s="287"/>
      <c r="BC578" s="287"/>
      <c r="BD578" s="287"/>
      <c r="BE578" s="287"/>
      <c r="BF578" s="287"/>
      <c r="BG578" s="287"/>
      <c r="BH578" s="287"/>
      <c r="BI578" s="287"/>
      <c r="BJ578" s="327" t="s">
        <v>1713</v>
      </c>
      <c r="BK578" s="286">
        <v>22060</v>
      </c>
      <c r="BL578" s="288">
        <v>40030</v>
      </c>
      <c r="BM578" s="287">
        <v>41030</v>
      </c>
      <c r="BN578" s="287">
        <v>41040</v>
      </c>
      <c r="BO578" s="287">
        <v>41050</v>
      </c>
      <c r="BP578" s="287">
        <v>63030</v>
      </c>
      <c r="BQ578" s="287">
        <v>63040</v>
      </c>
      <c r="BR578" s="287">
        <v>64010</v>
      </c>
      <c r="BS578" s="287">
        <v>64020</v>
      </c>
      <c r="BT578" s="287">
        <v>64030</v>
      </c>
      <c r="BU578" s="287">
        <v>64050</v>
      </c>
      <c r="BV578" s="287"/>
      <c r="BW578" s="287"/>
      <c r="BX578" s="287"/>
      <c r="BY578" s="287"/>
      <c r="BZ578" s="287"/>
      <c r="CA578" s="287"/>
      <c r="CB578" s="287"/>
      <c r="CC578" s="287"/>
      <c r="CD578" s="287"/>
      <c r="CE578" s="287"/>
      <c r="CF578" s="287"/>
      <c r="CG578" s="287"/>
      <c r="CH578" s="287"/>
      <c r="CI578" s="287"/>
      <c r="CJ578" s="287"/>
      <c r="CK578" s="287"/>
      <c r="CL578" s="287"/>
      <c r="CM578" s="287"/>
      <c r="CN578" s="287"/>
      <c r="CO578" s="287"/>
      <c r="CP578" s="287"/>
      <c r="CQ578" s="287"/>
      <c r="CR578" s="287"/>
      <c r="CS578" s="287"/>
      <c r="CT578" s="287"/>
      <c r="CU578" s="287"/>
      <c r="CV578" s="287"/>
      <c r="CW578" s="287"/>
      <c r="CX578" s="287"/>
      <c r="CY578" s="287"/>
      <c r="CZ578" s="289"/>
      <c r="DA578" s="287"/>
      <c r="DB578" s="287"/>
      <c r="DC578" s="287"/>
      <c r="DD578" s="287"/>
      <c r="DE578" s="287"/>
      <c r="DF578" s="287"/>
      <c r="DG578" s="287"/>
      <c r="DH578" s="287"/>
      <c r="DI578" s="287"/>
      <c r="DJ578" s="287"/>
      <c r="DK578" s="287"/>
      <c r="DL578" s="287"/>
      <c r="DM578" s="287"/>
      <c r="DN578" s="287"/>
      <c r="DO578" s="287"/>
      <c r="DP578" s="287"/>
      <c r="DQ578" s="287"/>
      <c r="DR578" s="287"/>
      <c r="DS578" s="287"/>
      <c r="DT578" s="287"/>
      <c r="DU578" s="287"/>
      <c r="DV578" s="287"/>
      <c r="DW578" s="321"/>
      <c r="DX578" s="321"/>
      <c r="DY578" s="324"/>
      <c r="DZ578" s="324"/>
      <c r="EA578" s="324"/>
      <c r="EB578" s="323"/>
      <c r="EC578" s="323"/>
      <c r="ED578" s="323"/>
      <c r="EE578" s="323"/>
      <c r="EF578" s="323"/>
      <c r="EG578" s="323"/>
      <c r="EH578" s="323"/>
      <c r="EI578" s="323"/>
      <c r="EJ578" s="323"/>
      <c r="EK578" s="323"/>
      <c r="EL578" s="323"/>
      <c r="EM578" s="323"/>
      <c r="EN578" s="323"/>
      <c r="EO578" s="323"/>
      <c r="EP578" s="323"/>
      <c r="EQ578" s="323"/>
      <c r="ER578" s="323"/>
      <c r="ES578" s="323"/>
      <c r="ET578" s="323"/>
      <c r="EU578" s="323"/>
      <c r="EV578" s="323"/>
      <c r="EW578" s="323"/>
      <c r="EX578" s="323"/>
      <c r="EY578" s="323"/>
      <c r="EZ578" s="323"/>
      <c r="FA578" s="323"/>
      <c r="FB578" s="323"/>
      <c r="FC578" s="323"/>
      <c r="FD578" s="323"/>
      <c r="FE578" s="323"/>
      <c r="FF578" s="323"/>
      <c r="FG578" s="323"/>
      <c r="FH578" s="323"/>
      <c r="FI578" s="323"/>
      <c r="FJ578" s="323"/>
      <c r="FK578" s="323"/>
      <c r="FL578" s="323"/>
      <c r="FM578" s="323"/>
      <c r="FN578" s="323"/>
      <c r="FO578" s="323"/>
      <c r="FP578" s="323"/>
      <c r="FQ578" s="323"/>
      <c r="FR578" s="323"/>
      <c r="FS578" s="323"/>
      <c r="FT578" s="323"/>
      <c r="FU578" s="323"/>
      <c r="FV578" s="323"/>
      <c r="FW578" s="323"/>
      <c r="FX578" s="323"/>
      <c r="FY578" s="323"/>
      <c r="FZ578" s="323"/>
      <c r="GA578" s="323"/>
      <c r="GB578" s="323"/>
      <c r="GC578" s="323"/>
      <c r="GD578" s="323"/>
      <c r="GE578" s="323"/>
      <c r="GF578" s="323"/>
      <c r="GG578" s="323"/>
      <c r="GH578" s="323"/>
      <c r="GI578" s="323"/>
      <c r="GJ578" s="331"/>
      <c r="GK578" s="321"/>
      <c r="GL578" s="323"/>
      <c r="GM578" s="323"/>
      <c r="GN578" s="290" cm="1">
        <f t="array" ref="GN578">IF(OR(BK578:GM578='Annex.1　DeclarationDesired'!$F$27),ROW(),"")</f>
        <v>578</v>
      </c>
    </row>
    <row r="579" spans="1:196" ht="20.85" customHeight="1">
      <c r="A579" s="333" t="s">
        <v>3444</v>
      </c>
      <c r="B579" s="334" t="s">
        <v>3438</v>
      </c>
      <c r="C579" s="334" t="s">
        <v>3439</v>
      </c>
      <c r="D579" s="334" t="s">
        <v>3445</v>
      </c>
      <c r="E579" s="334" t="s">
        <v>1716</v>
      </c>
      <c r="F579" s="334" t="s">
        <v>1717</v>
      </c>
      <c r="G579" s="335" t="s">
        <v>3441</v>
      </c>
      <c r="H579" s="337" t="s">
        <v>399</v>
      </c>
      <c r="I579" s="337" t="s">
        <v>1711</v>
      </c>
      <c r="J579" s="337" t="s">
        <v>399</v>
      </c>
      <c r="K579" s="337" t="s">
        <v>1699</v>
      </c>
      <c r="L579" s="338"/>
      <c r="M579" s="339" t="s">
        <v>1718</v>
      </c>
      <c r="N579" s="327" t="s">
        <v>407</v>
      </c>
      <c r="O579" s="338" t="s">
        <v>408</v>
      </c>
      <c r="P579" s="339"/>
      <c r="Q579" s="287"/>
      <c r="R579" s="287"/>
      <c r="S579" s="287"/>
      <c r="T579" s="287"/>
      <c r="U579" s="287"/>
      <c r="V579" s="287"/>
      <c r="W579" s="287"/>
      <c r="X579" s="287"/>
      <c r="Y579" s="287"/>
      <c r="Z579" s="287"/>
      <c r="AA579" s="287"/>
      <c r="AB579" s="287"/>
      <c r="AC579" s="287"/>
      <c r="AD579" s="287"/>
      <c r="AE579" s="287"/>
      <c r="AF579" s="287"/>
      <c r="AG579" s="287"/>
      <c r="AH579" s="287"/>
      <c r="AI579" s="287"/>
      <c r="AJ579" s="287"/>
      <c r="AK579" s="287"/>
      <c r="AL579" s="287"/>
      <c r="AM579" s="287"/>
      <c r="AN579" s="287"/>
      <c r="AO579" s="287"/>
      <c r="AP579" s="287"/>
      <c r="AQ579" s="287"/>
      <c r="AR579" s="287"/>
      <c r="AS579" s="287"/>
      <c r="AT579" s="287"/>
      <c r="AU579" s="287"/>
      <c r="AV579" s="287"/>
      <c r="AW579" s="287"/>
      <c r="AX579" s="287"/>
      <c r="AY579" s="287"/>
      <c r="AZ579" s="287"/>
      <c r="BA579" s="287"/>
      <c r="BB579" s="287"/>
      <c r="BC579" s="287"/>
      <c r="BD579" s="287"/>
      <c r="BE579" s="287"/>
      <c r="BF579" s="287"/>
      <c r="BG579" s="287"/>
      <c r="BH579" s="287"/>
      <c r="BI579" s="287"/>
      <c r="BJ579" s="327" t="s">
        <v>1719</v>
      </c>
      <c r="BK579" s="286">
        <v>38010</v>
      </c>
      <c r="BL579" s="288">
        <v>39020</v>
      </c>
      <c r="BM579" s="287"/>
      <c r="BN579" s="287"/>
      <c r="BO579" s="287"/>
      <c r="BP579" s="287"/>
      <c r="BQ579" s="287"/>
      <c r="BR579" s="287"/>
      <c r="BS579" s="287"/>
      <c r="BT579" s="287"/>
      <c r="BU579" s="287"/>
      <c r="BV579" s="287"/>
      <c r="BW579" s="287"/>
      <c r="BX579" s="287"/>
      <c r="BY579" s="287"/>
      <c r="BZ579" s="287"/>
      <c r="CA579" s="287"/>
      <c r="CB579" s="287"/>
      <c r="CC579" s="287"/>
      <c r="CD579" s="287"/>
      <c r="CE579" s="287"/>
      <c r="CF579" s="287"/>
      <c r="CG579" s="287"/>
      <c r="CH579" s="287"/>
      <c r="CI579" s="287"/>
      <c r="CJ579" s="287"/>
      <c r="CK579" s="287"/>
      <c r="CL579" s="287"/>
      <c r="CM579" s="287"/>
      <c r="CN579" s="287"/>
      <c r="CO579" s="287"/>
      <c r="CP579" s="287"/>
      <c r="CQ579" s="287"/>
      <c r="CR579" s="287"/>
      <c r="CS579" s="287"/>
      <c r="CT579" s="287"/>
      <c r="CU579" s="287"/>
      <c r="CV579" s="287"/>
      <c r="CW579" s="287"/>
      <c r="CX579" s="287"/>
      <c r="CY579" s="287"/>
      <c r="CZ579" s="289"/>
      <c r="DA579" s="287"/>
      <c r="DB579" s="287"/>
      <c r="DC579" s="287"/>
      <c r="DD579" s="287"/>
      <c r="DE579" s="287"/>
      <c r="DF579" s="287"/>
      <c r="DG579" s="287"/>
      <c r="DH579" s="287"/>
      <c r="DI579" s="287"/>
      <c r="DJ579" s="287"/>
      <c r="DK579" s="287"/>
      <c r="DL579" s="287"/>
      <c r="DM579" s="287"/>
      <c r="DN579" s="287"/>
      <c r="DO579" s="287"/>
      <c r="DP579" s="287"/>
      <c r="DQ579" s="287"/>
      <c r="DR579" s="287"/>
      <c r="DS579" s="287"/>
      <c r="DT579" s="287"/>
      <c r="DU579" s="287"/>
      <c r="DV579" s="287"/>
      <c r="DW579" s="321"/>
      <c r="DX579" s="321"/>
      <c r="DY579" s="324"/>
      <c r="DZ579" s="324"/>
      <c r="EA579" s="324"/>
      <c r="EB579" s="323"/>
      <c r="EC579" s="323"/>
      <c r="ED579" s="323"/>
      <c r="EE579" s="323"/>
      <c r="EF579" s="323"/>
      <c r="EG579" s="323"/>
      <c r="EH579" s="323"/>
      <c r="EI579" s="323"/>
      <c r="EJ579" s="323"/>
      <c r="EK579" s="323"/>
      <c r="EL579" s="323"/>
      <c r="EM579" s="323"/>
      <c r="EN579" s="323"/>
      <c r="EO579" s="323"/>
      <c r="EP579" s="323"/>
      <c r="EQ579" s="323"/>
      <c r="ER579" s="323"/>
      <c r="ES579" s="323"/>
      <c r="ET579" s="323"/>
      <c r="EU579" s="323"/>
      <c r="EV579" s="323"/>
      <c r="EW579" s="323"/>
      <c r="EX579" s="323"/>
      <c r="EY579" s="323"/>
      <c r="EZ579" s="323"/>
      <c r="FA579" s="323"/>
      <c r="FB579" s="323"/>
      <c r="FC579" s="323"/>
      <c r="FD579" s="323"/>
      <c r="FE579" s="323"/>
      <c r="FF579" s="323"/>
      <c r="FG579" s="323"/>
      <c r="FH579" s="323"/>
      <c r="FI579" s="323"/>
      <c r="FJ579" s="323"/>
      <c r="FK579" s="323"/>
      <c r="FL579" s="323"/>
      <c r="FM579" s="323"/>
      <c r="FN579" s="323"/>
      <c r="FO579" s="323"/>
      <c r="FP579" s="323"/>
      <c r="FQ579" s="323"/>
      <c r="FR579" s="323"/>
      <c r="FS579" s="323"/>
      <c r="FT579" s="323"/>
      <c r="FU579" s="323"/>
      <c r="FV579" s="323"/>
      <c r="FW579" s="323"/>
      <c r="FX579" s="323"/>
      <c r="FY579" s="323"/>
      <c r="FZ579" s="323"/>
      <c r="GA579" s="323"/>
      <c r="GB579" s="323"/>
      <c r="GC579" s="323"/>
      <c r="GD579" s="323"/>
      <c r="GE579" s="323"/>
      <c r="GF579" s="323"/>
      <c r="GG579" s="323"/>
      <c r="GH579" s="323"/>
      <c r="GI579" s="323"/>
      <c r="GJ579" s="331"/>
      <c r="GK579" s="321"/>
      <c r="GL579" s="323"/>
      <c r="GM579" s="323"/>
      <c r="GN579" s="290" cm="1">
        <f t="array" ref="GN579">IF(OR(BK579:GM579='Annex.1　DeclarationDesired'!$F$27),ROW(),"")</f>
        <v>579</v>
      </c>
    </row>
    <row r="580" spans="1:196" ht="20.85" customHeight="1">
      <c r="A580" s="333" t="s">
        <v>3446</v>
      </c>
      <c r="B580" s="334" t="s">
        <v>3438</v>
      </c>
      <c r="C580" s="334" t="s">
        <v>3439</v>
      </c>
      <c r="D580" s="334" t="s">
        <v>3445</v>
      </c>
      <c r="E580" s="334" t="s">
        <v>1721</v>
      </c>
      <c r="F580" s="334" t="s">
        <v>1722</v>
      </c>
      <c r="G580" s="335" t="s">
        <v>3441</v>
      </c>
      <c r="H580" s="337" t="s">
        <v>399</v>
      </c>
      <c r="I580" s="337" t="s">
        <v>1711</v>
      </c>
      <c r="J580" s="337" t="s">
        <v>399</v>
      </c>
      <c r="K580" s="337" t="s">
        <v>1699</v>
      </c>
      <c r="L580" s="338"/>
      <c r="M580" s="339" t="s">
        <v>1723</v>
      </c>
      <c r="N580" s="327" t="s">
        <v>407</v>
      </c>
      <c r="O580" s="338" t="s">
        <v>408</v>
      </c>
      <c r="P580" s="339" t="s">
        <v>566</v>
      </c>
      <c r="Q580" s="287" t="s">
        <v>1108</v>
      </c>
      <c r="R580" s="287"/>
      <c r="S580" s="287"/>
      <c r="T580" s="287"/>
      <c r="U580" s="287"/>
      <c r="V580" s="287"/>
      <c r="W580" s="287"/>
      <c r="X580" s="287"/>
      <c r="Y580" s="287"/>
      <c r="Z580" s="287"/>
      <c r="AA580" s="287"/>
      <c r="AB580" s="287"/>
      <c r="AC580" s="287"/>
      <c r="AD580" s="287"/>
      <c r="AE580" s="287"/>
      <c r="AF580" s="287"/>
      <c r="AG580" s="287"/>
      <c r="AH580" s="287"/>
      <c r="AI580" s="287"/>
      <c r="AJ580" s="287"/>
      <c r="AK580" s="287"/>
      <c r="AL580" s="287"/>
      <c r="AM580" s="287"/>
      <c r="AN580" s="287"/>
      <c r="AO580" s="287"/>
      <c r="AP580" s="287"/>
      <c r="AQ580" s="287"/>
      <c r="AR580" s="287"/>
      <c r="AS580" s="287"/>
      <c r="AT580" s="287"/>
      <c r="AU580" s="287"/>
      <c r="AV580" s="287"/>
      <c r="AW580" s="287"/>
      <c r="AX580" s="287"/>
      <c r="AY580" s="287"/>
      <c r="AZ580" s="287"/>
      <c r="BA580" s="287"/>
      <c r="BB580" s="287"/>
      <c r="BC580" s="287"/>
      <c r="BD580" s="287"/>
      <c r="BE580" s="287"/>
      <c r="BF580" s="287"/>
      <c r="BG580" s="287"/>
      <c r="BH580" s="287"/>
      <c r="BI580" s="287"/>
      <c r="BJ580" s="327" t="s">
        <v>1724</v>
      </c>
      <c r="BK580" s="286">
        <v>38010</v>
      </c>
      <c r="BL580" s="288">
        <v>39020</v>
      </c>
      <c r="BM580" s="287">
        <v>39040</v>
      </c>
      <c r="BN580" s="287">
        <v>39050</v>
      </c>
      <c r="BO580" s="287">
        <v>39060</v>
      </c>
      <c r="BP580" s="287">
        <v>45040</v>
      </c>
      <c r="BQ580" s="287">
        <v>64030</v>
      </c>
      <c r="BR580" s="287">
        <v>64040</v>
      </c>
      <c r="BS580" s="287">
        <v>64050</v>
      </c>
      <c r="BT580" s="287">
        <v>64060</v>
      </c>
      <c r="BU580" s="287"/>
      <c r="BV580" s="287"/>
      <c r="BW580" s="287"/>
      <c r="BX580" s="287"/>
      <c r="BY580" s="287"/>
      <c r="BZ580" s="287"/>
      <c r="CA580" s="287"/>
      <c r="CB580" s="287"/>
      <c r="CC580" s="287"/>
      <c r="CD580" s="287"/>
      <c r="CE580" s="287"/>
      <c r="CF580" s="287"/>
      <c r="CG580" s="287"/>
      <c r="CH580" s="287"/>
      <c r="CI580" s="287"/>
      <c r="CJ580" s="287"/>
      <c r="CK580" s="287"/>
      <c r="CL580" s="287"/>
      <c r="CM580" s="287"/>
      <c r="CN580" s="287"/>
      <c r="CO580" s="287"/>
      <c r="CP580" s="287"/>
      <c r="CQ580" s="287"/>
      <c r="CR580" s="287"/>
      <c r="CS580" s="287"/>
      <c r="CT580" s="287"/>
      <c r="CU580" s="287"/>
      <c r="CV580" s="287"/>
      <c r="CW580" s="287"/>
      <c r="CX580" s="287"/>
      <c r="CY580" s="287"/>
      <c r="CZ580" s="289"/>
      <c r="DA580" s="287"/>
      <c r="DB580" s="287"/>
      <c r="DC580" s="287"/>
      <c r="DD580" s="287"/>
      <c r="DE580" s="287"/>
      <c r="DF580" s="287"/>
      <c r="DG580" s="287"/>
      <c r="DH580" s="287"/>
      <c r="DI580" s="287"/>
      <c r="DJ580" s="287"/>
      <c r="DK580" s="287"/>
      <c r="DL580" s="287"/>
      <c r="DM580" s="287"/>
      <c r="DN580" s="287"/>
      <c r="DO580" s="287"/>
      <c r="DP580" s="287"/>
      <c r="DQ580" s="287"/>
      <c r="DR580" s="287"/>
      <c r="DS580" s="287"/>
      <c r="DT580" s="287"/>
      <c r="DU580" s="287"/>
      <c r="DV580" s="287"/>
      <c r="DW580" s="321"/>
      <c r="DX580" s="321"/>
      <c r="DY580" s="324"/>
      <c r="DZ580" s="324"/>
      <c r="EA580" s="324"/>
      <c r="EB580" s="323"/>
      <c r="EC580" s="323"/>
      <c r="ED580" s="323"/>
      <c r="EE580" s="323"/>
      <c r="EF580" s="323"/>
      <c r="EG580" s="323"/>
      <c r="EH580" s="323"/>
      <c r="EI580" s="323"/>
      <c r="EJ580" s="323"/>
      <c r="EK580" s="323"/>
      <c r="EL580" s="323"/>
      <c r="EM580" s="323"/>
      <c r="EN580" s="323"/>
      <c r="EO580" s="323"/>
      <c r="EP580" s="323"/>
      <c r="EQ580" s="323"/>
      <c r="ER580" s="323"/>
      <c r="ES580" s="323"/>
      <c r="ET580" s="323"/>
      <c r="EU580" s="323"/>
      <c r="EV580" s="323"/>
      <c r="EW580" s="323"/>
      <c r="EX580" s="323"/>
      <c r="EY580" s="323"/>
      <c r="EZ580" s="323"/>
      <c r="FA580" s="323"/>
      <c r="FB580" s="323"/>
      <c r="FC580" s="323"/>
      <c r="FD580" s="323"/>
      <c r="FE580" s="323"/>
      <c r="FF580" s="323"/>
      <c r="FG580" s="323"/>
      <c r="FH580" s="323"/>
      <c r="FI580" s="323"/>
      <c r="FJ580" s="323"/>
      <c r="FK580" s="323"/>
      <c r="FL580" s="323"/>
      <c r="FM580" s="323"/>
      <c r="FN580" s="323"/>
      <c r="FO580" s="323"/>
      <c r="FP580" s="323"/>
      <c r="FQ580" s="323"/>
      <c r="FR580" s="323"/>
      <c r="FS580" s="323"/>
      <c r="FT580" s="323"/>
      <c r="FU580" s="323"/>
      <c r="FV580" s="323"/>
      <c r="FW580" s="323"/>
      <c r="FX580" s="323"/>
      <c r="FY580" s="323"/>
      <c r="FZ580" s="323"/>
      <c r="GA580" s="323"/>
      <c r="GB580" s="323"/>
      <c r="GC580" s="323"/>
      <c r="GD580" s="323"/>
      <c r="GE580" s="323"/>
      <c r="GF580" s="323"/>
      <c r="GG580" s="323"/>
      <c r="GH580" s="323"/>
      <c r="GI580" s="323"/>
      <c r="GJ580" s="331"/>
      <c r="GK580" s="321"/>
      <c r="GL580" s="323"/>
      <c r="GM580" s="323"/>
      <c r="GN580" s="290" cm="1">
        <f t="array" ref="GN580">IF(OR(BK580:GM580='Annex.1　DeclarationDesired'!$F$27),ROW(),"")</f>
        <v>580</v>
      </c>
    </row>
    <row r="581" spans="1:196" ht="20.85" customHeight="1">
      <c r="A581" s="333" t="s">
        <v>3447</v>
      </c>
      <c r="B581" s="334" t="s">
        <v>3438</v>
      </c>
      <c r="C581" s="334" t="s">
        <v>3439</v>
      </c>
      <c r="D581" s="334" t="s">
        <v>3448</v>
      </c>
      <c r="E581" s="334" t="s">
        <v>1726</v>
      </c>
      <c r="F581" s="334" t="s">
        <v>1727</v>
      </c>
      <c r="G581" s="335" t="s">
        <v>3441</v>
      </c>
      <c r="H581" s="337" t="s">
        <v>399</v>
      </c>
      <c r="I581" s="337" t="s">
        <v>1711</v>
      </c>
      <c r="J581" s="337" t="s">
        <v>399</v>
      </c>
      <c r="K581" s="337" t="s">
        <v>1699</v>
      </c>
      <c r="L581" s="338"/>
      <c r="M581" s="339" t="s">
        <v>424</v>
      </c>
      <c r="N581" s="327" t="s">
        <v>424</v>
      </c>
      <c r="O581" s="338"/>
      <c r="P581" s="339"/>
      <c r="Q581" s="287"/>
      <c r="R581" s="287"/>
      <c r="S581" s="287"/>
      <c r="T581" s="287"/>
      <c r="U581" s="287"/>
      <c r="V581" s="287"/>
      <c r="W581" s="287"/>
      <c r="X581" s="287"/>
      <c r="Y581" s="287"/>
      <c r="Z581" s="287"/>
      <c r="AA581" s="287"/>
      <c r="AB581" s="287"/>
      <c r="AC581" s="287"/>
      <c r="AD581" s="287"/>
      <c r="AE581" s="287"/>
      <c r="AF581" s="287"/>
      <c r="AG581" s="287"/>
      <c r="AH581" s="287"/>
      <c r="AI581" s="287"/>
      <c r="AJ581" s="287"/>
      <c r="AK581" s="287"/>
      <c r="AL581" s="287"/>
      <c r="AM581" s="287"/>
      <c r="AN581" s="287"/>
      <c r="AO581" s="287"/>
      <c r="AP581" s="287"/>
      <c r="AQ581" s="287"/>
      <c r="AR581" s="287"/>
      <c r="AS581" s="287"/>
      <c r="AT581" s="287"/>
      <c r="AU581" s="287"/>
      <c r="AV581" s="287"/>
      <c r="AW581" s="287"/>
      <c r="AX581" s="287"/>
      <c r="AY581" s="287"/>
      <c r="AZ581" s="287"/>
      <c r="BA581" s="287"/>
      <c r="BB581" s="287"/>
      <c r="BC581" s="287"/>
      <c r="BD581" s="287"/>
      <c r="BE581" s="287"/>
      <c r="BF581" s="287"/>
      <c r="BG581" s="287"/>
      <c r="BH581" s="287"/>
      <c r="BI581" s="287"/>
      <c r="BJ581" s="327" t="s">
        <v>1728</v>
      </c>
      <c r="BK581" s="286">
        <v>39020</v>
      </c>
      <c r="BL581" s="288">
        <v>39040</v>
      </c>
      <c r="BM581" s="287"/>
      <c r="BN581" s="287"/>
      <c r="BO581" s="287"/>
      <c r="BP581" s="287"/>
      <c r="BQ581" s="287"/>
      <c r="BR581" s="287"/>
      <c r="BS581" s="287"/>
      <c r="BT581" s="287"/>
      <c r="BU581" s="287"/>
      <c r="BV581" s="287"/>
      <c r="BW581" s="287"/>
      <c r="BX581" s="287"/>
      <c r="BY581" s="287"/>
      <c r="BZ581" s="287"/>
      <c r="CA581" s="287"/>
      <c r="CB581" s="287"/>
      <c r="CC581" s="287"/>
      <c r="CD581" s="287"/>
      <c r="CE581" s="287"/>
      <c r="CF581" s="287"/>
      <c r="CG581" s="287"/>
      <c r="CH581" s="287"/>
      <c r="CI581" s="287"/>
      <c r="CJ581" s="287"/>
      <c r="CK581" s="287"/>
      <c r="CL581" s="287"/>
      <c r="CM581" s="287"/>
      <c r="CN581" s="287"/>
      <c r="CO581" s="287"/>
      <c r="CP581" s="287"/>
      <c r="CQ581" s="287"/>
      <c r="CR581" s="287"/>
      <c r="CS581" s="287"/>
      <c r="CT581" s="287"/>
      <c r="CU581" s="287"/>
      <c r="CV581" s="287"/>
      <c r="CW581" s="287"/>
      <c r="CX581" s="287"/>
      <c r="CY581" s="287"/>
      <c r="CZ581" s="289"/>
      <c r="DA581" s="287"/>
      <c r="DB581" s="287"/>
      <c r="DC581" s="287"/>
      <c r="DD581" s="287"/>
      <c r="DE581" s="287"/>
      <c r="DF581" s="287"/>
      <c r="DG581" s="287"/>
      <c r="DH581" s="287"/>
      <c r="DI581" s="287"/>
      <c r="DJ581" s="287"/>
      <c r="DK581" s="287"/>
      <c r="DL581" s="287"/>
      <c r="DM581" s="287"/>
      <c r="DN581" s="287"/>
      <c r="DO581" s="287"/>
      <c r="DP581" s="287"/>
      <c r="DQ581" s="287"/>
      <c r="DR581" s="287"/>
      <c r="DS581" s="287"/>
      <c r="DT581" s="287"/>
      <c r="DU581" s="287"/>
      <c r="DV581" s="287"/>
      <c r="DW581" s="321"/>
      <c r="DX581" s="321"/>
      <c r="DY581" s="324"/>
      <c r="DZ581" s="324"/>
      <c r="EA581" s="324"/>
      <c r="EB581" s="323"/>
      <c r="EC581" s="323"/>
      <c r="ED581" s="323"/>
      <c r="EE581" s="323"/>
      <c r="EF581" s="323"/>
      <c r="EG581" s="323"/>
      <c r="EH581" s="323"/>
      <c r="EI581" s="323"/>
      <c r="EJ581" s="323"/>
      <c r="EK581" s="323"/>
      <c r="EL581" s="323"/>
      <c r="EM581" s="323"/>
      <c r="EN581" s="323"/>
      <c r="EO581" s="323"/>
      <c r="EP581" s="323"/>
      <c r="EQ581" s="323"/>
      <c r="ER581" s="323"/>
      <c r="ES581" s="323"/>
      <c r="ET581" s="323"/>
      <c r="EU581" s="323"/>
      <c r="EV581" s="323"/>
      <c r="EW581" s="323"/>
      <c r="EX581" s="323"/>
      <c r="EY581" s="323"/>
      <c r="EZ581" s="323"/>
      <c r="FA581" s="323"/>
      <c r="FB581" s="323"/>
      <c r="FC581" s="323"/>
      <c r="FD581" s="323"/>
      <c r="FE581" s="323"/>
      <c r="FF581" s="323"/>
      <c r="FG581" s="323"/>
      <c r="FH581" s="323"/>
      <c r="FI581" s="323"/>
      <c r="FJ581" s="323"/>
      <c r="FK581" s="323"/>
      <c r="FL581" s="323"/>
      <c r="FM581" s="323"/>
      <c r="FN581" s="323"/>
      <c r="FO581" s="323"/>
      <c r="FP581" s="323"/>
      <c r="FQ581" s="323"/>
      <c r="FR581" s="323"/>
      <c r="FS581" s="323"/>
      <c r="FT581" s="323"/>
      <c r="FU581" s="323"/>
      <c r="FV581" s="323"/>
      <c r="FW581" s="323"/>
      <c r="FX581" s="323"/>
      <c r="FY581" s="323"/>
      <c r="FZ581" s="323"/>
      <c r="GA581" s="323"/>
      <c r="GB581" s="323"/>
      <c r="GC581" s="323"/>
      <c r="GD581" s="323"/>
      <c r="GE581" s="323"/>
      <c r="GF581" s="323"/>
      <c r="GG581" s="323"/>
      <c r="GH581" s="323"/>
      <c r="GI581" s="323"/>
      <c r="GJ581" s="331"/>
      <c r="GK581" s="321"/>
      <c r="GL581" s="323"/>
      <c r="GM581" s="323"/>
      <c r="GN581" s="290" cm="1">
        <f t="array" ref="GN581">IF(OR(BK581:GM581='Annex.1　DeclarationDesired'!$F$27),ROW(),"")</f>
        <v>581</v>
      </c>
    </row>
    <row r="582" spans="1:196" ht="20.85" customHeight="1">
      <c r="A582" s="333" t="s">
        <v>3449</v>
      </c>
      <c r="B582" s="334" t="s">
        <v>3438</v>
      </c>
      <c r="C582" s="334" t="s">
        <v>3439</v>
      </c>
      <c r="D582" s="334" t="s">
        <v>3448</v>
      </c>
      <c r="E582" s="334" t="s">
        <v>1731</v>
      </c>
      <c r="F582" s="334" t="s">
        <v>1732</v>
      </c>
      <c r="G582" s="335" t="s">
        <v>3441</v>
      </c>
      <c r="H582" s="337" t="s">
        <v>421</v>
      </c>
      <c r="I582" s="337" t="s">
        <v>1711</v>
      </c>
      <c r="J582" s="337" t="s">
        <v>421</v>
      </c>
      <c r="K582" s="337" t="s">
        <v>1699</v>
      </c>
      <c r="L582" s="338"/>
      <c r="M582" s="339" t="s">
        <v>1733</v>
      </c>
      <c r="N582" s="327" t="s">
        <v>407</v>
      </c>
      <c r="O582" s="338" t="s">
        <v>424</v>
      </c>
      <c r="P582" s="339" t="s">
        <v>406</v>
      </c>
      <c r="Q582" s="287" t="s">
        <v>593</v>
      </c>
      <c r="R582" s="287" t="s">
        <v>772</v>
      </c>
      <c r="S582" s="287"/>
      <c r="T582" s="287"/>
      <c r="U582" s="287"/>
      <c r="V582" s="287"/>
      <c r="W582" s="287"/>
      <c r="X582" s="287"/>
      <c r="Y582" s="287"/>
      <c r="Z582" s="287"/>
      <c r="AA582" s="287"/>
      <c r="AB582" s="287"/>
      <c r="AC582" s="287"/>
      <c r="AD582" s="287"/>
      <c r="AE582" s="287"/>
      <c r="AF582" s="287"/>
      <c r="AG582" s="287"/>
      <c r="AH582" s="287"/>
      <c r="AI582" s="287"/>
      <c r="AJ582" s="287"/>
      <c r="AK582" s="287"/>
      <c r="AL582" s="287"/>
      <c r="AM582" s="287"/>
      <c r="AN582" s="287"/>
      <c r="AO582" s="287"/>
      <c r="AP582" s="287"/>
      <c r="AQ582" s="287"/>
      <c r="AR582" s="287"/>
      <c r="AS582" s="287"/>
      <c r="AT582" s="287"/>
      <c r="AU582" s="287"/>
      <c r="AV582" s="287"/>
      <c r="AW582" s="287"/>
      <c r="AX582" s="287"/>
      <c r="AY582" s="287"/>
      <c r="AZ582" s="287"/>
      <c r="BA582" s="287"/>
      <c r="BB582" s="287"/>
      <c r="BC582" s="287"/>
      <c r="BD582" s="287"/>
      <c r="BE582" s="287"/>
      <c r="BF582" s="287"/>
      <c r="BG582" s="287"/>
      <c r="BH582" s="287"/>
      <c r="BI582" s="287"/>
      <c r="BJ582" s="327" t="s">
        <v>1734</v>
      </c>
      <c r="BK582" s="286">
        <v>33010</v>
      </c>
      <c r="BL582" s="288">
        <v>37020</v>
      </c>
      <c r="BM582" s="287">
        <v>37030</v>
      </c>
      <c r="BN582" s="287">
        <v>38040</v>
      </c>
      <c r="BO582" s="287">
        <v>47010</v>
      </c>
      <c r="BP582" s="287">
        <v>47050</v>
      </c>
      <c r="BQ582" s="287"/>
      <c r="BR582" s="287"/>
      <c r="BS582" s="287"/>
      <c r="BT582" s="287"/>
      <c r="BU582" s="287"/>
      <c r="BV582" s="287"/>
      <c r="BW582" s="287"/>
      <c r="BX582" s="287"/>
      <c r="BY582" s="287"/>
      <c r="BZ582" s="287"/>
      <c r="CA582" s="287"/>
      <c r="CB582" s="287"/>
      <c r="CC582" s="287"/>
      <c r="CD582" s="287"/>
      <c r="CE582" s="287"/>
      <c r="CF582" s="287"/>
      <c r="CG582" s="287"/>
      <c r="CH582" s="287"/>
      <c r="CI582" s="287"/>
      <c r="CJ582" s="287"/>
      <c r="CK582" s="287"/>
      <c r="CL582" s="287"/>
      <c r="CM582" s="287"/>
      <c r="CN582" s="287"/>
      <c r="CO582" s="287"/>
      <c r="CP582" s="287"/>
      <c r="CQ582" s="287"/>
      <c r="CR582" s="287"/>
      <c r="CS582" s="287"/>
      <c r="CT582" s="287"/>
      <c r="CU582" s="287"/>
      <c r="CV582" s="287"/>
      <c r="CW582" s="287"/>
      <c r="CX582" s="287"/>
      <c r="CY582" s="287"/>
      <c r="CZ582" s="289"/>
      <c r="DA582" s="287"/>
      <c r="DB582" s="287"/>
      <c r="DC582" s="287"/>
      <c r="DD582" s="287"/>
      <c r="DE582" s="287"/>
      <c r="DF582" s="287"/>
      <c r="DG582" s="287"/>
      <c r="DH582" s="287"/>
      <c r="DI582" s="287"/>
      <c r="DJ582" s="287"/>
      <c r="DK582" s="287"/>
      <c r="DL582" s="287"/>
      <c r="DM582" s="287"/>
      <c r="DN582" s="287"/>
      <c r="DO582" s="287"/>
      <c r="DP582" s="287"/>
      <c r="DQ582" s="287"/>
      <c r="DR582" s="287"/>
      <c r="DS582" s="287"/>
      <c r="DT582" s="287"/>
      <c r="DU582" s="287"/>
      <c r="DV582" s="287"/>
      <c r="DW582" s="321"/>
      <c r="DX582" s="321"/>
      <c r="DY582" s="324"/>
      <c r="DZ582" s="324"/>
      <c r="EA582" s="324"/>
      <c r="EB582" s="323"/>
      <c r="EC582" s="323"/>
      <c r="ED582" s="323"/>
      <c r="EE582" s="323"/>
      <c r="EF582" s="323"/>
      <c r="EG582" s="323"/>
      <c r="EH582" s="323"/>
      <c r="EI582" s="323"/>
      <c r="EJ582" s="323"/>
      <c r="EK582" s="323"/>
      <c r="EL582" s="323"/>
      <c r="EM582" s="323"/>
      <c r="EN582" s="323"/>
      <c r="EO582" s="323"/>
      <c r="EP582" s="323"/>
      <c r="EQ582" s="323"/>
      <c r="ER582" s="323"/>
      <c r="ES582" s="323"/>
      <c r="ET582" s="323"/>
      <c r="EU582" s="323"/>
      <c r="EV582" s="323"/>
      <c r="EW582" s="323"/>
      <c r="EX582" s="323"/>
      <c r="EY582" s="323"/>
      <c r="EZ582" s="323"/>
      <c r="FA582" s="323"/>
      <c r="FB582" s="323"/>
      <c r="FC582" s="323"/>
      <c r="FD582" s="323"/>
      <c r="FE582" s="323"/>
      <c r="FF582" s="323"/>
      <c r="FG582" s="323"/>
      <c r="FH582" s="323"/>
      <c r="FI582" s="323"/>
      <c r="FJ582" s="323"/>
      <c r="FK582" s="323"/>
      <c r="FL582" s="323"/>
      <c r="FM582" s="323"/>
      <c r="FN582" s="323"/>
      <c r="FO582" s="323"/>
      <c r="FP582" s="323"/>
      <c r="FQ582" s="323"/>
      <c r="FR582" s="323"/>
      <c r="FS582" s="323"/>
      <c r="FT582" s="323"/>
      <c r="FU582" s="323"/>
      <c r="FV582" s="323"/>
      <c r="FW582" s="323"/>
      <c r="FX582" s="323"/>
      <c r="FY582" s="323"/>
      <c r="FZ582" s="323"/>
      <c r="GA582" s="323"/>
      <c r="GB582" s="323"/>
      <c r="GC582" s="323"/>
      <c r="GD582" s="323"/>
      <c r="GE582" s="323"/>
      <c r="GF582" s="323"/>
      <c r="GG582" s="323"/>
      <c r="GH582" s="323"/>
      <c r="GI582" s="323"/>
      <c r="GJ582" s="331"/>
      <c r="GK582" s="321"/>
      <c r="GL582" s="323"/>
      <c r="GM582" s="323"/>
      <c r="GN582" s="290" cm="1">
        <f t="array" ref="GN582">IF(OR(BK582:GM582='Annex.1　DeclarationDesired'!$F$27),ROW(),"")</f>
        <v>582</v>
      </c>
    </row>
    <row r="583" spans="1:196" ht="20.85" customHeight="1">
      <c r="A583" s="333" t="s">
        <v>3450</v>
      </c>
      <c r="B583" s="334" t="s">
        <v>3438</v>
      </c>
      <c r="C583" s="334" t="s">
        <v>3439</v>
      </c>
      <c r="D583" s="334" t="s">
        <v>3440</v>
      </c>
      <c r="E583" s="334" t="s">
        <v>1736</v>
      </c>
      <c r="F583" s="334" t="s">
        <v>1737</v>
      </c>
      <c r="G583" s="335" t="s">
        <v>3441</v>
      </c>
      <c r="H583" s="337" t="s">
        <v>399</v>
      </c>
      <c r="I583" s="337" t="s">
        <v>1711</v>
      </c>
      <c r="J583" s="337" t="s">
        <v>399</v>
      </c>
      <c r="K583" s="337" t="s">
        <v>1699</v>
      </c>
      <c r="L583" s="338"/>
      <c r="M583" s="339" t="s">
        <v>1577</v>
      </c>
      <c r="N583" s="327" t="s">
        <v>404</v>
      </c>
      <c r="O583" s="338" t="s">
        <v>518</v>
      </c>
      <c r="P583" s="339"/>
      <c r="Q583" s="287"/>
      <c r="R583" s="287"/>
      <c r="S583" s="287"/>
      <c r="T583" s="287"/>
      <c r="U583" s="287"/>
      <c r="V583" s="287"/>
      <c r="W583" s="287"/>
      <c r="X583" s="287"/>
      <c r="Y583" s="287"/>
      <c r="Z583" s="287"/>
      <c r="AA583" s="287"/>
      <c r="AB583" s="287"/>
      <c r="AC583" s="287"/>
      <c r="AD583" s="287"/>
      <c r="AE583" s="287"/>
      <c r="AF583" s="287"/>
      <c r="AG583" s="287"/>
      <c r="AH583" s="287"/>
      <c r="AI583" s="287"/>
      <c r="AJ583" s="287"/>
      <c r="AK583" s="287"/>
      <c r="AL583" s="287"/>
      <c r="AM583" s="287"/>
      <c r="AN583" s="287"/>
      <c r="AO583" s="287"/>
      <c r="AP583" s="287"/>
      <c r="AQ583" s="287"/>
      <c r="AR583" s="287"/>
      <c r="AS583" s="287"/>
      <c r="AT583" s="287"/>
      <c r="AU583" s="287"/>
      <c r="AV583" s="287"/>
      <c r="AW583" s="287"/>
      <c r="AX583" s="287"/>
      <c r="AY583" s="287"/>
      <c r="AZ583" s="287"/>
      <c r="BA583" s="287"/>
      <c r="BB583" s="287"/>
      <c r="BC583" s="287"/>
      <c r="BD583" s="287"/>
      <c r="BE583" s="287"/>
      <c r="BF583" s="287"/>
      <c r="BG583" s="287"/>
      <c r="BH583" s="287"/>
      <c r="BI583" s="287"/>
      <c r="BJ583" s="327" t="s">
        <v>1738</v>
      </c>
      <c r="BK583" s="286">
        <v>22020</v>
      </c>
      <c r="BL583" s="288">
        <v>22030</v>
      </c>
      <c r="BM583" s="287">
        <v>25030</v>
      </c>
      <c r="BN583" s="287"/>
      <c r="BO583" s="287"/>
      <c r="BP583" s="287"/>
      <c r="BQ583" s="287"/>
      <c r="BR583" s="287"/>
      <c r="BS583" s="287"/>
      <c r="BT583" s="287"/>
      <c r="BU583" s="287"/>
      <c r="BV583" s="287"/>
      <c r="BW583" s="287"/>
      <c r="BX583" s="287"/>
      <c r="BY583" s="287"/>
      <c r="BZ583" s="287"/>
      <c r="CA583" s="287"/>
      <c r="CB583" s="287"/>
      <c r="CC583" s="287"/>
      <c r="CD583" s="287"/>
      <c r="CE583" s="287"/>
      <c r="CF583" s="287"/>
      <c r="CG583" s="287"/>
      <c r="CH583" s="287"/>
      <c r="CI583" s="287"/>
      <c r="CJ583" s="287"/>
      <c r="CK583" s="287"/>
      <c r="CL583" s="287"/>
      <c r="CM583" s="287"/>
      <c r="CN583" s="287"/>
      <c r="CO583" s="287"/>
      <c r="CP583" s="287"/>
      <c r="CQ583" s="287"/>
      <c r="CR583" s="287"/>
      <c r="CS583" s="287"/>
      <c r="CT583" s="287"/>
      <c r="CU583" s="287"/>
      <c r="CV583" s="287"/>
      <c r="CW583" s="287"/>
      <c r="CX583" s="287"/>
      <c r="CY583" s="287"/>
      <c r="CZ583" s="289"/>
      <c r="DA583" s="287"/>
      <c r="DB583" s="287"/>
      <c r="DC583" s="287"/>
      <c r="DD583" s="287"/>
      <c r="DE583" s="287"/>
      <c r="DF583" s="287"/>
      <c r="DG583" s="287"/>
      <c r="DH583" s="287"/>
      <c r="DI583" s="287"/>
      <c r="DJ583" s="287"/>
      <c r="DK583" s="287"/>
      <c r="DL583" s="287"/>
      <c r="DM583" s="287"/>
      <c r="DN583" s="287"/>
      <c r="DO583" s="287"/>
      <c r="DP583" s="287"/>
      <c r="DQ583" s="287"/>
      <c r="DR583" s="287"/>
      <c r="DS583" s="287"/>
      <c r="DT583" s="287"/>
      <c r="DU583" s="287"/>
      <c r="DV583" s="287"/>
      <c r="DW583" s="321"/>
      <c r="DX583" s="321"/>
      <c r="DY583" s="324"/>
      <c r="DZ583" s="324"/>
      <c r="EA583" s="324"/>
      <c r="EB583" s="323"/>
      <c r="EC583" s="323"/>
      <c r="ED583" s="323"/>
      <c r="EE583" s="323"/>
      <c r="EF583" s="323"/>
      <c r="EG583" s="323"/>
      <c r="EH583" s="323"/>
      <c r="EI583" s="323"/>
      <c r="EJ583" s="323"/>
      <c r="EK583" s="323"/>
      <c r="EL583" s="323"/>
      <c r="EM583" s="323"/>
      <c r="EN583" s="323"/>
      <c r="EO583" s="323"/>
      <c r="EP583" s="323"/>
      <c r="EQ583" s="323"/>
      <c r="ER583" s="323"/>
      <c r="ES583" s="323"/>
      <c r="ET583" s="323"/>
      <c r="EU583" s="323"/>
      <c r="EV583" s="323"/>
      <c r="EW583" s="323"/>
      <c r="EX583" s="323"/>
      <c r="EY583" s="323"/>
      <c r="EZ583" s="323"/>
      <c r="FA583" s="323"/>
      <c r="FB583" s="323"/>
      <c r="FC583" s="323"/>
      <c r="FD583" s="323"/>
      <c r="FE583" s="323"/>
      <c r="FF583" s="323"/>
      <c r="FG583" s="323"/>
      <c r="FH583" s="323"/>
      <c r="FI583" s="323"/>
      <c r="FJ583" s="323"/>
      <c r="FK583" s="323"/>
      <c r="FL583" s="323"/>
      <c r="FM583" s="323"/>
      <c r="FN583" s="323"/>
      <c r="FO583" s="323"/>
      <c r="FP583" s="323"/>
      <c r="FQ583" s="323"/>
      <c r="FR583" s="323"/>
      <c r="FS583" s="323"/>
      <c r="FT583" s="323"/>
      <c r="FU583" s="323"/>
      <c r="FV583" s="323"/>
      <c r="FW583" s="323"/>
      <c r="FX583" s="323"/>
      <c r="FY583" s="323"/>
      <c r="FZ583" s="323"/>
      <c r="GA583" s="323"/>
      <c r="GB583" s="323"/>
      <c r="GC583" s="323"/>
      <c r="GD583" s="323"/>
      <c r="GE583" s="323"/>
      <c r="GF583" s="323"/>
      <c r="GG583" s="323"/>
      <c r="GH583" s="323"/>
      <c r="GI583" s="323"/>
      <c r="GJ583" s="331"/>
      <c r="GK583" s="321"/>
      <c r="GL583" s="323"/>
      <c r="GM583" s="323"/>
      <c r="GN583" s="290" cm="1">
        <f t="array" ref="GN583">IF(OR(BK583:GM583='Annex.1　DeclarationDesired'!$F$27),ROW(),"")</f>
        <v>583</v>
      </c>
    </row>
    <row r="584" spans="1:196" ht="20.85" customHeight="1">
      <c r="A584" s="333" t="s">
        <v>3451</v>
      </c>
      <c r="B584" s="334" t="s">
        <v>3438</v>
      </c>
      <c r="C584" s="334" t="s">
        <v>3439</v>
      </c>
      <c r="D584" s="334" t="s">
        <v>3440</v>
      </c>
      <c r="E584" s="334" t="s">
        <v>1740</v>
      </c>
      <c r="F584" s="334" t="s">
        <v>1741</v>
      </c>
      <c r="G584" s="335" t="s">
        <v>3441</v>
      </c>
      <c r="H584" s="337" t="s">
        <v>399</v>
      </c>
      <c r="I584" s="337" t="s">
        <v>1711</v>
      </c>
      <c r="J584" s="337" t="s">
        <v>399</v>
      </c>
      <c r="K584" s="337" t="s">
        <v>1699</v>
      </c>
      <c r="L584" s="338"/>
      <c r="M584" s="339" t="s">
        <v>3452</v>
      </c>
      <c r="N584" s="327" t="s">
        <v>404</v>
      </c>
      <c r="O584" s="338" t="s">
        <v>407</v>
      </c>
      <c r="P584" s="339" t="s">
        <v>424</v>
      </c>
      <c r="Q584" s="287" t="s">
        <v>410</v>
      </c>
      <c r="R584" s="287" t="s">
        <v>429</v>
      </c>
      <c r="S584" s="287" t="s">
        <v>416</v>
      </c>
      <c r="T584" s="287"/>
      <c r="U584" s="287"/>
      <c r="V584" s="287"/>
      <c r="W584" s="287"/>
      <c r="X584" s="287"/>
      <c r="Y584" s="287"/>
      <c r="Z584" s="287"/>
      <c r="AA584" s="287"/>
      <c r="AB584" s="287"/>
      <c r="AC584" s="287"/>
      <c r="AD584" s="287"/>
      <c r="AE584" s="287"/>
      <c r="AF584" s="287"/>
      <c r="AG584" s="287"/>
      <c r="AH584" s="287"/>
      <c r="AI584" s="287"/>
      <c r="AJ584" s="287"/>
      <c r="AK584" s="287"/>
      <c r="AL584" s="287"/>
      <c r="AM584" s="287"/>
      <c r="AN584" s="287"/>
      <c r="AO584" s="287"/>
      <c r="AP584" s="287"/>
      <c r="AQ584" s="287"/>
      <c r="AR584" s="287"/>
      <c r="AS584" s="287"/>
      <c r="AT584" s="287"/>
      <c r="AU584" s="287"/>
      <c r="AV584" s="287"/>
      <c r="AW584" s="287"/>
      <c r="AX584" s="287"/>
      <c r="AY584" s="287"/>
      <c r="AZ584" s="287"/>
      <c r="BA584" s="287"/>
      <c r="BB584" s="287"/>
      <c r="BC584" s="287"/>
      <c r="BD584" s="287"/>
      <c r="BE584" s="287"/>
      <c r="BF584" s="287"/>
      <c r="BG584" s="287"/>
      <c r="BH584" s="287"/>
      <c r="BI584" s="287"/>
      <c r="BJ584" s="327" t="s">
        <v>1743</v>
      </c>
      <c r="BK584" s="286">
        <v>22060</v>
      </c>
      <c r="BL584" s="288">
        <v>38010</v>
      </c>
      <c r="BM584" s="287">
        <v>38020</v>
      </c>
      <c r="BN584" s="287">
        <v>39020</v>
      </c>
      <c r="BO584" s="287">
        <v>39030</v>
      </c>
      <c r="BP584" s="287">
        <v>41030</v>
      </c>
      <c r="BQ584" s="287">
        <v>41050</v>
      </c>
      <c r="BR584" s="287">
        <v>63010</v>
      </c>
      <c r="BS584" s="287">
        <v>63040</v>
      </c>
      <c r="BT584" s="287">
        <v>64020</v>
      </c>
      <c r="BU584" s="287">
        <v>64030</v>
      </c>
      <c r="BV584" s="287">
        <v>64040</v>
      </c>
      <c r="BW584" s="287"/>
      <c r="BX584" s="287"/>
      <c r="BY584" s="287"/>
      <c r="BZ584" s="287"/>
      <c r="CA584" s="287"/>
      <c r="CB584" s="287"/>
      <c r="CC584" s="287"/>
      <c r="CD584" s="287"/>
      <c r="CE584" s="287"/>
      <c r="CF584" s="287"/>
      <c r="CG584" s="287"/>
      <c r="CH584" s="287"/>
      <c r="CI584" s="287"/>
      <c r="CJ584" s="287"/>
      <c r="CK584" s="287"/>
      <c r="CL584" s="287"/>
      <c r="CM584" s="287"/>
      <c r="CN584" s="287"/>
      <c r="CO584" s="287"/>
      <c r="CP584" s="287"/>
      <c r="CQ584" s="287"/>
      <c r="CR584" s="287"/>
      <c r="CS584" s="287"/>
      <c r="CT584" s="287"/>
      <c r="CU584" s="287"/>
      <c r="CV584" s="287"/>
      <c r="CW584" s="287"/>
      <c r="CX584" s="287"/>
      <c r="CY584" s="287"/>
      <c r="CZ584" s="289"/>
      <c r="DA584" s="287"/>
      <c r="DB584" s="287"/>
      <c r="DC584" s="287"/>
      <c r="DD584" s="287"/>
      <c r="DE584" s="287"/>
      <c r="DF584" s="287"/>
      <c r="DG584" s="287"/>
      <c r="DH584" s="287"/>
      <c r="DI584" s="287"/>
      <c r="DJ584" s="287"/>
      <c r="DK584" s="287"/>
      <c r="DL584" s="287"/>
      <c r="DM584" s="287"/>
      <c r="DN584" s="287"/>
      <c r="DO584" s="287"/>
      <c r="DP584" s="287"/>
      <c r="DQ584" s="287"/>
      <c r="DR584" s="287"/>
      <c r="DS584" s="287"/>
      <c r="DT584" s="287"/>
      <c r="DU584" s="287"/>
      <c r="DV584" s="287"/>
      <c r="DW584" s="321"/>
      <c r="DX584" s="321"/>
      <c r="DY584" s="324"/>
      <c r="DZ584" s="324"/>
      <c r="EA584" s="324"/>
      <c r="EB584" s="323"/>
      <c r="EC584" s="323"/>
      <c r="ED584" s="323"/>
      <c r="EE584" s="323"/>
      <c r="EF584" s="323"/>
      <c r="EG584" s="323"/>
      <c r="EH584" s="323"/>
      <c r="EI584" s="323"/>
      <c r="EJ584" s="323"/>
      <c r="EK584" s="323"/>
      <c r="EL584" s="323"/>
      <c r="EM584" s="323"/>
      <c r="EN584" s="323"/>
      <c r="EO584" s="323"/>
      <c r="EP584" s="323"/>
      <c r="EQ584" s="323"/>
      <c r="ER584" s="323"/>
      <c r="ES584" s="323"/>
      <c r="ET584" s="323"/>
      <c r="EU584" s="323"/>
      <c r="EV584" s="323"/>
      <c r="EW584" s="323"/>
      <c r="EX584" s="323"/>
      <c r="EY584" s="323"/>
      <c r="EZ584" s="323"/>
      <c r="FA584" s="323"/>
      <c r="FB584" s="323"/>
      <c r="FC584" s="323"/>
      <c r="FD584" s="323"/>
      <c r="FE584" s="323"/>
      <c r="FF584" s="323"/>
      <c r="FG584" s="323"/>
      <c r="FH584" s="323"/>
      <c r="FI584" s="323"/>
      <c r="FJ584" s="323"/>
      <c r="FK584" s="323"/>
      <c r="FL584" s="323"/>
      <c r="FM584" s="323"/>
      <c r="FN584" s="323"/>
      <c r="FO584" s="323"/>
      <c r="FP584" s="323"/>
      <c r="FQ584" s="323"/>
      <c r="FR584" s="323"/>
      <c r="FS584" s="323"/>
      <c r="FT584" s="323"/>
      <c r="FU584" s="323"/>
      <c r="FV584" s="323"/>
      <c r="FW584" s="323"/>
      <c r="FX584" s="323"/>
      <c r="FY584" s="323"/>
      <c r="FZ584" s="323"/>
      <c r="GA584" s="323"/>
      <c r="GB584" s="323"/>
      <c r="GC584" s="323"/>
      <c r="GD584" s="323"/>
      <c r="GE584" s="323"/>
      <c r="GF584" s="323"/>
      <c r="GG584" s="323"/>
      <c r="GH584" s="323"/>
      <c r="GI584" s="323"/>
      <c r="GJ584" s="331"/>
      <c r="GK584" s="321"/>
      <c r="GL584" s="323"/>
      <c r="GM584" s="323"/>
      <c r="GN584" s="290" cm="1">
        <f t="array" ref="GN584">IF(OR(BK584:GM584='Annex.1　DeclarationDesired'!$F$27),ROW(),"")</f>
        <v>584</v>
      </c>
    </row>
    <row r="585" spans="1:196" ht="20.85" customHeight="1">
      <c r="A585" s="333" t="s">
        <v>3453</v>
      </c>
      <c r="B585" s="334" t="s">
        <v>3438</v>
      </c>
      <c r="C585" s="334" t="s">
        <v>3439</v>
      </c>
      <c r="D585" s="334" t="s">
        <v>3454</v>
      </c>
      <c r="E585" s="334" t="s">
        <v>3455</v>
      </c>
      <c r="F585" s="334" t="s">
        <v>3456</v>
      </c>
      <c r="G585" s="335" t="s">
        <v>3441</v>
      </c>
      <c r="H585" s="337" t="s">
        <v>399</v>
      </c>
      <c r="I585" s="337" t="s">
        <v>1711</v>
      </c>
      <c r="J585" s="337" t="s">
        <v>400</v>
      </c>
      <c r="K585" s="337"/>
      <c r="L585" s="338"/>
      <c r="M585" s="339" t="s">
        <v>424</v>
      </c>
      <c r="N585" s="327" t="s">
        <v>424</v>
      </c>
      <c r="O585" s="338"/>
      <c r="P585" s="339"/>
      <c r="Q585" s="287"/>
      <c r="R585" s="287"/>
      <c r="S585" s="287"/>
      <c r="T585" s="287"/>
      <c r="U585" s="287"/>
      <c r="V585" s="287"/>
      <c r="W585" s="287"/>
      <c r="X585" s="287"/>
      <c r="Y585" s="287"/>
      <c r="Z585" s="287"/>
      <c r="AA585" s="287"/>
      <c r="AB585" s="287"/>
      <c r="AC585" s="287"/>
      <c r="AD585" s="287"/>
      <c r="AE585" s="287"/>
      <c r="AF585" s="287"/>
      <c r="AG585" s="287"/>
      <c r="AH585" s="287"/>
      <c r="AI585" s="287"/>
      <c r="AJ585" s="287"/>
      <c r="AK585" s="287"/>
      <c r="AL585" s="287"/>
      <c r="AM585" s="287"/>
      <c r="AN585" s="287"/>
      <c r="AO585" s="287"/>
      <c r="AP585" s="287"/>
      <c r="AQ585" s="287"/>
      <c r="AR585" s="287"/>
      <c r="AS585" s="287"/>
      <c r="AT585" s="287"/>
      <c r="AU585" s="287"/>
      <c r="AV585" s="287"/>
      <c r="AW585" s="287"/>
      <c r="AX585" s="287"/>
      <c r="AY585" s="287"/>
      <c r="AZ585" s="287"/>
      <c r="BA585" s="287"/>
      <c r="BB585" s="287"/>
      <c r="BC585" s="287"/>
      <c r="BD585" s="287"/>
      <c r="BE585" s="287"/>
      <c r="BF585" s="287"/>
      <c r="BG585" s="287"/>
      <c r="BH585" s="287"/>
      <c r="BI585" s="287"/>
      <c r="BJ585" s="327" t="s">
        <v>3457</v>
      </c>
      <c r="BK585" s="286">
        <v>39030</v>
      </c>
      <c r="BL585" s="288">
        <v>39040</v>
      </c>
      <c r="BM585" s="287"/>
      <c r="BN585" s="287"/>
      <c r="BO585" s="287"/>
      <c r="BP585" s="287"/>
      <c r="BQ585" s="287"/>
      <c r="BR585" s="287"/>
      <c r="BS585" s="287"/>
      <c r="BT585" s="287"/>
      <c r="BU585" s="287"/>
      <c r="BV585" s="287"/>
      <c r="BW585" s="287"/>
      <c r="BX585" s="287"/>
      <c r="BY585" s="287"/>
      <c r="BZ585" s="287"/>
      <c r="CA585" s="287"/>
      <c r="CB585" s="287"/>
      <c r="CC585" s="287"/>
      <c r="CD585" s="287"/>
      <c r="CE585" s="287"/>
      <c r="CF585" s="287"/>
      <c r="CG585" s="287"/>
      <c r="CH585" s="287"/>
      <c r="CI585" s="287"/>
      <c r="CJ585" s="287"/>
      <c r="CK585" s="287"/>
      <c r="CL585" s="287"/>
      <c r="CM585" s="287"/>
      <c r="CN585" s="287"/>
      <c r="CO585" s="287"/>
      <c r="CP585" s="287"/>
      <c r="CQ585" s="287"/>
      <c r="CR585" s="287"/>
      <c r="CS585" s="287"/>
      <c r="CT585" s="287"/>
      <c r="CU585" s="287"/>
      <c r="CV585" s="287"/>
      <c r="CW585" s="287"/>
      <c r="CX585" s="287"/>
      <c r="CY585" s="287"/>
      <c r="CZ585" s="289"/>
      <c r="DA585" s="287"/>
      <c r="DB585" s="287"/>
      <c r="DC585" s="287"/>
      <c r="DD585" s="287"/>
      <c r="DE585" s="287"/>
      <c r="DF585" s="287"/>
      <c r="DG585" s="287"/>
      <c r="DH585" s="287"/>
      <c r="DI585" s="287"/>
      <c r="DJ585" s="287"/>
      <c r="DK585" s="287"/>
      <c r="DL585" s="287"/>
      <c r="DM585" s="287"/>
      <c r="DN585" s="287"/>
      <c r="DO585" s="287"/>
      <c r="DP585" s="287"/>
      <c r="DQ585" s="287"/>
      <c r="DR585" s="287"/>
      <c r="DS585" s="287"/>
      <c r="DT585" s="287"/>
      <c r="DU585" s="287"/>
      <c r="DV585" s="287"/>
      <c r="DW585" s="321"/>
      <c r="DX585" s="321"/>
      <c r="DY585" s="324"/>
      <c r="DZ585" s="324"/>
      <c r="EA585" s="324"/>
      <c r="EB585" s="323"/>
      <c r="EC585" s="323"/>
      <c r="ED585" s="323"/>
      <c r="EE585" s="323"/>
      <c r="EF585" s="323"/>
      <c r="EG585" s="323"/>
      <c r="EH585" s="323"/>
      <c r="EI585" s="323"/>
      <c r="EJ585" s="323"/>
      <c r="EK585" s="323"/>
      <c r="EL585" s="323"/>
      <c r="EM585" s="323"/>
      <c r="EN585" s="323"/>
      <c r="EO585" s="323"/>
      <c r="EP585" s="323"/>
      <c r="EQ585" s="323"/>
      <c r="ER585" s="323"/>
      <c r="ES585" s="323"/>
      <c r="ET585" s="323"/>
      <c r="EU585" s="323"/>
      <c r="EV585" s="323"/>
      <c r="EW585" s="323"/>
      <c r="EX585" s="323"/>
      <c r="EY585" s="323"/>
      <c r="EZ585" s="323"/>
      <c r="FA585" s="323"/>
      <c r="FB585" s="323"/>
      <c r="FC585" s="323"/>
      <c r="FD585" s="323"/>
      <c r="FE585" s="323"/>
      <c r="FF585" s="323"/>
      <c r="FG585" s="323"/>
      <c r="FH585" s="323"/>
      <c r="FI585" s="323"/>
      <c r="FJ585" s="323"/>
      <c r="FK585" s="323"/>
      <c r="FL585" s="323"/>
      <c r="FM585" s="323"/>
      <c r="FN585" s="323"/>
      <c r="FO585" s="323"/>
      <c r="FP585" s="323"/>
      <c r="FQ585" s="323"/>
      <c r="FR585" s="323"/>
      <c r="FS585" s="323"/>
      <c r="FT585" s="323"/>
      <c r="FU585" s="323"/>
      <c r="FV585" s="323"/>
      <c r="FW585" s="323"/>
      <c r="FX585" s="323"/>
      <c r="FY585" s="323"/>
      <c r="FZ585" s="323"/>
      <c r="GA585" s="323"/>
      <c r="GB585" s="323"/>
      <c r="GC585" s="323"/>
      <c r="GD585" s="323"/>
      <c r="GE585" s="323"/>
      <c r="GF585" s="323"/>
      <c r="GG585" s="323"/>
      <c r="GH585" s="323"/>
      <c r="GI585" s="323"/>
      <c r="GJ585" s="331"/>
      <c r="GK585" s="321"/>
      <c r="GL585" s="323"/>
      <c r="GM585" s="323"/>
      <c r="GN585" s="290" cm="1">
        <f t="array" ref="GN585">IF(OR(BK585:GM585='Annex.1　DeclarationDesired'!$F$27),ROW(),"")</f>
        <v>585</v>
      </c>
    </row>
    <row r="586" spans="1:196" ht="20.85" customHeight="1">
      <c r="A586" s="333" t="s">
        <v>3458</v>
      </c>
      <c r="B586" s="334" t="s">
        <v>1345</v>
      </c>
      <c r="C586" s="334" t="s">
        <v>3459</v>
      </c>
      <c r="D586" s="334" t="s">
        <v>3460</v>
      </c>
      <c r="E586" s="334"/>
      <c r="F586" s="334"/>
      <c r="G586" s="335" t="s">
        <v>3461</v>
      </c>
      <c r="H586" s="337" t="s">
        <v>399</v>
      </c>
      <c r="I586" s="337" t="s">
        <v>3462</v>
      </c>
      <c r="J586" s="337" t="s">
        <v>400</v>
      </c>
      <c r="K586" s="337"/>
      <c r="L586" s="338"/>
      <c r="M586" s="339" t="s">
        <v>403</v>
      </c>
      <c r="N586" s="327" t="s">
        <v>403</v>
      </c>
      <c r="O586" s="338"/>
      <c r="P586" s="339"/>
      <c r="Q586" s="287"/>
      <c r="R586" s="287"/>
      <c r="S586" s="287"/>
      <c r="T586" s="287"/>
      <c r="U586" s="287"/>
      <c r="V586" s="287"/>
      <c r="W586" s="287"/>
      <c r="X586" s="287"/>
      <c r="Y586" s="287"/>
      <c r="Z586" s="287"/>
      <c r="AA586" s="287"/>
      <c r="AB586" s="287"/>
      <c r="AC586" s="287"/>
      <c r="AD586" s="287"/>
      <c r="AE586" s="287"/>
      <c r="AF586" s="287"/>
      <c r="AG586" s="287"/>
      <c r="AH586" s="287"/>
      <c r="AI586" s="287"/>
      <c r="AJ586" s="287"/>
      <c r="AK586" s="287"/>
      <c r="AL586" s="287"/>
      <c r="AM586" s="287"/>
      <c r="AN586" s="287"/>
      <c r="AO586" s="287"/>
      <c r="AP586" s="287"/>
      <c r="AQ586" s="287"/>
      <c r="AR586" s="287"/>
      <c r="AS586" s="287"/>
      <c r="AT586" s="287"/>
      <c r="AU586" s="287"/>
      <c r="AV586" s="287"/>
      <c r="AW586" s="287"/>
      <c r="AX586" s="287"/>
      <c r="AY586" s="287"/>
      <c r="AZ586" s="287"/>
      <c r="BA586" s="287"/>
      <c r="BB586" s="287"/>
      <c r="BC586" s="287"/>
      <c r="BD586" s="287"/>
      <c r="BE586" s="287"/>
      <c r="BF586" s="287"/>
      <c r="BG586" s="287"/>
      <c r="BH586" s="287"/>
      <c r="BI586" s="287"/>
      <c r="BJ586" s="327" t="s">
        <v>3463</v>
      </c>
      <c r="BK586" s="286">
        <v>7010</v>
      </c>
      <c r="BL586" s="288">
        <v>7020</v>
      </c>
      <c r="BM586" s="287">
        <v>7030</v>
      </c>
      <c r="BN586" s="287">
        <v>7040</v>
      </c>
      <c r="BO586" s="287">
        <v>7050</v>
      </c>
      <c r="BP586" s="287">
        <v>7060</v>
      </c>
      <c r="BQ586" s="287">
        <v>7070</v>
      </c>
      <c r="BR586" s="287" t="s">
        <v>261</v>
      </c>
      <c r="BS586" s="287" t="s">
        <v>991</v>
      </c>
      <c r="BT586" s="287"/>
      <c r="BU586" s="287"/>
      <c r="BV586" s="287"/>
      <c r="BW586" s="287"/>
      <c r="BX586" s="287"/>
      <c r="BY586" s="287"/>
      <c r="BZ586" s="287"/>
      <c r="CA586" s="287"/>
      <c r="CB586" s="287"/>
      <c r="CC586" s="287"/>
      <c r="CD586" s="287"/>
      <c r="CE586" s="287"/>
      <c r="CF586" s="287"/>
      <c r="CG586" s="287"/>
      <c r="CH586" s="287"/>
      <c r="CI586" s="287"/>
      <c r="CJ586" s="287"/>
      <c r="CK586" s="287"/>
      <c r="CL586" s="287"/>
      <c r="CM586" s="287"/>
      <c r="CN586" s="287"/>
      <c r="CO586" s="287"/>
      <c r="CP586" s="287"/>
      <c r="CQ586" s="287"/>
      <c r="CR586" s="287"/>
      <c r="CS586" s="287"/>
      <c r="CT586" s="287"/>
      <c r="CU586" s="287"/>
      <c r="CV586" s="287"/>
      <c r="CW586" s="287"/>
      <c r="CX586" s="287"/>
      <c r="CY586" s="287"/>
      <c r="CZ586" s="289"/>
      <c r="DA586" s="287"/>
      <c r="DB586" s="287"/>
      <c r="DC586" s="287"/>
      <c r="DD586" s="287"/>
      <c r="DE586" s="287"/>
      <c r="DF586" s="287"/>
      <c r="DG586" s="287"/>
      <c r="DH586" s="287"/>
      <c r="DI586" s="287"/>
      <c r="DJ586" s="287"/>
      <c r="DK586" s="287"/>
      <c r="DL586" s="287"/>
      <c r="DM586" s="287"/>
      <c r="DN586" s="287"/>
      <c r="DO586" s="287"/>
      <c r="DP586" s="287"/>
      <c r="DQ586" s="287"/>
      <c r="DR586" s="287"/>
      <c r="DS586" s="287"/>
      <c r="DT586" s="287"/>
      <c r="DU586" s="287"/>
      <c r="DV586" s="287"/>
      <c r="DW586" s="321"/>
      <c r="DX586" s="321"/>
      <c r="DY586" s="324"/>
      <c r="DZ586" s="324"/>
      <c r="EA586" s="324"/>
      <c r="EB586" s="323"/>
      <c r="EC586" s="323"/>
      <c r="ED586" s="323"/>
      <c r="EE586" s="323"/>
      <c r="EF586" s="323"/>
      <c r="EG586" s="323"/>
      <c r="EH586" s="323"/>
      <c r="EI586" s="323"/>
      <c r="EJ586" s="323"/>
      <c r="EK586" s="323"/>
      <c r="EL586" s="323"/>
      <c r="EM586" s="323"/>
      <c r="EN586" s="323"/>
      <c r="EO586" s="323"/>
      <c r="EP586" s="323"/>
      <c r="EQ586" s="323"/>
      <c r="ER586" s="323"/>
      <c r="ES586" s="323"/>
      <c r="ET586" s="323"/>
      <c r="EU586" s="323"/>
      <c r="EV586" s="323"/>
      <c r="EW586" s="323"/>
      <c r="EX586" s="323"/>
      <c r="EY586" s="323"/>
      <c r="EZ586" s="323"/>
      <c r="FA586" s="323"/>
      <c r="FB586" s="323"/>
      <c r="FC586" s="323"/>
      <c r="FD586" s="323"/>
      <c r="FE586" s="323"/>
      <c r="FF586" s="323"/>
      <c r="FG586" s="323"/>
      <c r="FH586" s="323"/>
      <c r="FI586" s="323"/>
      <c r="FJ586" s="323"/>
      <c r="FK586" s="323"/>
      <c r="FL586" s="323"/>
      <c r="FM586" s="323"/>
      <c r="FN586" s="323"/>
      <c r="FO586" s="323"/>
      <c r="FP586" s="323"/>
      <c r="FQ586" s="323"/>
      <c r="FR586" s="323"/>
      <c r="FS586" s="323"/>
      <c r="FT586" s="323"/>
      <c r="FU586" s="323"/>
      <c r="FV586" s="323"/>
      <c r="FW586" s="323"/>
      <c r="FX586" s="323"/>
      <c r="FY586" s="323"/>
      <c r="FZ586" s="323"/>
      <c r="GA586" s="323"/>
      <c r="GB586" s="323"/>
      <c r="GC586" s="323"/>
      <c r="GD586" s="323"/>
      <c r="GE586" s="323"/>
      <c r="GF586" s="323"/>
      <c r="GG586" s="323"/>
      <c r="GH586" s="323"/>
      <c r="GI586" s="323"/>
      <c r="GJ586" s="331"/>
      <c r="GK586" s="321"/>
      <c r="GL586" s="323"/>
      <c r="GM586" s="323"/>
      <c r="GN586" s="290" cm="1">
        <f t="array" ref="GN586">IF(OR(BK586:GM586='Annex.1　DeclarationDesired'!$F$27),ROW(),"")</f>
        <v>586</v>
      </c>
    </row>
    <row r="587" spans="1:196" ht="20.85" customHeight="1">
      <c r="A587" s="333" t="s">
        <v>3464</v>
      </c>
      <c r="B587" s="334" t="s">
        <v>1345</v>
      </c>
      <c r="C587" s="334" t="s">
        <v>3465</v>
      </c>
      <c r="D587" s="334" t="s">
        <v>3466</v>
      </c>
      <c r="E587" s="334"/>
      <c r="F587" s="334"/>
      <c r="G587" s="335" t="s">
        <v>3467</v>
      </c>
      <c r="H587" s="337" t="s">
        <v>420</v>
      </c>
      <c r="I587" s="337"/>
      <c r="J587" s="337" t="s">
        <v>421</v>
      </c>
      <c r="K587" s="337" t="s">
        <v>3468</v>
      </c>
      <c r="L587" s="338"/>
      <c r="M587" s="339" t="s">
        <v>3469</v>
      </c>
      <c r="N587" s="327" t="s">
        <v>1039</v>
      </c>
      <c r="O587" s="338" t="s">
        <v>1120</v>
      </c>
      <c r="P587" s="339" t="s">
        <v>1121</v>
      </c>
      <c r="Q587" s="287" t="s">
        <v>1096</v>
      </c>
      <c r="R587" s="287" t="s">
        <v>546</v>
      </c>
      <c r="S587" s="287" t="s">
        <v>547</v>
      </c>
      <c r="T587" s="287" t="s">
        <v>820</v>
      </c>
      <c r="U587" s="287" t="s">
        <v>735</v>
      </c>
      <c r="V587" s="287" t="s">
        <v>821</v>
      </c>
      <c r="W587" s="287"/>
      <c r="X587" s="287"/>
      <c r="Y587" s="287"/>
      <c r="Z587" s="287"/>
      <c r="AA587" s="287"/>
      <c r="AB587" s="287"/>
      <c r="AC587" s="287"/>
      <c r="AD587" s="287"/>
      <c r="AE587" s="287"/>
      <c r="AF587" s="287"/>
      <c r="AG587" s="287"/>
      <c r="AH587" s="287"/>
      <c r="AI587" s="287"/>
      <c r="AJ587" s="287"/>
      <c r="AK587" s="287"/>
      <c r="AL587" s="287"/>
      <c r="AM587" s="287"/>
      <c r="AN587" s="287"/>
      <c r="AO587" s="287"/>
      <c r="AP587" s="287"/>
      <c r="AQ587" s="287"/>
      <c r="AR587" s="287"/>
      <c r="AS587" s="287"/>
      <c r="AT587" s="287"/>
      <c r="AU587" s="287"/>
      <c r="AV587" s="287"/>
      <c r="AW587" s="287"/>
      <c r="AX587" s="287"/>
      <c r="AY587" s="287"/>
      <c r="AZ587" s="287"/>
      <c r="BA587" s="287"/>
      <c r="BB587" s="287"/>
      <c r="BC587" s="287"/>
      <c r="BD587" s="287"/>
      <c r="BE587" s="287"/>
      <c r="BF587" s="287"/>
      <c r="BG587" s="287"/>
      <c r="BH587" s="287"/>
      <c r="BI587" s="287"/>
      <c r="BJ587" s="327"/>
      <c r="BK587" s="286"/>
      <c r="BL587" s="288"/>
      <c r="BM587" s="287"/>
      <c r="BN587" s="287"/>
      <c r="BO587" s="287"/>
      <c r="BP587" s="287"/>
      <c r="BQ587" s="287"/>
      <c r="BR587" s="287"/>
      <c r="BS587" s="287"/>
      <c r="BT587" s="287"/>
      <c r="BU587" s="287"/>
      <c r="BV587" s="287"/>
      <c r="BW587" s="287"/>
      <c r="BX587" s="287"/>
      <c r="BY587" s="287"/>
      <c r="BZ587" s="287"/>
      <c r="CA587" s="287"/>
      <c r="CB587" s="287"/>
      <c r="CC587" s="287"/>
      <c r="CD587" s="287"/>
      <c r="CE587" s="287"/>
      <c r="CF587" s="287"/>
      <c r="CG587" s="287"/>
      <c r="CH587" s="287"/>
      <c r="CI587" s="287"/>
      <c r="CJ587" s="287"/>
      <c r="CK587" s="287"/>
      <c r="CL587" s="287"/>
      <c r="CM587" s="287"/>
      <c r="CN587" s="287"/>
      <c r="CO587" s="287"/>
      <c r="CP587" s="287"/>
      <c r="CQ587" s="287"/>
      <c r="CR587" s="287"/>
      <c r="CS587" s="287"/>
      <c r="CT587" s="287"/>
      <c r="CU587" s="287"/>
      <c r="CV587" s="287"/>
      <c r="CW587" s="287"/>
      <c r="CX587" s="287"/>
      <c r="CY587" s="287"/>
      <c r="CZ587" s="289"/>
      <c r="DA587" s="287"/>
      <c r="DB587" s="287"/>
      <c r="DC587" s="287"/>
      <c r="DD587" s="287"/>
      <c r="DE587" s="287"/>
      <c r="DF587" s="287"/>
      <c r="DG587" s="287"/>
      <c r="DH587" s="287"/>
      <c r="DI587" s="287"/>
      <c r="DJ587" s="287"/>
      <c r="DK587" s="287"/>
      <c r="DL587" s="287"/>
      <c r="DM587" s="287"/>
      <c r="DN587" s="287"/>
      <c r="DO587" s="287"/>
      <c r="DP587" s="287"/>
      <c r="DQ587" s="287"/>
      <c r="DR587" s="287"/>
      <c r="DS587" s="287"/>
      <c r="DT587" s="287"/>
      <c r="DU587" s="287"/>
      <c r="DV587" s="287"/>
      <c r="DW587" s="321"/>
      <c r="DX587" s="321"/>
      <c r="DY587" s="324"/>
      <c r="DZ587" s="324"/>
      <c r="EA587" s="324"/>
      <c r="EB587" s="323"/>
      <c r="EC587" s="323"/>
      <c r="ED587" s="323"/>
      <c r="EE587" s="323"/>
      <c r="EF587" s="323"/>
      <c r="EG587" s="323"/>
      <c r="EH587" s="323"/>
      <c r="EI587" s="323"/>
      <c r="EJ587" s="323"/>
      <c r="EK587" s="323"/>
      <c r="EL587" s="323"/>
      <c r="EM587" s="323"/>
      <c r="EN587" s="323"/>
      <c r="EO587" s="323"/>
      <c r="EP587" s="323"/>
      <c r="EQ587" s="323"/>
      <c r="ER587" s="323"/>
      <c r="ES587" s="323"/>
      <c r="ET587" s="323"/>
      <c r="EU587" s="323"/>
      <c r="EV587" s="323"/>
      <c r="EW587" s="323"/>
      <c r="EX587" s="323"/>
      <c r="EY587" s="323"/>
      <c r="EZ587" s="323"/>
      <c r="FA587" s="323"/>
      <c r="FB587" s="323"/>
      <c r="FC587" s="323"/>
      <c r="FD587" s="323"/>
      <c r="FE587" s="323"/>
      <c r="FF587" s="323"/>
      <c r="FG587" s="323"/>
      <c r="FH587" s="323"/>
      <c r="FI587" s="323"/>
      <c r="FJ587" s="323"/>
      <c r="FK587" s="323"/>
      <c r="FL587" s="323"/>
      <c r="FM587" s="323"/>
      <c r="FN587" s="323"/>
      <c r="FO587" s="323"/>
      <c r="FP587" s="323"/>
      <c r="FQ587" s="323"/>
      <c r="FR587" s="323"/>
      <c r="FS587" s="323"/>
      <c r="FT587" s="323"/>
      <c r="FU587" s="323"/>
      <c r="FV587" s="323"/>
      <c r="FW587" s="323"/>
      <c r="FX587" s="323"/>
      <c r="FY587" s="323"/>
      <c r="FZ587" s="323"/>
      <c r="GA587" s="323"/>
      <c r="GB587" s="323"/>
      <c r="GC587" s="323"/>
      <c r="GD587" s="323"/>
      <c r="GE587" s="323"/>
      <c r="GF587" s="323"/>
      <c r="GG587" s="323"/>
      <c r="GH587" s="323"/>
      <c r="GI587" s="323"/>
      <c r="GJ587" s="331"/>
      <c r="GK587" s="321"/>
      <c r="GL587" s="323"/>
      <c r="GM587" s="323"/>
      <c r="GN587" s="290" cm="1">
        <f t="array" ref="GN587">IF(OR(BK587:GM587='Annex.1　DeclarationDesired'!$F$27),ROW(),"")</f>
        <v>587</v>
      </c>
    </row>
    <row r="588" spans="1:196" ht="20.85" customHeight="1">
      <c r="A588" s="333" t="s">
        <v>3470</v>
      </c>
      <c r="B588" s="334" t="s">
        <v>1345</v>
      </c>
      <c r="C588" s="334" t="s">
        <v>3471</v>
      </c>
      <c r="D588" s="334"/>
      <c r="E588" s="334"/>
      <c r="F588" s="334"/>
      <c r="G588" s="335" t="s">
        <v>3472</v>
      </c>
      <c r="H588" s="337" t="s">
        <v>399</v>
      </c>
      <c r="I588" s="337"/>
      <c r="J588" s="337" t="s">
        <v>400</v>
      </c>
      <c r="K588" s="337"/>
      <c r="L588" s="338"/>
      <c r="M588" s="339" t="s">
        <v>3473</v>
      </c>
      <c r="N588" s="327" t="s">
        <v>692</v>
      </c>
      <c r="O588" s="338" t="s">
        <v>820</v>
      </c>
      <c r="P588" s="339" t="s">
        <v>735</v>
      </c>
      <c r="Q588" s="287" t="s">
        <v>821</v>
      </c>
      <c r="R588" s="287" t="s">
        <v>479</v>
      </c>
      <c r="S588" s="287" t="s">
        <v>446</v>
      </c>
      <c r="T588" s="287" t="s">
        <v>730</v>
      </c>
      <c r="U588" s="287" t="s">
        <v>476</v>
      </c>
      <c r="V588" s="287" t="s">
        <v>3474</v>
      </c>
      <c r="W588" s="287"/>
      <c r="X588" s="287"/>
      <c r="Y588" s="287"/>
      <c r="Z588" s="287"/>
      <c r="AA588" s="287"/>
      <c r="AB588" s="287"/>
      <c r="AC588" s="287"/>
      <c r="AD588" s="287"/>
      <c r="AE588" s="287"/>
      <c r="AF588" s="287"/>
      <c r="AG588" s="287"/>
      <c r="AH588" s="287"/>
      <c r="AI588" s="287"/>
      <c r="AJ588" s="287"/>
      <c r="AK588" s="287"/>
      <c r="AL588" s="287"/>
      <c r="AM588" s="287"/>
      <c r="AN588" s="287"/>
      <c r="AO588" s="287"/>
      <c r="AP588" s="287"/>
      <c r="AQ588" s="287"/>
      <c r="AR588" s="287"/>
      <c r="AS588" s="287"/>
      <c r="AT588" s="287"/>
      <c r="AU588" s="287"/>
      <c r="AV588" s="287"/>
      <c r="AW588" s="287"/>
      <c r="AX588" s="287"/>
      <c r="AY588" s="287"/>
      <c r="AZ588" s="287"/>
      <c r="BA588" s="287"/>
      <c r="BB588" s="287"/>
      <c r="BC588" s="287"/>
      <c r="BD588" s="287"/>
      <c r="BE588" s="287"/>
      <c r="BF588" s="287"/>
      <c r="BG588" s="287"/>
      <c r="BH588" s="287"/>
      <c r="BI588" s="287"/>
      <c r="BJ588" s="327" t="s">
        <v>3475</v>
      </c>
      <c r="BK588" s="286">
        <v>5070</v>
      </c>
      <c r="BL588" s="288">
        <v>7010</v>
      </c>
      <c r="BM588" s="287">
        <v>7030</v>
      </c>
      <c r="BN588" s="287">
        <v>7040</v>
      </c>
      <c r="BO588" s="287">
        <v>7050</v>
      </c>
      <c r="BP588" s="287">
        <v>7060</v>
      </c>
      <c r="BQ588" s="287">
        <v>7070</v>
      </c>
      <c r="BR588" s="287">
        <v>7080</v>
      </c>
      <c r="BS588" s="287">
        <v>7090</v>
      </c>
      <c r="BT588" s="287">
        <v>7100</v>
      </c>
      <c r="BU588" s="287" t="s">
        <v>724</v>
      </c>
      <c r="BV588" s="287">
        <v>9070</v>
      </c>
      <c r="BW588" s="287">
        <v>25010</v>
      </c>
      <c r="BX588" s="287">
        <v>60030</v>
      </c>
      <c r="BY588" s="287">
        <v>60080</v>
      </c>
      <c r="BZ588" s="287">
        <v>61030</v>
      </c>
      <c r="CA588" s="287">
        <v>62020</v>
      </c>
      <c r="CB588" s="287">
        <v>62030</v>
      </c>
      <c r="CC588" s="287" t="s">
        <v>1351</v>
      </c>
      <c r="CD588" s="287"/>
      <c r="CE588" s="287"/>
      <c r="CF588" s="287"/>
      <c r="CG588" s="287"/>
      <c r="CH588" s="287"/>
      <c r="CI588" s="287"/>
      <c r="CJ588" s="287"/>
      <c r="CK588" s="287"/>
      <c r="CL588" s="287"/>
      <c r="CM588" s="287"/>
      <c r="CN588" s="287"/>
      <c r="CO588" s="287"/>
      <c r="CP588" s="287"/>
      <c r="CQ588" s="287"/>
      <c r="CR588" s="287"/>
      <c r="CS588" s="287"/>
      <c r="CT588" s="287"/>
      <c r="CU588" s="287"/>
      <c r="CV588" s="287"/>
      <c r="CW588" s="287"/>
      <c r="CX588" s="287"/>
      <c r="CY588" s="287"/>
      <c r="CZ588" s="289"/>
      <c r="DA588" s="287"/>
      <c r="DB588" s="287"/>
      <c r="DC588" s="287"/>
      <c r="DD588" s="287"/>
      <c r="DE588" s="287"/>
      <c r="DF588" s="287"/>
      <c r="DG588" s="287"/>
      <c r="DH588" s="287"/>
      <c r="DI588" s="287"/>
      <c r="DJ588" s="287"/>
      <c r="DK588" s="287"/>
      <c r="DL588" s="287"/>
      <c r="DM588" s="287"/>
      <c r="DN588" s="287"/>
      <c r="DO588" s="287"/>
      <c r="DP588" s="287"/>
      <c r="DQ588" s="287"/>
      <c r="DR588" s="287"/>
      <c r="DS588" s="287"/>
      <c r="DT588" s="287"/>
      <c r="DU588" s="287"/>
      <c r="DV588" s="287"/>
      <c r="DW588" s="321"/>
      <c r="DX588" s="321"/>
      <c r="DY588" s="324"/>
      <c r="DZ588" s="324"/>
      <c r="EA588" s="324"/>
      <c r="EB588" s="323"/>
      <c r="EC588" s="323"/>
      <c r="ED588" s="323"/>
      <c r="EE588" s="323"/>
      <c r="EF588" s="323"/>
      <c r="EG588" s="323"/>
      <c r="EH588" s="323"/>
      <c r="EI588" s="323"/>
      <c r="EJ588" s="323"/>
      <c r="EK588" s="323"/>
      <c r="EL588" s="323"/>
      <c r="EM588" s="323"/>
      <c r="EN588" s="323"/>
      <c r="EO588" s="323"/>
      <c r="EP588" s="323"/>
      <c r="EQ588" s="323"/>
      <c r="ER588" s="323"/>
      <c r="ES588" s="323"/>
      <c r="ET588" s="323"/>
      <c r="EU588" s="323"/>
      <c r="EV588" s="323"/>
      <c r="EW588" s="323"/>
      <c r="EX588" s="323"/>
      <c r="EY588" s="323"/>
      <c r="EZ588" s="323"/>
      <c r="FA588" s="323"/>
      <c r="FB588" s="323"/>
      <c r="FC588" s="323"/>
      <c r="FD588" s="323"/>
      <c r="FE588" s="323"/>
      <c r="FF588" s="323"/>
      <c r="FG588" s="323"/>
      <c r="FH588" s="323"/>
      <c r="FI588" s="323"/>
      <c r="FJ588" s="323"/>
      <c r="FK588" s="323"/>
      <c r="FL588" s="323"/>
      <c r="FM588" s="323"/>
      <c r="FN588" s="323"/>
      <c r="FO588" s="323"/>
      <c r="FP588" s="323"/>
      <c r="FQ588" s="323"/>
      <c r="FR588" s="323"/>
      <c r="FS588" s="323"/>
      <c r="FT588" s="323"/>
      <c r="FU588" s="323"/>
      <c r="FV588" s="323"/>
      <c r="FW588" s="323"/>
      <c r="FX588" s="323"/>
      <c r="FY588" s="323"/>
      <c r="FZ588" s="323"/>
      <c r="GA588" s="323"/>
      <c r="GB588" s="323"/>
      <c r="GC588" s="323"/>
      <c r="GD588" s="323"/>
      <c r="GE588" s="323"/>
      <c r="GF588" s="323"/>
      <c r="GG588" s="323"/>
      <c r="GH588" s="323"/>
      <c r="GI588" s="323"/>
      <c r="GJ588" s="331"/>
      <c r="GK588" s="321"/>
      <c r="GL588" s="323"/>
      <c r="GM588" s="323"/>
      <c r="GN588" s="290" cm="1">
        <f t="array" ref="GN588">IF(OR(BK588:GM588='Annex.1　DeclarationDesired'!$F$27),ROW(),"")</f>
        <v>588</v>
      </c>
    </row>
    <row r="589" spans="1:196" ht="20.85" customHeight="1">
      <c r="A589" s="333" t="s">
        <v>3476</v>
      </c>
      <c r="B589" s="334" t="s">
        <v>310</v>
      </c>
      <c r="C589" s="334" t="s">
        <v>311</v>
      </c>
      <c r="D589" s="334" t="s">
        <v>312</v>
      </c>
      <c r="E589" s="334"/>
      <c r="F589" s="334"/>
      <c r="G589" s="335" t="s">
        <v>313</v>
      </c>
      <c r="H589" s="337" t="s">
        <v>421</v>
      </c>
      <c r="I589" s="337" t="s">
        <v>3477</v>
      </c>
      <c r="J589" s="337" t="s">
        <v>400</v>
      </c>
      <c r="K589" s="337"/>
      <c r="L589" s="338"/>
      <c r="M589" s="339" t="s">
        <v>684</v>
      </c>
      <c r="N589" s="327" t="s">
        <v>684</v>
      </c>
      <c r="O589" s="338"/>
      <c r="P589" s="339"/>
      <c r="Q589" s="287"/>
      <c r="R589" s="287"/>
      <c r="S589" s="287"/>
      <c r="T589" s="287"/>
      <c r="U589" s="287"/>
      <c r="V589" s="287"/>
      <c r="W589" s="287"/>
      <c r="X589" s="287"/>
      <c r="Y589" s="287"/>
      <c r="Z589" s="287"/>
      <c r="AA589" s="287"/>
      <c r="AB589" s="287"/>
      <c r="AC589" s="287"/>
      <c r="AD589" s="287"/>
      <c r="AE589" s="287"/>
      <c r="AF589" s="287"/>
      <c r="AG589" s="287"/>
      <c r="AH589" s="287"/>
      <c r="AI589" s="287"/>
      <c r="AJ589" s="287"/>
      <c r="AK589" s="287"/>
      <c r="AL589" s="287"/>
      <c r="AM589" s="287"/>
      <c r="AN589" s="287"/>
      <c r="AO589" s="287"/>
      <c r="AP589" s="287"/>
      <c r="AQ589" s="287"/>
      <c r="AR589" s="287"/>
      <c r="AS589" s="287"/>
      <c r="AT589" s="287"/>
      <c r="AU589" s="287"/>
      <c r="AV589" s="287"/>
      <c r="AW589" s="287"/>
      <c r="AX589" s="287"/>
      <c r="AY589" s="287"/>
      <c r="AZ589" s="287"/>
      <c r="BA589" s="287"/>
      <c r="BB589" s="287"/>
      <c r="BC589" s="287"/>
      <c r="BD589" s="287"/>
      <c r="BE589" s="287"/>
      <c r="BF589" s="287"/>
      <c r="BG589" s="287"/>
      <c r="BH589" s="287"/>
      <c r="BI589" s="287"/>
      <c r="BJ589" s="327" t="s">
        <v>3478</v>
      </c>
      <c r="BK589" s="286">
        <v>6010</v>
      </c>
      <c r="BL589" s="288"/>
      <c r="BM589" s="287"/>
      <c r="BN589" s="287"/>
      <c r="BO589" s="287"/>
      <c r="BP589" s="287"/>
      <c r="BQ589" s="287"/>
      <c r="BR589" s="287"/>
      <c r="BS589" s="287"/>
      <c r="BT589" s="287"/>
      <c r="BU589" s="287"/>
      <c r="BV589" s="287"/>
      <c r="BW589" s="287"/>
      <c r="BX589" s="287"/>
      <c r="BY589" s="287"/>
      <c r="BZ589" s="287"/>
      <c r="CA589" s="287"/>
      <c r="CB589" s="287"/>
      <c r="CC589" s="287"/>
      <c r="CD589" s="287"/>
      <c r="CE589" s="287"/>
      <c r="CF589" s="287"/>
      <c r="CG589" s="287"/>
      <c r="CH589" s="287"/>
      <c r="CI589" s="287"/>
      <c r="CJ589" s="287"/>
      <c r="CK589" s="287"/>
      <c r="CL589" s="287"/>
      <c r="CM589" s="287"/>
      <c r="CN589" s="287"/>
      <c r="CO589" s="287"/>
      <c r="CP589" s="287"/>
      <c r="CQ589" s="287"/>
      <c r="CR589" s="287"/>
      <c r="CS589" s="287"/>
      <c r="CT589" s="287"/>
      <c r="CU589" s="287"/>
      <c r="CV589" s="287"/>
      <c r="CW589" s="287"/>
      <c r="CX589" s="287"/>
      <c r="CY589" s="287"/>
      <c r="CZ589" s="289"/>
      <c r="DA589" s="287"/>
      <c r="DB589" s="287"/>
      <c r="DC589" s="287"/>
      <c r="DD589" s="287"/>
      <c r="DE589" s="287"/>
      <c r="DF589" s="287"/>
      <c r="DG589" s="287"/>
      <c r="DH589" s="287"/>
      <c r="DI589" s="287"/>
      <c r="DJ589" s="287"/>
      <c r="DK589" s="287"/>
      <c r="DL589" s="287"/>
      <c r="DM589" s="287"/>
      <c r="DN589" s="287"/>
      <c r="DO589" s="287"/>
      <c r="DP589" s="287"/>
      <c r="DQ589" s="287"/>
      <c r="DR589" s="287"/>
      <c r="DS589" s="287"/>
      <c r="DT589" s="287"/>
      <c r="DU589" s="287"/>
      <c r="DV589" s="287"/>
      <c r="DW589" s="321"/>
      <c r="DX589" s="321"/>
      <c r="DY589" s="324"/>
      <c r="DZ589" s="324"/>
      <c r="EA589" s="324"/>
      <c r="EB589" s="323"/>
      <c r="EC589" s="323"/>
      <c r="ED589" s="323"/>
      <c r="EE589" s="323"/>
      <c r="EF589" s="323"/>
      <c r="EG589" s="323"/>
      <c r="EH589" s="323"/>
      <c r="EI589" s="323"/>
      <c r="EJ589" s="323"/>
      <c r="EK589" s="323"/>
      <c r="EL589" s="323"/>
      <c r="EM589" s="323"/>
      <c r="EN589" s="323"/>
      <c r="EO589" s="323"/>
      <c r="EP589" s="323"/>
      <c r="EQ589" s="323"/>
      <c r="ER589" s="323"/>
      <c r="ES589" s="323"/>
      <c r="ET589" s="323"/>
      <c r="EU589" s="323"/>
      <c r="EV589" s="323"/>
      <c r="EW589" s="323"/>
      <c r="EX589" s="323"/>
      <c r="EY589" s="323"/>
      <c r="EZ589" s="323"/>
      <c r="FA589" s="323"/>
      <c r="FB589" s="323"/>
      <c r="FC589" s="323"/>
      <c r="FD589" s="323"/>
      <c r="FE589" s="323"/>
      <c r="FF589" s="323"/>
      <c r="FG589" s="323"/>
      <c r="FH589" s="323"/>
      <c r="FI589" s="323"/>
      <c r="FJ589" s="323"/>
      <c r="FK589" s="323"/>
      <c r="FL589" s="323"/>
      <c r="FM589" s="323"/>
      <c r="FN589" s="323"/>
      <c r="FO589" s="323"/>
      <c r="FP589" s="323"/>
      <c r="FQ589" s="323"/>
      <c r="FR589" s="323"/>
      <c r="FS589" s="323"/>
      <c r="FT589" s="323"/>
      <c r="FU589" s="323"/>
      <c r="FV589" s="323"/>
      <c r="FW589" s="323"/>
      <c r="FX589" s="323"/>
      <c r="FY589" s="323"/>
      <c r="FZ589" s="323"/>
      <c r="GA589" s="323"/>
      <c r="GB589" s="323"/>
      <c r="GC589" s="323"/>
      <c r="GD589" s="323"/>
      <c r="GE589" s="323"/>
      <c r="GF589" s="323"/>
      <c r="GG589" s="323"/>
      <c r="GH589" s="323"/>
      <c r="GI589" s="323"/>
      <c r="GJ589" s="331"/>
      <c r="GK589" s="321"/>
      <c r="GL589" s="323"/>
      <c r="GM589" s="323"/>
      <c r="GN589" s="290" cm="1">
        <f t="array" ref="GN589">IF(OR(BK589:GM589='Annex.1　DeclarationDesired'!$F$27),ROW(),"")</f>
        <v>589</v>
      </c>
    </row>
    <row r="590" spans="1:196" ht="20.85" customHeight="1">
      <c r="A590" s="333" t="s">
        <v>3479</v>
      </c>
      <c r="B590" s="334" t="s">
        <v>310</v>
      </c>
      <c r="C590" s="334" t="s">
        <v>719</v>
      </c>
      <c r="D590" s="334" t="s">
        <v>3480</v>
      </c>
      <c r="E590" s="334"/>
      <c r="F590" s="334"/>
      <c r="G590" s="335" t="s">
        <v>3481</v>
      </c>
      <c r="H590" s="337" t="s">
        <v>421</v>
      </c>
      <c r="I590" s="337" t="s">
        <v>3482</v>
      </c>
      <c r="J590" s="337" t="s">
        <v>421</v>
      </c>
      <c r="K590" s="337" t="s">
        <v>3482</v>
      </c>
      <c r="L590" s="338"/>
      <c r="M590" s="339" t="s">
        <v>403</v>
      </c>
      <c r="N590" s="327" t="s">
        <v>403</v>
      </c>
      <c r="O590" s="338"/>
      <c r="P590" s="339"/>
      <c r="Q590" s="287"/>
      <c r="R590" s="287"/>
      <c r="S590" s="287"/>
      <c r="T590" s="287"/>
      <c r="U590" s="287"/>
      <c r="V590" s="287"/>
      <c r="W590" s="287"/>
      <c r="X590" s="287"/>
      <c r="Y590" s="287"/>
      <c r="Z590" s="287"/>
      <c r="AA590" s="287"/>
      <c r="AB590" s="287"/>
      <c r="AC590" s="287"/>
      <c r="AD590" s="287"/>
      <c r="AE590" s="287"/>
      <c r="AF590" s="287"/>
      <c r="AG590" s="287"/>
      <c r="AH590" s="287"/>
      <c r="AI590" s="287"/>
      <c r="AJ590" s="287"/>
      <c r="AK590" s="287"/>
      <c r="AL590" s="287"/>
      <c r="AM590" s="287"/>
      <c r="AN590" s="287"/>
      <c r="AO590" s="287"/>
      <c r="AP590" s="287"/>
      <c r="AQ590" s="287"/>
      <c r="AR590" s="287"/>
      <c r="AS590" s="287"/>
      <c r="AT590" s="287"/>
      <c r="AU590" s="287"/>
      <c r="AV590" s="287"/>
      <c r="AW590" s="287"/>
      <c r="AX590" s="287"/>
      <c r="AY590" s="287"/>
      <c r="AZ590" s="287"/>
      <c r="BA590" s="287"/>
      <c r="BB590" s="287"/>
      <c r="BC590" s="287"/>
      <c r="BD590" s="287"/>
      <c r="BE590" s="287"/>
      <c r="BF590" s="287"/>
      <c r="BG590" s="287"/>
      <c r="BH590" s="287"/>
      <c r="BI590" s="287"/>
      <c r="BJ590" s="327"/>
      <c r="BK590" s="286"/>
      <c r="BL590" s="288"/>
      <c r="BM590" s="287"/>
      <c r="BN590" s="287"/>
      <c r="BO590" s="287"/>
      <c r="BP590" s="287"/>
      <c r="BQ590" s="287"/>
      <c r="BR590" s="287"/>
      <c r="BS590" s="287"/>
      <c r="BT590" s="287"/>
      <c r="BU590" s="287"/>
      <c r="BV590" s="287"/>
      <c r="BW590" s="287"/>
      <c r="BX590" s="287"/>
      <c r="BY590" s="287"/>
      <c r="BZ590" s="287"/>
      <c r="CA590" s="287"/>
      <c r="CB590" s="287"/>
      <c r="CC590" s="287"/>
      <c r="CD590" s="287"/>
      <c r="CE590" s="287"/>
      <c r="CF590" s="287"/>
      <c r="CG590" s="287"/>
      <c r="CH590" s="287"/>
      <c r="CI590" s="287"/>
      <c r="CJ590" s="287"/>
      <c r="CK590" s="287"/>
      <c r="CL590" s="287"/>
      <c r="CM590" s="287"/>
      <c r="CN590" s="287"/>
      <c r="CO590" s="287"/>
      <c r="CP590" s="287"/>
      <c r="CQ590" s="287"/>
      <c r="CR590" s="287"/>
      <c r="CS590" s="287"/>
      <c r="CT590" s="287"/>
      <c r="CU590" s="287"/>
      <c r="CV590" s="287"/>
      <c r="CW590" s="287"/>
      <c r="CX590" s="287"/>
      <c r="CY590" s="287"/>
      <c r="CZ590" s="289"/>
      <c r="DA590" s="287"/>
      <c r="DB590" s="287"/>
      <c r="DC590" s="287"/>
      <c r="DD590" s="287"/>
      <c r="DE590" s="287"/>
      <c r="DF590" s="287"/>
      <c r="DG590" s="287"/>
      <c r="DH590" s="287"/>
      <c r="DI590" s="287"/>
      <c r="DJ590" s="287"/>
      <c r="DK590" s="287"/>
      <c r="DL590" s="287"/>
      <c r="DM590" s="287"/>
      <c r="DN590" s="287"/>
      <c r="DO590" s="287"/>
      <c r="DP590" s="287"/>
      <c r="DQ590" s="287"/>
      <c r="DR590" s="287"/>
      <c r="DS590" s="287"/>
      <c r="DT590" s="287"/>
      <c r="DU590" s="287"/>
      <c r="DV590" s="287"/>
      <c r="DW590" s="321"/>
      <c r="DX590" s="321"/>
      <c r="DY590" s="324"/>
      <c r="DZ590" s="324"/>
      <c r="EA590" s="324"/>
      <c r="EB590" s="323"/>
      <c r="EC590" s="323"/>
      <c r="ED590" s="323"/>
      <c r="EE590" s="323"/>
      <c r="EF590" s="323"/>
      <c r="EG590" s="323"/>
      <c r="EH590" s="323"/>
      <c r="EI590" s="323"/>
      <c r="EJ590" s="323"/>
      <c r="EK590" s="323"/>
      <c r="EL590" s="323"/>
      <c r="EM590" s="323"/>
      <c r="EN590" s="323"/>
      <c r="EO590" s="323"/>
      <c r="EP590" s="323"/>
      <c r="EQ590" s="323"/>
      <c r="ER590" s="323"/>
      <c r="ES590" s="323"/>
      <c r="ET590" s="323"/>
      <c r="EU590" s="323"/>
      <c r="EV590" s="323"/>
      <c r="EW590" s="323"/>
      <c r="EX590" s="323"/>
      <c r="EY590" s="323"/>
      <c r="EZ590" s="323"/>
      <c r="FA590" s="323"/>
      <c r="FB590" s="323"/>
      <c r="FC590" s="323"/>
      <c r="FD590" s="323"/>
      <c r="FE590" s="323"/>
      <c r="FF590" s="323"/>
      <c r="FG590" s="323"/>
      <c r="FH590" s="323"/>
      <c r="FI590" s="323"/>
      <c r="FJ590" s="323"/>
      <c r="FK590" s="323"/>
      <c r="FL590" s="323"/>
      <c r="FM590" s="323"/>
      <c r="FN590" s="323"/>
      <c r="FO590" s="323"/>
      <c r="FP590" s="323"/>
      <c r="FQ590" s="323"/>
      <c r="FR590" s="323"/>
      <c r="FS590" s="323"/>
      <c r="FT590" s="323"/>
      <c r="FU590" s="323"/>
      <c r="FV590" s="323"/>
      <c r="FW590" s="323"/>
      <c r="FX590" s="323"/>
      <c r="FY590" s="323"/>
      <c r="FZ590" s="323"/>
      <c r="GA590" s="323"/>
      <c r="GB590" s="323"/>
      <c r="GC590" s="323"/>
      <c r="GD590" s="323"/>
      <c r="GE590" s="323"/>
      <c r="GF590" s="323"/>
      <c r="GG590" s="323"/>
      <c r="GH590" s="323"/>
      <c r="GI590" s="323"/>
      <c r="GJ590" s="331"/>
      <c r="GK590" s="321"/>
      <c r="GL590" s="323"/>
      <c r="GM590" s="323"/>
      <c r="GN590" s="290" cm="1">
        <f t="array" ref="GN590">IF(OR(BK590:GM590='Annex.1　DeclarationDesired'!$F$27),ROW(),"")</f>
        <v>590</v>
      </c>
    </row>
    <row r="591" spans="1:196" ht="20.85" customHeight="1">
      <c r="A591" s="333" t="s">
        <v>3483</v>
      </c>
      <c r="B591" s="334" t="s">
        <v>310</v>
      </c>
      <c r="C591" s="334" t="s">
        <v>3484</v>
      </c>
      <c r="D591" s="334" t="s">
        <v>3485</v>
      </c>
      <c r="E591" s="334"/>
      <c r="F591" s="334"/>
      <c r="G591" s="335" t="s">
        <v>3486</v>
      </c>
      <c r="H591" s="337" t="s">
        <v>421</v>
      </c>
      <c r="I591" s="337" t="s">
        <v>3487</v>
      </c>
      <c r="J591" s="337" t="s">
        <v>421</v>
      </c>
      <c r="K591" s="337" t="s">
        <v>3487</v>
      </c>
      <c r="L591" s="338"/>
      <c r="M591" s="339" t="s">
        <v>3488</v>
      </c>
      <c r="N591" s="327" t="s">
        <v>438</v>
      </c>
      <c r="O591" s="338" t="s">
        <v>2123</v>
      </c>
      <c r="P591" s="339" t="s">
        <v>628</v>
      </c>
      <c r="Q591" s="287" t="s">
        <v>882</v>
      </c>
      <c r="R591" s="287" t="s">
        <v>883</v>
      </c>
      <c r="S591" s="287" t="s">
        <v>405</v>
      </c>
      <c r="T591" s="287" t="s">
        <v>406</v>
      </c>
      <c r="U591" s="287"/>
      <c r="V591" s="287"/>
      <c r="W591" s="287"/>
      <c r="X591" s="287"/>
      <c r="Y591" s="287"/>
      <c r="Z591" s="287"/>
      <c r="AA591" s="287"/>
      <c r="AB591" s="287"/>
      <c r="AC591" s="287"/>
      <c r="AD591" s="287"/>
      <c r="AE591" s="287"/>
      <c r="AF591" s="287"/>
      <c r="AG591" s="287"/>
      <c r="AH591" s="287"/>
      <c r="AI591" s="287"/>
      <c r="AJ591" s="287"/>
      <c r="AK591" s="287"/>
      <c r="AL591" s="287"/>
      <c r="AM591" s="287"/>
      <c r="AN591" s="287"/>
      <c r="AO591" s="287"/>
      <c r="AP591" s="287"/>
      <c r="AQ591" s="287"/>
      <c r="AR591" s="287"/>
      <c r="AS591" s="287"/>
      <c r="AT591" s="287"/>
      <c r="AU591" s="287"/>
      <c r="AV591" s="287"/>
      <c r="AW591" s="287"/>
      <c r="AX591" s="287"/>
      <c r="AY591" s="287"/>
      <c r="AZ591" s="287"/>
      <c r="BA591" s="287"/>
      <c r="BB591" s="287"/>
      <c r="BC591" s="287"/>
      <c r="BD591" s="287"/>
      <c r="BE591" s="287"/>
      <c r="BF591" s="287"/>
      <c r="BG591" s="287"/>
      <c r="BH591" s="287"/>
      <c r="BI591" s="287"/>
      <c r="BJ591" s="327" t="s">
        <v>3489</v>
      </c>
      <c r="BK591" s="286">
        <v>13030</v>
      </c>
      <c r="BL591" s="288">
        <v>17040</v>
      </c>
      <c r="BM591" s="287">
        <v>26020</v>
      </c>
      <c r="BN591" s="287">
        <v>29020</v>
      </c>
      <c r="BO591" s="287">
        <v>32010</v>
      </c>
      <c r="BP591" s="287">
        <v>34010</v>
      </c>
      <c r="BQ591" s="287">
        <v>34020</v>
      </c>
      <c r="BR591" s="287"/>
      <c r="BS591" s="287"/>
      <c r="BT591" s="287"/>
      <c r="BU591" s="287"/>
      <c r="BV591" s="287"/>
      <c r="BW591" s="287"/>
      <c r="BX591" s="287"/>
      <c r="BY591" s="287"/>
      <c r="BZ591" s="287"/>
      <c r="CA591" s="287"/>
      <c r="CB591" s="287"/>
      <c r="CC591" s="287"/>
      <c r="CD591" s="287"/>
      <c r="CE591" s="287"/>
      <c r="CF591" s="287"/>
      <c r="CG591" s="287"/>
      <c r="CH591" s="287"/>
      <c r="CI591" s="287"/>
      <c r="CJ591" s="287"/>
      <c r="CK591" s="287"/>
      <c r="CL591" s="287"/>
      <c r="CM591" s="287"/>
      <c r="CN591" s="287"/>
      <c r="CO591" s="287"/>
      <c r="CP591" s="287"/>
      <c r="CQ591" s="287"/>
      <c r="CR591" s="287"/>
      <c r="CS591" s="287"/>
      <c r="CT591" s="287"/>
      <c r="CU591" s="287"/>
      <c r="CV591" s="287"/>
      <c r="CW591" s="287"/>
      <c r="CX591" s="287"/>
      <c r="CY591" s="287"/>
      <c r="CZ591" s="289"/>
      <c r="DA591" s="287"/>
      <c r="DB591" s="287"/>
      <c r="DC591" s="287"/>
      <c r="DD591" s="287"/>
      <c r="DE591" s="287"/>
      <c r="DF591" s="287"/>
      <c r="DG591" s="287"/>
      <c r="DH591" s="287"/>
      <c r="DI591" s="287"/>
      <c r="DJ591" s="287"/>
      <c r="DK591" s="287"/>
      <c r="DL591" s="287"/>
      <c r="DM591" s="287"/>
      <c r="DN591" s="287"/>
      <c r="DO591" s="287"/>
      <c r="DP591" s="287"/>
      <c r="DQ591" s="287"/>
      <c r="DR591" s="287"/>
      <c r="DS591" s="287"/>
      <c r="DT591" s="287"/>
      <c r="DU591" s="287"/>
      <c r="DV591" s="287"/>
      <c r="DW591" s="321"/>
      <c r="DX591" s="321"/>
      <c r="DY591" s="324"/>
      <c r="DZ591" s="324"/>
      <c r="EA591" s="324"/>
      <c r="EB591" s="323"/>
      <c r="EC591" s="323"/>
      <c r="ED591" s="323"/>
      <c r="EE591" s="323"/>
      <c r="EF591" s="323"/>
      <c r="EG591" s="323"/>
      <c r="EH591" s="323"/>
      <c r="EI591" s="323"/>
      <c r="EJ591" s="323"/>
      <c r="EK591" s="323"/>
      <c r="EL591" s="323"/>
      <c r="EM591" s="323"/>
      <c r="EN591" s="323"/>
      <c r="EO591" s="323"/>
      <c r="EP591" s="323"/>
      <c r="EQ591" s="323"/>
      <c r="ER591" s="323"/>
      <c r="ES591" s="323"/>
      <c r="ET591" s="323"/>
      <c r="EU591" s="323"/>
      <c r="EV591" s="323"/>
      <c r="EW591" s="323"/>
      <c r="EX591" s="323"/>
      <c r="EY591" s="323"/>
      <c r="EZ591" s="323"/>
      <c r="FA591" s="323"/>
      <c r="FB591" s="323"/>
      <c r="FC591" s="323"/>
      <c r="FD591" s="323"/>
      <c r="FE591" s="323"/>
      <c r="FF591" s="323"/>
      <c r="FG591" s="323"/>
      <c r="FH591" s="323"/>
      <c r="FI591" s="323"/>
      <c r="FJ591" s="323"/>
      <c r="FK591" s="323"/>
      <c r="FL591" s="323"/>
      <c r="FM591" s="323"/>
      <c r="FN591" s="323"/>
      <c r="FO591" s="323"/>
      <c r="FP591" s="323"/>
      <c r="FQ591" s="323"/>
      <c r="FR591" s="323"/>
      <c r="FS591" s="323"/>
      <c r="FT591" s="323"/>
      <c r="FU591" s="323"/>
      <c r="FV591" s="323"/>
      <c r="FW591" s="323"/>
      <c r="FX591" s="323"/>
      <c r="FY591" s="323"/>
      <c r="FZ591" s="323"/>
      <c r="GA591" s="323"/>
      <c r="GB591" s="323"/>
      <c r="GC591" s="323"/>
      <c r="GD591" s="323"/>
      <c r="GE591" s="323"/>
      <c r="GF591" s="323"/>
      <c r="GG591" s="323"/>
      <c r="GH591" s="323"/>
      <c r="GI591" s="323"/>
      <c r="GJ591" s="331"/>
      <c r="GK591" s="321"/>
      <c r="GL591" s="323"/>
      <c r="GM591" s="323"/>
      <c r="GN591" s="290" cm="1">
        <f t="array" ref="GN591">IF(OR(BK591:GM591='Annex.1　DeclarationDesired'!$F$27),ROW(),"")</f>
        <v>591</v>
      </c>
    </row>
    <row r="592" spans="1:196" ht="20.85" customHeight="1">
      <c r="A592" s="333" t="s">
        <v>3490</v>
      </c>
      <c r="B592" s="334" t="s">
        <v>310</v>
      </c>
      <c r="C592" s="334" t="s">
        <v>3484</v>
      </c>
      <c r="D592" s="334" t="s">
        <v>3491</v>
      </c>
      <c r="E592" s="334"/>
      <c r="F592" s="334"/>
      <c r="G592" s="335" t="s">
        <v>3492</v>
      </c>
      <c r="H592" s="337" t="s">
        <v>421</v>
      </c>
      <c r="I592" s="337" t="s">
        <v>3487</v>
      </c>
      <c r="J592" s="337" t="s">
        <v>421</v>
      </c>
      <c r="K592" s="337" t="s">
        <v>3487</v>
      </c>
      <c r="L592" s="338"/>
      <c r="M592" s="339" t="s">
        <v>3493</v>
      </c>
      <c r="N592" s="327" t="s">
        <v>608</v>
      </c>
      <c r="O592" s="338" t="s">
        <v>953</v>
      </c>
      <c r="P592" s="339" t="s">
        <v>408</v>
      </c>
      <c r="Q592" s="287" t="s">
        <v>411</v>
      </c>
      <c r="R592" s="287" t="s">
        <v>412</v>
      </c>
      <c r="S592" s="287" t="s">
        <v>566</v>
      </c>
      <c r="T592" s="287" t="s">
        <v>414</v>
      </c>
      <c r="U592" s="287"/>
      <c r="V592" s="287"/>
      <c r="W592" s="287"/>
      <c r="X592" s="287"/>
      <c r="Y592" s="287"/>
      <c r="Z592" s="287"/>
      <c r="AA592" s="287"/>
      <c r="AB592" s="287"/>
      <c r="AC592" s="287"/>
      <c r="AD592" s="287"/>
      <c r="AE592" s="287"/>
      <c r="AF592" s="287"/>
      <c r="AG592" s="287"/>
      <c r="AH592" s="287"/>
      <c r="AI592" s="287"/>
      <c r="AJ592" s="287"/>
      <c r="AK592" s="287"/>
      <c r="AL592" s="287"/>
      <c r="AM592" s="287"/>
      <c r="AN592" s="287"/>
      <c r="AO592" s="287"/>
      <c r="AP592" s="287"/>
      <c r="AQ592" s="287"/>
      <c r="AR592" s="287"/>
      <c r="AS592" s="287"/>
      <c r="AT592" s="287"/>
      <c r="AU592" s="287"/>
      <c r="AV592" s="287"/>
      <c r="AW592" s="287"/>
      <c r="AX592" s="287"/>
      <c r="AY592" s="287"/>
      <c r="AZ592" s="287"/>
      <c r="BA592" s="287"/>
      <c r="BB592" s="287"/>
      <c r="BC592" s="287"/>
      <c r="BD592" s="287"/>
      <c r="BE592" s="287"/>
      <c r="BF592" s="287"/>
      <c r="BG592" s="287"/>
      <c r="BH592" s="287"/>
      <c r="BI592" s="287"/>
      <c r="BJ592" s="327" t="s">
        <v>3494</v>
      </c>
      <c r="BK592" s="286">
        <v>28050</v>
      </c>
      <c r="BL592" s="288">
        <v>38030</v>
      </c>
      <c r="BM592" s="287">
        <v>39010</v>
      </c>
      <c r="BN592" s="287">
        <v>43030</v>
      </c>
      <c r="BO592" s="287">
        <v>44020</v>
      </c>
      <c r="BP592" s="287">
        <v>45010</v>
      </c>
      <c r="BQ592" s="287"/>
      <c r="BR592" s="287"/>
      <c r="BS592" s="287"/>
      <c r="BT592" s="287"/>
      <c r="BU592" s="287"/>
      <c r="BV592" s="287"/>
      <c r="BW592" s="287"/>
      <c r="BX592" s="287"/>
      <c r="BY592" s="287"/>
      <c r="BZ592" s="287"/>
      <c r="CA592" s="287"/>
      <c r="CB592" s="287"/>
      <c r="CC592" s="287"/>
      <c r="CD592" s="287"/>
      <c r="CE592" s="287"/>
      <c r="CF592" s="287"/>
      <c r="CG592" s="287"/>
      <c r="CH592" s="287"/>
      <c r="CI592" s="287"/>
      <c r="CJ592" s="287"/>
      <c r="CK592" s="287"/>
      <c r="CL592" s="287"/>
      <c r="CM592" s="287"/>
      <c r="CN592" s="287"/>
      <c r="CO592" s="287"/>
      <c r="CP592" s="287"/>
      <c r="CQ592" s="287"/>
      <c r="CR592" s="287"/>
      <c r="CS592" s="287"/>
      <c r="CT592" s="287"/>
      <c r="CU592" s="287"/>
      <c r="CV592" s="287"/>
      <c r="CW592" s="287"/>
      <c r="CX592" s="287"/>
      <c r="CY592" s="287"/>
      <c r="CZ592" s="289"/>
      <c r="DA592" s="287"/>
      <c r="DB592" s="287"/>
      <c r="DC592" s="287"/>
      <c r="DD592" s="287"/>
      <c r="DE592" s="287"/>
      <c r="DF592" s="287"/>
      <c r="DG592" s="287"/>
      <c r="DH592" s="287"/>
      <c r="DI592" s="287"/>
      <c r="DJ592" s="287"/>
      <c r="DK592" s="287"/>
      <c r="DL592" s="287"/>
      <c r="DM592" s="287"/>
      <c r="DN592" s="287"/>
      <c r="DO592" s="287"/>
      <c r="DP592" s="287"/>
      <c r="DQ592" s="287"/>
      <c r="DR592" s="287"/>
      <c r="DS592" s="287"/>
      <c r="DT592" s="287"/>
      <c r="DU592" s="287"/>
      <c r="DV592" s="287"/>
      <c r="DW592" s="321"/>
      <c r="DX592" s="321"/>
      <c r="DY592" s="324"/>
      <c r="DZ592" s="324"/>
      <c r="EA592" s="324"/>
      <c r="EB592" s="323"/>
      <c r="EC592" s="323"/>
      <c r="ED592" s="323"/>
      <c r="EE592" s="323"/>
      <c r="EF592" s="323"/>
      <c r="EG592" s="323"/>
      <c r="EH592" s="323"/>
      <c r="EI592" s="323"/>
      <c r="EJ592" s="323"/>
      <c r="EK592" s="323"/>
      <c r="EL592" s="323"/>
      <c r="EM592" s="323"/>
      <c r="EN592" s="323"/>
      <c r="EO592" s="323"/>
      <c r="EP592" s="323"/>
      <c r="EQ592" s="323"/>
      <c r="ER592" s="323"/>
      <c r="ES592" s="323"/>
      <c r="ET592" s="323"/>
      <c r="EU592" s="323"/>
      <c r="EV592" s="323"/>
      <c r="EW592" s="323"/>
      <c r="EX592" s="323"/>
      <c r="EY592" s="323"/>
      <c r="EZ592" s="323"/>
      <c r="FA592" s="323"/>
      <c r="FB592" s="323"/>
      <c r="FC592" s="323"/>
      <c r="FD592" s="323"/>
      <c r="FE592" s="323"/>
      <c r="FF592" s="323"/>
      <c r="FG592" s="323"/>
      <c r="FH592" s="323"/>
      <c r="FI592" s="323"/>
      <c r="FJ592" s="323"/>
      <c r="FK592" s="323"/>
      <c r="FL592" s="323"/>
      <c r="FM592" s="323"/>
      <c r="FN592" s="323"/>
      <c r="FO592" s="323"/>
      <c r="FP592" s="323"/>
      <c r="FQ592" s="323"/>
      <c r="FR592" s="323"/>
      <c r="FS592" s="323"/>
      <c r="FT592" s="323"/>
      <c r="FU592" s="323"/>
      <c r="FV592" s="323"/>
      <c r="FW592" s="323"/>
      <c r="FX592" s="323"/>
      <c r="FY592" s="323"/>
      <c r="FZ592" s="323"/>
      <c r="GA592" s="323"/>
      <c r="GB592" s="323"/>
      <c r="GC592" s="323"/>
      <c r="GD592" s="323"/>
      <c r="GE592" s="323"/>
      <c r="GF592" s="323"/>
      <c r="GG592" s="323"/>
      <c r="GH592" s="323"/>
      <c r="GI592" s="323"/>
      <c r="GJ592" s="331"/>
      <c r="GK592" s="321"/>
      <c r="GL592" s="323"/>
      <c r="GM592" s="323"/>
      <c r="GN592" s="290" cm="1">
        <f t="array" ref="GN592">IF(OR(BK592:GM592='Annex.1　DeclarationDesired'!$F$27),ROW(),"")</f>
        <v>592</v>
      </c>
    </row>
    <row r="593" spans="1:196" ht="20.85" customHeight="1">
      <c r="A593" s="333" t="s">
        <v>3495</v>
      </c>
      <c r="B593" s="334" t="s">
        <v>310</v>
      </c>
      <c r="C593" s="334" t="s">
        <v>3496</v>
      </c>
      <c r="D593" s="334" t="s">
        <v>3497</v>
      </c>
      <c r="E593" s="334"/>
      <c r="F593" s="334"/>
      <c r="G593" s="335" t="s">
        <v>3498</v>
      </c>
      <c r="H593" s="337" t="s">
        <v>420</v>
      </c>
      <c r="I593" s="337"/>
      <c r="J593" s="337" t="s">
        <v>421</v>
      </c>
      <c r="K593" s="337" t="s">
        <v>3499</v>
      </c>
      <c r="L593" s="338"/>
      <c r="M593" s="339" t="s">
        <v>1502</v>
      </c>
      <c r="N593" s="327" t="s">
        <v>475</v>
      </c>
      <c r="O593" s="338" t="s">
        <v>803</v>
      </c>
      <c r="P593" s="339"/>
      <c r="Q593" s="287"/>
      <c r="R593" s="287"/>
      <c r="S593" s="287"/>
      <c r="T593" s="287"/>
      <c r="U593" s="287"/>
      <c r="V593" s="287"/>
      <c r="W593" s="287"/>
      <c r="X593" s="287"/>
      <c r="Y593" s="287"/>
      <c r="Z593" s="287"/>
      <c r="AA593" s="287"/>
      <c r="AB593" s="287"/>
      <c r="AC593" s="287"/>
      <c r="AD593" s="287"/>
      <c r="AE593" s="287"/>
      <c r="AF593" s="287"/>
      <c r="AG593" s="287"/>
      <c r="AH593" s="287"/>
      <c r="AI593" s="287"/>
      <c r="AJ593" s="287"/>
      <c r="AK593" s="287"/>
      <c r="AL593" s="287"/>
      <c r="AM593" s="287"/>
      <c r="AN593" s="287"/>
      <c r="AO593" s="287"/>
      <c r="AP593" s="287"/>
      <c r="AQ593" s="287"/>
      <c r="AR593" s="287"/>
      <c r="AS593" s="287"/>
      <c r="AT593" s="287"/>
      <c r="AU593" s="287"/>
      <c r="AV593" s="287"/>
      <c r="AW593" s="287"/>
      <c r="AX593" s="287"/>
      <c r="AY593" s="287"/>
      <c r="AZ593" s="287"/>
      <c r="BA593" s="287"/>
      <c r="BB593" s="287"/>
      <c r="BC593" s="287"/>
      <c r="BD593" s="287"/>
      <c r="BE593" s="287"/>
      <c r="BF593" s="287"/>
      <c r="BG593" s="287"/>
      <c r="BH593" s="287"/>
      <c r="BI593" s="287"/>
      <c r="BJ593" s="327"/>
      <c r="BK593" s="286"/>
      <c r="BL593" s="288"/>
      <c r="BM593" s="287"/>
      <c r="BN593" s="287"/>
      <c r="BO593" s="287"/>
      <c r="BP593" s="287"/>
      <c r="BQ593" s="287"/>
      <c r="BR593" s="287"/>
      <c r="BS593" s="287"/>
      <c r="BT593" s="287"/>
      <c r="BU593" s="287"/>
      <c r="BV593" s="287"/>
      <c r="BW593" s="287"/>
      <c r="BX593" s="287"/>
      <c r="BY593" s="287"/>
      <c r="BZ593" s="287"/>
      <c r="CA593" s="287"/>
      <c r="CB593" s="287"/>
      <c r="CC593" s="287"/>
      <c r="CD593" s="287"/>
      <c r="CE593" s="287"/>
      <c r="CF593" s="287"/>
      <c r="CG593" s="287"/>
      <c r="CH593" s="287"/>
      <c r="CI593" s="287"/>
      <c r="CJ593" s="287"/>
      <c r="CK593" s="287"/>
      <c r="CL593" s="287"/>
      <c r="CM593" s="287"/>
      <c r="CN593" s="287"/>
      <c r="CO593" s="287"/>
      <c r="CP593" s="287"/>
      <c r="CQ593" s="287"/>
      <c r="CR593" s="287"/>
      <c r="CS593" s="287"/>
      <c r="CT593" s="287"/>
      <c r="CU593" s="287"/>
      <c r="CV593" s="287"/>
      <c r="CW593" s="287"/>
      <c r="CX593" s="287"/>
      <c r="CY593" s="287"/>
      <c r="CZ593" s="289"/>
      <c r="DA593" s="287"/>
      <c r="DB593" s="287"/>
      <c r="DC593" s="287"/>
      <c r="DD593" s="287"/>
      <c r="DE593" s="287"/>
      <c r="DF593" s="287"/>
      <c r="DG593" s="287"/>
      <c r="DH593" s="287"/>
      <c r="DI593" s="287"/>
      <c r="DJ593" s="287"/>
      <c r="DK593" s="287"/>
      <c r="DL593" s="287"/>
      <c r="DM593" s="287"/>
      <c r="DN593" s="287"/>
      <c r="DO593" s="287"/>
      <c r="DP593" s="287"/>
      <c r="DQ593" s="287"/>
      <c r="DR593" s="287"/>
      <c r="DS593" s="287"/>
      <c r="DT593" s="287"/>
      <c r="DU593" s="287"/>
      <c r="DV593" s="287"/>
      <c r="DW593" s="321"/>
      <c r="DX593" s="321"/>
      <c r="DY593" s="324"/>
      <c r="DZ593" s="324"/>
      <c r="EA593" s="324"/>
      <c r="EB593" s="323"/>
      <c r="EC593" s="323"/>
      <c r="ED593" s="323"/>
      <c r="EE593" s="323"/>
      <c r="EF593" s="323"/>
      <c r="EG593" s="323"/>
      <c r="EH593" s="323"/>
      <c r="EI593" s="323"/>
      <c r="EJ593" s="323"/>
      <c r="EK593" s="323"/>
      <c r="EL593" s="323"/>
      <c r="EM593" s="323"/>
      <c r="EN593" s="323"/>
      <c r="EO593" s="323"/>
      <c r="EP593" s="323"/>
      <c r="EQ593" s="323"/>
      <c r="ER593" s="323"/>
      <c r="ES593" s="323"/>
      <c r="ET593" s="323"/>
      <c r="EU593" s="323"/>
      <c r="EV593" s="323"/>
      <c r="EW593" s="323"/>
      <c r="EX593" s="323"/>
      <c r="EY593" s="323"/>
      <c r="EZ593" s="323"/>
      <c r="FA593" s="323"/>
      <c r="FB593" s="323"/>
      <c r="FC593" s="323"/>
      <c r="FD593" s="323"/>
      <c r="FE593" s="323"/>
      <c r="FF593" s="323"/>
      <c r="FG593" s="323"/>
      <c r="FH593" s="323"/>
      <c r="FI593" s="323"/>
      <c r="FJ593" s="323"/>
      <c r="FK593" s="323"/>
      <c r="FL593" s="323"/>
      <c r="FM593" s="323"/>
      <c r="FN593" s="323"/>
      <c r="FO593" s="323"/>
      <c r="FP593" s="323"/>
      <c r="FQ593" s="323"/>
      <c r="FR593" s="323"/>
      <c r="FS593" s="323"/>
      <c r="FT593" s="323"/>
      <c r="FU593" s="323"/>
      <c r="FV593" s="323"/>
      <c r="FW593" s="323"/>
      <c r="FX593" s="323"/>
      <c r="FY593" s="323"/>
      <c r="FZ593" s="323"/>
      <c r="GA593" s="323"/>
      <c r="GB593" s="323"/>
      <c r="GC593" s="323"/>
      <c r="GD593" s="323"/>
      <c r="GE593" s="323"/>
      <c r="GF593" s="323"/>
      <c r="GG593" s="323"/>
      <c r="GH593" s="323"/>
      <c r="GI593" s="323"/>
      <c r="GJ593" s="331"/>
      <c r="GK593" s="321"/>
      <c r="GL593" s="323"/>
      <c r="GM593" s="323"/>
      <c r="GN593" s="290" cm="1">
        <f t="array" ref="GN593">IF(OR(BK593:GM593='Annex.1　DeclarationDesired'!$F$27),ROW(),"")</f>
        <v>593</v>
      </c>
    </row>
    <row r="594" spans="1:196" ht="20.85" customHeight="1">
      <c r="A594" s="333" t="s">
        <v>3500</v>
      </c>
      <c r="B594" s="334" t="s">
        <v>271</v>
      </c>
      <c r="C594" s="334" t="s">
        <v>1403</v>
      </c>
      <c r="D594" s="334" t="s">
        <v>3501</v>
      </c>
      <c r="E594" s="334"/>
      <c r="F594" s="334" t="s">
        <v>3502</v>
      </c>
      <c r="G594" s="335" t="s">
        <v>3503</v>
      </c>
      <c r="H594" s="337" t="s">
        <v>421</v>
      </c>
      <c r="I594" s="337" t="s">
        <v>3504</v>
      </c>
      <c r="J594" s="337" t="s">
        <v>421</v>
      </c>
      <c r="K594" s="337" t="s">
        <v>3504</v>
      </c>
      <c r="L594" s="338"/>
      <c r="M594" s="339" t="s">
        <v>620</v>
      </c>
      <c r="N594" s="327" t="s">
        <v>620</v>
      </c>
      <c r="O594" s="338"/>
      <c r="P594" s="339"/>
      <c r="Q594" s="287"/>
      <c r="R594" s="287"/>
      <c r="S594" s="287"/>
      <c r="T594" s="287"/>
      <c r="U594" s="287"/>
      <c r="V594" s="287"/>
      <c r="W594" s="287"/>
      <c r="X594" s="287"/>
      <c r="Y594" s="287"/>
      <c r="Z594" s="287"/>
      <c r="AA594" s="287"/>
      <c r="AB594" s="287"/>
      <c r="AC594" s="287"/>
      <c r="AD594" s="287"/>
      <c r="AE594" s="287"/>
      <c r="AF594" s="287"/>
      <c r="AG594" s="287"/>
      <c r="AH594" s="287"/>
      <c r="AI594" s="287"/>
      <c r="AJ594" s="287"/>
      <c r="AK594" s="287"/>
      <c r="AL594" s="287"/>
      <c r="AM594" s="287"/>
      <c r="AN594" s="287"/>
      <c r="AO594" s="287"/>
      <c r="AP594" s="287"/>
      <c r="AQ594" s="287"/>
      <c r="AR594" s="287"/>
      <c r="AS594" s="287"/>
      <c r="AT594" s="287"/>
      <c r="AU594" s="287"/>
      <c r="AV594" s="287"/>
      <c r="AW594" s="287"/>
      <c r="AX594" s="287"/>
      <c r="AY594" s="287"/>
      <c r="AZ594" s="287"/>
      <c r="BA594" s="287"/>
      <c r="BB594" s="287"/>
      <c r="BC594" s="287"/>
      <c r="BD594" s="287"/>
      <c r="BE594" s="287"/>
      <c r="BF594" s="287"/>
      <c r="BG594" s="287"/>
      <c r="BH594" s="287"/>
      <c r="BI594" s="287"/>
      <c r="BJ594" s="327" t="s">
        <v>3505</v>
      </c>
      <c r="BK594" s="286">
        <v>24010</v>
      </c>
      <c r="BL594" s="288">
        <v>24020</v>
      </c>
      <c r="BM594" s="287"/>
      <c r="BN594" s="287"/>
      <c r="BO594" s="287"/>
      <c r="BP594" s="287"/>
      <c r="BQ594" s="287"/>
      <c r="BR594" s="287"/>
      <c r="BS594" s="287"/>
      <c r="BT594" s="287"/>
      <c r="BU594" s="287"/>
      <c r="BV594" s="287"/>
      <c r="BW594" s="287"/>
      <c r="BX594" s="287"/>
      <c r="BY594" s="287"/>
      <c r="BZ594" s="287"/>
      <c r="CA594" s="287"/>
      <c r="CB594" s="287"/>
      <c r="CC594" s="287"/>
      <c r="CD594" s="287"/>
      <c r="CE594" s="287"/>
      <c r="CF594" s="287"/>
      <c r="CG594" s="287"/>
      <c r="CH594" s="287"/>
      <c r="CI594" s="287"/>
      <c r="CJ594" s="287"/>
      <c r="CK594" s="287"/>
      <c r="CL594" s="287"/>
      <c r="CM594" s="287"/>
      <c r="CN594" s="287"/>
      <c r="CO594" s="287"/>
      <c r="CP594" s="287"/>
      <c r="CQ594" s="287"/>
      <c r="CR594" s="287"/>
      <c r="CS594" s="287"/>
      <c r="CT594" s="287"/>
      <c r="CU594" s="287"/>
      <c r="CV594" s="287"/>
      <c r="CW594" s="287"/>
      <c r="CX594" s="287"/>
      <c r="CY594" s="287"/>
      <c r="CZ594" s="289"/>
      <c r="DA594" s="287"/>
      <c r="DB594" s="287"/>
      <c r="DC594" s="287"/>
      <c r="DD594" s="287"/>
      <c r="DE594" s="287"/>
      <c r="DF594" s="287"/>
      <c r="DG594" s="287"/>
      <c r="DH594" s="287"/>
      <c r="DI594" s="287"/>
      <c r="DJ594" s="287"/>
      <c r="DK594" s="287"/>
      <c r="DL594" s="287"/>
      <c r="DM594" s="287"/>
      <c r="DN594" s="287"/>
      <c r="DO594" s="287"/>
      <c r="DP594" s="287"/>
      <c r="DQ594" s="287"/>
      <c r="DR594" s="287"/>
      <c r="DS594" s="287"/>
      <c r="DT594" s="287"/>
      <c r="DU594" s="287"/>
      <c r="DV594" s="287"/>
      <c r="DW594" s="321"/>
      <c r="DX594" s="321"/>
      <c r="DY594" s="324"/>
      <c r="DZ594" s="324"/>
      <c r="EA594" s="324"/>
      <c r="EB594" s="323"/>
      <c r="EC594" s="323"/>
      <c r="ED594" s="323"/>
      <c r="EE594" s="323"/>
      <c r="EF594" s="323"/>
      <c r="EG594" s="323"/>
      <c r="EH594" s="323"/>
      <c r="EI594" s="323"/>
      <c r="EJ594" s="323"/>
      <c r="EK594" s="323"/>
      <c r="EL594" s="323"/>
      <c r="EM594" s="323"/>
      <c r="EN594" s="323"/>
      <c r="EO594" s="323"/>
      <c r="EP594" s="323"/>
      <c r="EQ594" s="323"/>
      <c r="ER594" s="323"/>
      <c r="ES594" s="323"/>
      <c r="ET594" s="323"/>
      <c r="EU594" s="323"/>
      <c r="EV594" s="323"/>
      <c r="EW594" s="323"/>
      <c r="EX594" s="323"/>
      <c r="EY594" s="323"/>
      <c r="EZ594" s="323"/>
      <c r="FA594" s="323"/>
      <c r="FB594" s="323"/>
      <c r="FC594" s="323"/>
      <c r="FD594" s="323"/>
      <c r="FE594" s="323"/>
      <c r="FF594" s="323"/>
      <c r="FG594" s="323"/>
      <c r="FH594" s="323"/>
      <c r="FI594" s="323"/>
      <c r="FJ594" s="323"/>
      <c r="FK594" s="323"/>
      <c r="FL594" s="323"/>
      <c r="FM594" s="323"/>
      <c r="FN594" s="323"/>
      <c r="FO594" s="323"/>
      <c r="FP594" s="323"/>
      <c r="FQ594" s="323"/>
      <c r="FR594" s="323"/>
      <c r="FS594" s="323"/>
      <c r="FT594" s="323"/>
      <c r="FU594" s="323"/>
      <c r="FV594" s="323"/>
      <c r="FW594" s="323"/>
      <c r="FX594" s="323"/>
      <c r="FY594" s="323"/>
      <c r="FZ594" s="323"/>
      <c r="GA594" s="323"/>
      <c r="GB594" s="323"/>
      <c r="GC594" s="323"/>
      <c r="GD594" s="323"/>
      <c r="GE594" s="323"/>
      <c r="GF594" s="323"/>
      <c r="GG594" s="323"/>
      <c r="GH594" s="323"/>
      <c r="GI594" s="323"/>
      <c r="GJ594" s="331"/>
      <c r="GK594" s="321"/>
      <c r="GL594" s="323"/>
      <c r="GM594" s="323"/>
      <c r="GN594" s="290" cm="1">
        <f t="array" ref="GN594">IF(OR(BK594:GM594='Annex.1　DeclarationDesired'!$F$27),ROW(),"")</f>
        <v>594</v>
      </c>
    </row>
    <row r="595" spans="1:196" ht="20.85" customHeight="1">
      <c r="A595" s="333" t="s">
        <v>3506</v>
      </c>
      <c r="B595" s="334" t="s">
        <v>271</v>
      </c>
      <c r="C595" s="334" t="s">
        <v>1403</v>
      </c>
      <c r="D595" s="334" t="s">
        <v>3507</v>
      </c>
      <c r="E595" s="334"/>
      <c r="F595" s="334"/>
      <c r="G595" s="335" t="s">
        <v>3503</v>
      </c>
      <c r="H595" s="337" t="s">
        <v>421</v>
      </c>
      <c r="I595" s="337" t="s">
        <v>3508</v>
      </c>
      <c r="J595" s="337" t="s">
        <v>421</v>
      </c>
      <c r="K595" s="337" t="s">
        <v>3508</v>
      </c>
      <c r="L595" s="338"/>
      <c r="M595" s="339" t="s">
        <v>3509</v>
      </c>
      <c r="N595" s="327" t="s">
        <v>461</v>
      </c>
      <c r="O595" s="338" t="s">
        <v>626</v>
      </c>
      <c r="P595" s="339" t="s">
        <v>477</v>
      </c>
      <c r="Q595" s="287" t="s">
        <v>628</v>
      </c>
      <c r="R595" s="287" t="s">
        <v>1994</v>
      </c>
      <c r="S595" s="287" t="s">
        <v>629</v>
      </c>
      <c r="T595" s="287" t="s">
        <v>1006</v>
      </c>
      <c r="U595" s="287" t="s">
        <v>883</v>
      </c>
      <c r="V595" s="287" t="s">
        <v>439</v>
      </c>
      <c r="W595" s="287" t="s">
        <v>405</v>
      </c>
      <c r="X595" s="287" t="s">
        <v>454</v>
      </c>
      <c r="Y595" s="287" t="s">
        <v>884</v>
      </c>
      <c r="Z595" s="287" t="s">
        <v>406</v>
      </c>
      <c r="AA595" s="287" t="s">
        <v>411</v>
      </c>
      <c r="AB595" s="287" t="s">
        <v>412</v>
      </c>
      <c r="AC595" s="287" t="s">
        <v>566</v>
      </c>
      <c r="AD595" s="287"/>
      <c r="AE595" s="287"/>
      <c r="AF595" s="287"/>
      <c r="AG595" s="287"/>
      <c r="AH595" s="287"/>
      <c r="AI595" s="287"/>
      <c r="AJ595" s="287"/>
      <c r="AK595" s="287"/>
      <c r="AL595" s="287"/>
      <c r="AM595" s="287"/>
      <c r="AN595" s="287"/>
      <c r="AO595" s="287"/>
      <c r="AP595" s="287"/>
      <c r="AQ595" s="287"/>
      <c r="AR595" s="287"/>
      <c r="AS595" s="287"/>
      <c r="AT595" s="287"/>
      <c r="AU595" s="287"/>
      <c r="AV595" s="287"/>
      <c r="AW595" s="287"/>
      <c r="AX595" s="287"/>
      <c r="AY595" s="287"/>
      <c r="AZ595" s="287"/>
      <c r="BA595" s="287"/>
      <c r="BB595" s="287"/>
      <c r="BC595" s="287"/>
      <c r="BD595" s="287"/>
      <c r="BE595" s="287"/>
      <c r="BF595" s="287"/>
      <c r="BG595" s="287"/>
      <c r="BH595" s="287"/>
      <c r="BI595" s="287"/>
      <c r="BJ595" s="327" t="s">
        <v>3510</v>
      </c>
      <c r="BK595" s="286">
        <v>18010</v>
      </c>
      <c r="BL595" s="288">
        <v>18020</v>
      </c>
      <c r="BM595" s="287">
        <v>19010</v>
      </c>
      <c r="BN595" s="287">
        <v>19020</v>
      </c>
      <c r="BO595" s="287">
        <v>20010</v>
      </c>
      <c r="BP595" s="287">
        <v>26010</v>
      </c>
      <c r="BQ595" s="287">
        <v>26020</v>
      </c>
      <c r="BR595" s="287">
        <v>26030</v>
      </c>
      <c r="BS595" s="287">
        <v>26040</v>
      </c>
      <c r="BT595" s="287">
        <v>26050</v>
      </c>
      <c r="BU595" s="287">
        <v>26060</v>
      </c>
      <c r="BV595" s="287">
        <v>27010</v>
      </c>
      <c r="BW595" s="287">
        <v>27020</v>
      </c>
      <c r="BX595" s="287">
        <v>27030</v>
      </c>
      <c r="BY595" s="287">
        <v>27040</v>
      </c>
      <c r="BZ595" s="287">
        <v>28010</v>
      </c>
      <c r="CA595" s="287">
        <v>28030</v>
      </c>
      <c r="CB595" s="287">
        <v>28040</v>
      </c>
      <c r="CC595" s="287">
        <v>28050</v>
      </c>
      <c r="CD595" s="287">
        <v>31020</v>
      </c>
      <c r="CE595" s="287">
        <v>32010</v>
      </c>
      <c r="CF595" s="287">
        <v>32020</v>
      </c>
      <c r="CG595" s="287">
        <v>33010</v>
      </c>
      <c r="CH595" s="287">
        <v>33020</v>
      </c>
      <c r="CI595" s="287">
        <v>34010</v>
      </c>
      <c r="CJ595" s="287">
        <v>34020</v>
      </c>
      <c r="CK595" s="287">
        <v>34030</v>
      </c>
      <c r="CL595" s="287">
        <v>35010</v>
      </c>
      <c r="CM595" s="287">
        <v>35020</v>
      </c>
      <c r="CN595" s="287">
        <v>35030</v>
      </c>
      <c r="CO595" s="287">
        <v>36010</v>
      </c>
      <c r="CP595" s="287">
        <v>36020</v>
      </c>
      <c r="CQ595" s="287">
        <v>37010</v>
      </c>
      <c r="CR595" s="287">
        <v>37020</v>
      </c>
      <c r="CS595" s="287">
        <v>37030</v>
      </c>
      <c r="CT595" s="287">
        <v>43010</v>
      </c>
      <c r="CU595" s="287">
        <v>43020</v>
      </c>
      <c r="CV595" s="287">
        <v>43030</v>
      </c>
      <c r="CW595" s="287">
        <v>43040</v>
      </c>
      <c r="CX595" s="287">
        <v>43050</v>
      </c>
      <c r="CY595" s="287">
        <v>43060</v>
      </c>
      <c r="CZ595" s="289">
        <v>44010</v>
      </c>
      <c r="DA595" s="287">
        <v>44020</v>
      </c>
      <c r="DB595" s="287">
        <v>44030</v>
      </c>
      <c r="DC595" s="287">
        <v>44040</v>
      </c>
      <c r="DD595" s="287">
        <v>44050</v>
      </c>
      <c r="DE595" s="287">
        <v>45010</v>
      </c>
      <c r="DF595" s="287">
        <v>45020</v>
      </c>
      <c r="DG595" s="287">
        <v>45030</v>
      </c>
      <c r="DH595" s="287">
        <v>45040</v>
      </c>
      <c r="DI595" s="287">
        <v>45050</v>
      </c>
      <c r="DJ595" s="287">
        <v>45060</v>
      </c>
      <c r="DK595" s="287"/>
      <c r="DL595" s="287"/>
      <c r="DM595" s="287"/>
      <c r="DN595" s="287"/>
      <c r="DO595" s="287"/>
      <c r="DP595" s="287"/>
      <c r="DQ595" s="287"/>
      <c r="DR595" s="287"/>
      <c r="DS595" s="287"/>
      <c r="DT595" s="287"/>
      <c r="DU595" s="287"/>
      <c r="DV595" s="287"/>
      <c r="DW595" s="321"/>
      <c r="DX595" s="321"/>
      <c r="DY595" s="324"/>
      <c r="DZ595" s="324"/>
      <c r="EA595" s="324"/>
      <c r="EB595" s="323"/>
      <c r="EC595" s="323"/>
      <c r="ED595" s="323"/>
      <c r="EE595" s="323"/>
      <c r="EF595" s="323"/>
      <c r="EG595" s="323"/>
      <c r="EH595" s="323"/>
      <c r="EI595" s="323"/>
      <c r="EJ595" s="323"/>
      <c r="EK595" s="323"/>
      <c r="EL595" s="323"/>
      <c r="EM595" s="323"/>
      <c r="EN595" s="323"/>
      <c r="EO595" s="323"/>
      <c r="EP595" s="323"/>
      <c r="EQ595" s="323"/>
      <c r="ER595" s="323"/>
      <c r="ES595" s="323"/>
      <c r="ET595" s="323"/>
      <c r="EU595" s="323"/>
      <c r="EV595" s="323"/>
      <c r="EW595" s="323"/>
      <c r="EX595" s="323"/>
      <c r="EY595" s="323"/>
      <c r="EZ595" s="323"/>
      <c r="FA595" s="323"/>
      <c r="FB595" s="323"/>
      <c r="FC595" s="323"/>
      <c r="FD595" s="323"/>
      <c r="FE595" s="323"/>
      <c r="FF595" s="323"/>
      <c r="FG595" s="323"/>
      <c r="FH595" s="323"/>
      <c r="FI595" s="323"/>
      <c r="FJ595" s="323"/>
      <c r="FK595" s="323"/>
      <c r="FL595" s="323"/>
      <c r="FM595" s="323"/>
      <c r="FN595" s="323"/>
      <c r="FO595" s="323"/>
      <c r="FP595" s="323"/>
      <c r="FQ595" s="323"/>
      <c r="FR595" s="323"/>
      <c r="FS595" s="323"/>
      <c r="FT595" s="323"/>
      <c r="FU595" s="323"/>
      <c r="FV595" s="323"/>
      <c r="FW595" s="323"/>
      <c r="FX595" s="323"/>
      <c r="FY595" s="323"/>
      <c r="FZ595" s="323"/>
      <c r="GA595" s="323"/>
      <c r="GB595" s="323"/>
      <c r="GC595" s="323"/>
      <c r="GD595" s="323"/>
      <c r="GE595" s="323"/>
      <c r="GF595" s="323"/>
      <c r="GG595" s="323"/>
      <c r="GH595" s="323"/>
      <c r="GI595" s="323"/>
      <c r="GJ595" s="331"/>
      <c r="GK595" s="321"/>
      <c r="GL595" s="323"/>
      <c r="GM595" s="323"/>
      <c r="GN595" s="290" cm="1">
        <f t="array" ref="GN595">IF(OR(BK595:GM595='Annex.1　DeclarationDesired'!$F$27),ROW(),"")</f>
        <v>595</v>
      </c>
    </row>
    <row r="596" spans="1:196" ht="20.85" customHeight="1">
      <c r="A596" s="333" t="s">
        <v>3511</v>
      </c>
      <c r="B596" s="334" t="s">
        <v>271</v>
      </c>
      <c r="C596" s="334" t="s">
        <v>1403</v>
      </c>
      <c r="D596" s="334" t="s">
        <v>3512</v>
      </c>
      <c r="E596" s="334"/>
      <c r="F596" s="334"/>
      <c r="G596" s="335" t="s">
        <v>3503</v>
      </c>
      <c r="H596" s="337" t="s">
        <v>421</v>
      </c>
      <c r="I596" s="337" t="s">
        <v>3513</v>
      </c>
      <c r="J596" s="337" t="s">
        <v>421</v>
      </c>
      <c r="K596" s="337"/>
      <c r="L596" s="338"/>
      <c r="M596" s="339" t="s">
        <v>3514</v>
      </c>
      <c r="N596" s="327" t="s">
        <v>438</v>
      </c>
      <c r="O596" s="338" t="s">
        <v>889</v>
      </c>
      <c r="P596" s="339" t="s">
        <v>489</v>
      </c>
      <c r="Q596" s="287" t="s">
        <v>608</v>
      </c>
      <c r="R596" s="287" t="s">
        <v>609</v>
      </c>
      <c r="S596" s="287" t="s">
        <v>610</v>
      </c>
      <c r="T596" s="287" t="s">
        <v>475</v>
      </c>
      <c r="U596" s="287" t="s">
        <v>803</v>
      </c>
      <c r="V596" s="287"/>
      <c r="W596" s="287"/>
      <c r="X596" s="287"/>
      <c r="Y596" s="287"/>
      <c r="Z596" s="287"/>
      <c r="AA596" s="287"/>
      <c r="AB596" s="287"/>
      <c r="AC596" s="287"/>
      <c r="AD596" s="287"/>
      <c r="AE596" s="287"/>
      <c r="AF596" s="287"/>
      <c r="AG596" s="287"/>
      <c r="AH596" s="287"/>
      <c r="AI596" s="287"/>
      <c r="AJ596" s="287"/>
      <c r="AK596" s="287"/>
      <c r="AL596" s="287"/>
      <c r="AM596" s="287"/>
      <c r="AN596" s="287"/>
      <c r="AO596" s="287"/>
      <c r="AP596" s="287"/>
      <c r="AQ596" s="287"/>
      <c r="AR596" s="287"/>
      <c r="AS596" s="287"/>
      <c r="AT596" s="287"/>
      <c r="AU596" s="287"/>
      <c r="AV596" s="287"/>
      <c r="AW596" s="287"/>
      <c r="AX596" s="287"/>
      <c r="AY596" s="287"/>
      <c r="AZ596" s="287"/>
      <c r="BA596" s="287"/>
      <c r="BB596" s="287"/>
      <c r="BC596" s="287"/>
      <c r="BD596" s="287"/>
      <c r="BE596" s="287"/>
      <c r="BF596" s="287"/>
      <c r="BG596" s="287"/>
      <c r="BH596" s="287"/>
      <c r="BI596" s="287"/>
      <c r="BJ596" s="327" t="s">
        <v>3515</v>
      </c>
      <c r="BK596" s="286">
        <v>13020</v>
      </c>
      <c r="BL596" s="288">
        <v>13030</v>
      </c>
      <c r="BM596" s="287">
        <v>20010</v>
      </c>
      <c r="BN596" s="287">
        <v>20020</v>
      </c>
      <c r="BO596" s="287">
        <v>21010</v>
      </c>
      <c r="BP596" s="287">
        <v>21020</v>
      </c>
      <c r="BQ596" s="287">
        <v>21030</v>
      </c>
      <c r="BR596" s="287">
        <v>21040</v>
      </c>
      <c r="BS596" s="287">
        <v>21050</v>
      </c>
      <c r="BT596" s="287">
        <v>21060</v>
      </c>
      <c r="BU596" s="287">
        <v>28010</v>
      </c>
      <c r="BV596" s="287">
        <v>28020</v>
      </c>
      <c r="BW596" s="287">
        <v>28030</v>
      </c>
      <c r="BX596" s="287">
        <v>29010</v>
      </c>
      <c r="BY596" s="287">
        <v>30020</v>
      </c>
      <c r="BZ596" s="287">
        <v>60010</v>
      </c>
      <c r="CA596" s="287">
        <v>60020</v>
      </c>
      <c r="CB596" s="287">
        <v>60040</v>
      </c>
      <c r="CC596" s="287">
        <v>60050</v>
      </c>
      <c r="CD596" s="287">
        <v>60090</v>
      </c>
      <c r="CE596" s="287">
        <v>30100</v>
      </c>
      <c r="CF596" s="287">
        <v>61010</v>
      </c>
      <c r="CG596" s="287">
        <v>61020</v>
      </c>
      <c r="CH596" s="287">
        <v>61030</v>
      </c>
      <c r="CI596" s="287">
        <v>61040</v>
      </c>
      <c r="CJ596" s="287">
        <v>61050</v>
      </c>
      <c r="CK596" s="287"/>
      <c r="CL596" s="287"/>
      <c r="CM596" s="287"/>
      <c r="CN596" s="287"/>
      <c r="CO596" s="287"/>
      <c r="CP596" s="287"/>
      <c r="CQ596" s="287"/>
      <c r="CR596" s="287"/>
      <c r="CS596" s="287"/>
      <c r="CT596" s="287"/>
      <c r="CU596" s="287"/>
      <c r="CV596" s="287"/>
      <c r="CW596" s="287"/>
      <c r="CX596" s="287"/>
      <c r="CY596" s="287"/>
      <c r="CZ596" s="289"/>
      <c r="DA596" s="287"/>
      <c r="DB596" s="287"/>
      <c r="DC596" s="287"/>
      <c r="DD596" s="287"/>
      <c r="DE596" s="287"/>
      <c r="DF596" s="287"/>
      <c r="DG596" s="287"/>
      <c r="DH596" s="287"/>
      <c r="DI596" s="287"/>
      <c r="DJ596" s="287"/>
      <c r="DK596" s="287"/>
      <c r="DL596" s="287"/>
      <c r="DM596" s="287"/>
      <c r="DN596" s="287"/>
      <c r="DO596" s="287"/>
      <c r="DP596" s="287"/>
      <c r="DQ596" s="287"/>
      <c r="DR596" s="287"/>
      <c r="DS596" s="287"/>
      <c r="DT596" s="287"/>
      <c r="DU596" s="287"/>
      <c r="DV596" s="287"/>
      <c r="DW596" s="321"/>
      <c r="DX596" s="321"/>
      <c r="DY596" s="324"/>
      <c r="DZ596" s="324"/>
      <c r="EA596" s="324"/>
      <c r="EB596" s="323"/>
      <c r="EC596" s="323"/>
      <c r="ED596" s="323"/>
      <c r="EE596" s="323"/>
      <c r="EF596" s="323"/>
      <c r="EG596" s="323"/>
      <c r="EH596" s="323"/>
      <c r="EI596" s="323"/>
      <c r="EJ596" s="323"/>
      <c r="EK596" s="323"/>
      <c r="EL596" s="323"/>
      <c r="EM596" s="323"/>
      <c r="EN596" s="323"/>
      <c r="EO596" s="323"/>
      <c r="EP596" s="323"/>
      <c r="EQ596" s="323"/>
      <c r="ER596" s="323"/>
      <c r="ES596" s="323"/>
      <c r="ET596" s="323"/>
      <c r="EU596" s="323"/>
      <c r="EV596" s="323"/>
      <c r="EW596" s="323"/>
      <c r="EX596" s="323"/>
      <c r="EY596" s="323"/>
      <c r="EZ596" s="323"/>
      <c r="FA596" s="323"/>
      <c r="FB596" s="323"/>
      <c r="FC596" s="323"/>
      <c r="FD596" s="323"/>
      <c r="FE596" s="323"/>
      <c r="FF596" s="323"/>
      <c r="FG596" s="323"/>
      <c r="FH596" s="323"/>
      <c r="FI596" s="323"/>
      <c r="FJ596" s="323"/>
      <c r="FK596" s="323"/>
      <c r="FL596" s="323"/>
      <c r="FM596" s="323"/>
      <c r="FN596" s="323"/>
      <c r="FO596" s="323"/>
      <c r="FP596" s="323"/>
      <c r="FQ596" s="323"/>
      <c r="FR596" s="323"/>
      <c r="FS596" s="323"/>
      <c r="FT596" s="323"/>
      <c r="FU596" s="323"/>
      <c r="FV596" s="323"/>
      <c r="FW596" s="323"/>
      <c r="FX596" s="323"/>
      <c r="FY596" s="323"/>
      <c r="FZ596" s="323"/>
      <c r="GA596" s="323"/>
      <c r="GB596" s="323"/>
      <c r="GC596" s="323"/>
      <c r="GD596" s="323"/>
      <c r="GE596" s="323"/>
      <c r="GF596" s="323"/>
      <c r="GG596" s="323"/>
      <c r="GH596" s="323"/>
      <c r="GI596" s="323"/>
      <c r="GJ596" s="331"/>
      <c r="GK596" s="321"/>
      <c r="GL596" s="323"/>
      <c r="GM596" s="323"/>
      <c r="GN596" s="290" cm="1">
        <f t="array" ref="GN596">IF(OR(BK596:GM596='Annex.1　DeclarationDesired'!$F$27),ROW(),"")</f>
        <v>596</v>
      </c>
    </row>
    <row r="597" spans="1:196" ht="20.85" customHeight="1" thickBot="1">
      <c r="A597" s="333" t="s">
        <v>3516</v>
      </c>
      <c r="B597" s="334" t="s">
        <v>271</v>
      </c>
      <c r="C597" s="334" t="s">
        <v>1403</v>
      </c>
      <c r="D597" s="334" t="s">
        <v>3517</v>
      </c>
      <c r="E597" s="334"/>
      <c r="F597" s="334"/>
      <c r="G597" s="335" t="s">
        <v>3503</v>
      </c>
      <c r="H597" s="337" t="s">
        <v>420</v>
      </c>
      <c r="I597" s="337"/>
      <c r="J597" s="337" t="s">
        <v>399</v>
      </c>
      <c r="K597" s="337" t="s">
        <v>3518</v>
      </c>
      <c r="L597" s="345"/>
      <c r="M597" s="339" t="s">
        <v>771</v>
      </c>
      <c r="N597" s="327" t="s">
        <v>345</v>
      </c>
      <c r="O597" s="345" t="s">
        <v>772</v>
      </c>
      <c r="P597" s="339" t="s">
        <v>346</v>
      </c>
      <c r="Q597" s="287" t="s">
        <v>773</v>
      </c>
      <c r="R597" s="287" t="s">
        <v>774</v>
      </c>
      <c r="S597" s="287" t="s">
        <v>573</v>
      </c>
      <c r="T597" s="287"/>
      <c r="U597" s="287"/>
      <c r="V597" s="287"/>
      <c r="W597" s="287"/>
      <c r="X597" s="287"/>
      <c r="Y597" s="287"/>
      <c r="Z597" s="287"/>
      <c r="AA597" s="287"/>
      <c r="AB597" s="287"/>
      <c r="AC597" s="287"/>
      <c r="AD597" s="287"/>
      <c r="AE597" s="287"/>
      <c r="AF597" s="287"/>
      <c r="AG597" s="287"/>
      <c r="AH597" s="287"/>
      <c r="AI597" s="287"/>
      <c r="AJ597" s="287"/>
      <c r="AK597" s="287"/>
      <c r="AL597" s="287"/>
      <c r="AM597" s="287"/>
      <c r="AN597" s="287"/>
      <c r="AO597" s="287"/>
      <c r="AP597" s="287"/>
      <c r="AQ597" s="287"/>
      <c r="AR597" s="287"/>
      <c r="AS597" s="287"/>
      <c r="AT597" s="287"/>
      <c r="AU597" s="287"/>
      <c r="AV597" s="287"/>
      <c r="AW597" s="287"/>
      <c r="AX597" s="287"/>
      <c r="AY597" s="287"/>
      <c r="AZ597" s="287"/>
      <c r="BA597" s="287"/>
      <c r="BB597" s="287"/>
      <c r="BC597" s="287"/>
      <c r="BD597" s="287"/>
      <c r="BE597" s="287"/>
      <c r="BF597" s="287"/>
      <c r="BG597" s="287"/>
      <c r="BH597" s="287"/>
      <c r="BI597" s="287"/>
      <c r="BJ597" s="327" t="s">
        <v>3519</v>
      </c>
      <c r="BK597" s="286">
        <v>32010</v>
      </c>
      <c r="BL597" s="288">
        <v>32020</v>
      </c>
      <c r="BM597" s="287">
        <v>33010</v>
      </c>
      <c r="BN597" s="287">
        <v>33020</v>
      </c>
      <c r="BO597" s="287">
        <v>34010</v>
      </c>
      <c r="BP597" s="287">
        <v>34020</v>
      </c>
      <c r="BQ597" s="287">
        <v>34030</v>
      </c>
      <c r="BR597" s="287">
        <v>35010</v>
      </c>
      <c r="BS597" s="287">
        <v>35020</v>
      </c>
      <c r="BT597" s="287">
        <v>35030</v>
      </c>
      <c r="BU597" s="287">
        <v>36010</v>
      </c>
      <c r="BV597" s="287">
        <v>36020</v>
      </c>
      <c r="BW597" s="287">
        <v>37010</v>
      </c>
      <c r="BX597" s="287">
        <v>37020</v>
      </c>
      <c r="BY597" s="287">
        <v>37030</v>
      </c>
      <c r="BZ597" s="287"/>
      <c r="CA597" s="287"/>
      <c r="CB597" s="287"/>
      <c r="CC597" s="287"/>
      <c r="CD597" s="287"/>
      <c r="CE597" s="287"/>
      <c r="CF597" s="287"/>
      <c r="CG597" s="287"/>
      <c r="CH597" s="287"/>
      <c r="CI597" s="287"/>
      <c r="CJ597" s="287"/>
      <c r="CK597" s="287"/>
      <c r="CL597" s="287"/>
      <c r="CM597" s="287"/>
      <c r="CN597" s="287"/>
      <c r="CO597" s="287"/>
      <c r="CP597" s="287"/>
      <c r="CQ597" s="287"/>
      <c r="CR597" s="287"/>
      <c r="CS597" s="287"/>
      <c r="CT597" s="287"/>
      <c r="CU597" s="287"/>
      <c r="CV597" s="287"/>
      <c r="CW597" s="287"/>
      <c r="CX597" s="287"/>
      <c r="CY597" s="287"/>
      <c r="CZ597" s="289"/>
      <c r="DA597" s="287"/>
      <c r="DB597" s="287"/>
      <c r="DC597" s="287"/>
      <c r="DD597" s="287"/>
      <c r="DE597" s="287"/>
      <c r="DF597" s="287"/>
      <c r="DG597" s="287"/>
      <c r="DH597" s="287"/>
      <c r="DI597" s="287"/>
      <c r="DJ597" s="287"/>
      <c r="DK597" s="287"/>
      <c r="DL597" s="287"/>
      <c r="DM597" s="287"/>
      <c r="DN597" s="287"/>
      <c r="DO597" s="287"/>
      <c r="DP597" s="287"/>
      <c r="DQ597" s="287"/>
      <c r="DR597" s="287"/>
      <c r="DS597" s="287"/>
      <c r="DT597" s="287"/>
      <c r="DU597" s="287"/>
      <c r="DV597" s="287"/>
      <c r="DW597" s="321"/>
      <c r="DX597" s="321"/>
      <c r="DY597" s="324"/>
      <c r="DZ597" s="324"/>
      <c r="EA597" s="324"/>
      <c r="EB597" s="323"/>
      <c r="EC597" s="323"/>
      <c r="ED597" s="323"/>
      <c r="EE597" s="323"/>
      <c r="EF597" s="323"/>
      <c r="EG597" s="323"/>
      <c r="EH597" s="323"/>
      <c r="EI597" s="323"/>
      <c r="EJ597" s="323"/>
      <c r="EK597" s="323"/>
      <c r="EL597" s="323"/>
      <c r="EM597" s="323"/>
      <c r="EN597" s="323"/>
      <c r="EO597" s="323"/>
      <c r="EP597" s="323"/>
      <c r="EQ597" s="323"/>
      <c r="ER597" s="323"/>
      <c r="ES597" s="323"/>
      <c r="ET597" s="323"/>
      <c r="EU597" s="323"/>
      <c r="EV597" s="323"/>
      <c r="EW597" s="323"/>
      <c r="EX597" s="323"/>
      <c r="EY597" s="323"/>
      <c r="EZ597" s="323"/>
      <c r="FA597" s="323"/>
      <c r="FB597" s="323"/>
      <c r="FC597" s="323"/>
      <c r="FD597" s="323"/>
      <c r="FE597" s="323"/>
      <c r="FF597" s="323"/>
      <c r="FG597" s="323"/>
      <c r="FH597" s="323"/>
      <c r="FI597" s="323"/>
      <c r="FJ597" s="323"/>
      <c r="FK597" s="323"/>
      <c r="FL597" s="323"/>
      <c r="FM597" s="323"/>
      <c r="FN597" s="323"/>
      <c r="FO597" s="323"/>
      <c r="FP597" s="323"/>
      <c r="FQ597" s="323"/>
      <c r="FR597" s="323"/>
      <c r="FS597" s="323"/>
      <c r="FT597" s="323"/>
      <c r="FU597" s="323"/>
      <c r="FV597" s="323"/>
      <c r="FW597" s="323"/>
      <c r="FX597" s="323"/>
      <c r="FY597" s="323"/>
      <c r="FZ597" s="323"/>
      <c r="GA597" s="323"/>
      <c r="GB597" s="323"/>
      <c r="GC597" s="323"/>
      <c r="GD597" s="323"/>
      <c r="GE597" s="323"/>
      <c r="GF597" s="323"/>
      <c r="GG597" s="323"/>
      <c r="GH597" s="323"/>
      <c r="GI597" s="323"/>
      <c r="GJ597" s="331"/>
      <c r="GK597" s="321"/>
      <c r="GL597" s="323"/>
      <c r="GM597" s="323"/>
      <c r="GN597" s="290" cm="1">
        <f t="array" ref="GN597">IF(OR(BK597:GM597='Annex.1　DeclarationDesired'!$F$27),ROW(),"")</f>
        <v>597</v>
      </c>
    </row>
    <row r="598" spans="1:196" ht="20.85" customHeight="1">
      <c r="A598" s="280"/>
      <c r="B598" s="281"/>
      <c r="C598" s="281"/>
      <c r="D598" s="281"/>
      <c r="E598" s="281"/>
      <c r="F598" s="281"/>
      <c r="G598" s="282"/>
      <c r="H598" s="283"/>
      <c r="I598" s="283"/>
      <c r="J598" s="283"/>
      <c r="K598" s="283"/>
      <c r="L598" s="284"/>
      <c r="M598" s="315"/>
      <c r="N598" s="285"/>
      <c r="O598" s="286"/>
      <c r="P598" s="287"/>
      <c r="Q598" s="287"/>
      <c r="R598" s="287"/>
      <c r="S598" s="287"/>
      <c r="T598" s="287"/>
      <c r="U598" s="287"/>
      <c r="V598" s="287"/>
      <c r="W598" s="287"/>
      <c r="X598" s="287"/>
      <c r="Y598" s="287"/>
      <c r="Z598" s="287"/>
      <c r="AA598" s="287"/>
      <c r="AB598" s="287"/>
      <c r="AC598" s="287"/>
      <c r="AD598" s="287"/>
      <c r="AE598" s="287"/>
      <c r="AF598" s="287"/>
      <c r="AG598" s="287"/>
      <c r="AH598" s="287"/>
      <c r="AI598" s="287"/>
      <c r="AJ598" s="287"/>
      <c r="AK598" s="287"/>
      <c r="AL598" s="287"/>
      <c r="AM598" s="287"/>
      <c r="AN598" s="287"/>
      <c r="AO598" s="287"/>
      <c r="AP598" s="287"/>
      <c r="AQ598" s="287"/>
      <c r="AR598" s="287"/>
      <c r="AS598" s="287"/>
      <c r="AT598" s="287"/>
      <c r="AU598" s="287"/>
      <c r="AV598" s="287"/>
      <c r="AW598" s="287"/>
      <c r="AX598" s="287"/>
      <c r="AY598" s="287"/>
      <c r="AZ598" s="287"/>
      <c r="BA598" s="287"/>
      <c r="BB598" s="287"/>
      <c r="BC598" s="287"/>
      <c r="BD598" s="287"/>
      <c r="BE598" s="287"/>
      <c r="BF598" s="287"/>
      <c r="BG598" s="287"/>
      <c r="BH598" s="287"/>
      <c r="BI598" s="287"/>
      <c r="BJ598" s="287"/>
      <c r="BK598" s="286"/>
      <c r="BL598" s="288"/>
      <c r="BM598" s="287"/>
      <c r="BN598" s="287"/>
      <c r="BO598" s="287"/>
      <c r="BP598" s="287"/>
      <c r="BQ598" s="287"/>
      <c r="BR598" s="287"/>
      <c r="BS598" s="287"/>
      <c r="BT598" s="287"/>
      <c r="BU598" s="287"/>
      <c r="BV598" s="287"/>
      <c r="BW598" s="287"/>
      <c r="BX598" s="287"/>
      <c r="BY598" s="287"/>
      <c r="BZ598" s="287"/>
      <c r="CA598" s="287"/>
      <c r="CB598" s="287"/>
      <c r="CC598" s="287"/>
      <c r="CD598" s="287"/>
      <c r="CE598" s="287"/>
      <c r="CF598" s="287"/>
      <c r="CG598" s="287"/>
      <c r="CH598" s="287"/>
      <c r="CI598" s="287"/>
      <c r="CJ598" s="287"/>
      <c r="CK598" s="287"/>
      <c r="CL598" s="287"/>
      <c r="CM598" s="287"/>
      <c r="CN598" s="287"/>
      <c r="CO598" s="287"/>
      <c r="CP598" s="287"/>
      <c r="CQ598" s="287"/>
      <c r="CR598" s="287"/>
      <c r="CS598" s="287"/>
      <c r="CT598" s="287"/>
      <c r="CU598" s="287"/>
      <c r="CV598" s="287"/>
      <c r="CW598" s="287"/>
      <c r="CX598" s="287"/>
      <c r="CY598" s="287"/>
      <c r="CZ598" s="289"/>
      <c r="DA598" s="287"/>
      <c r="DB598" s="287"/>
      <c r="DC598" s="287"/>
      <c r="DD598" s="287"/>
      <c r="DE598" s="287"/>
      <c r="DF598" s="287"/>
      <c r="DG598" s="287"/>
      <c r="DH598" s="287"/>
      <c r="DI598" s="287"/>
      <c r="DJ598" s="287"/>
      <c r="DK598" s="287"/>
      <c r="DL598" s="287"/>
      <c r="DM598" s="287"/>
      <c r="DN598" s="287"/>
      <c r="DO598" s="287"/>
      <c r="DP598" s="287"/>
      <c r="DQ598" s="287"/>
      <c r="DR598" s="287"/>
      <c r="DS598" s="287"/>
      <c r="DT598" s="287"/>
      <c r="DU598" s="287"/>
      <c r="DV598" s="287"/>
      <c r="DW598" s="321"/>
      <c r="DX598" s="321"/>
      <c r="DY598" s="324"/>
      <c r="DZ598" s="324"/>
      <c r="EA598" s="324"/>
      <c r="EB598" s="323"/>
      <c r="EC598" s="323"/>
      <c r="ED598" s="323"/>
      <c r="EE598" s="323"/>
      <c r="EF598" s="323"/>
      <c r="EG598" s="323"/>
      <c r="EH598" s="323"/>
      <c r="EI598" s="323"/>
      <c r="EJ598" s="323"/>
      <c r="EK598" s="323"/>
      <c r="EL598" s="323"/>
      <c r="EM598" s="323"/>
      <c r="EN598" s="323"/>
      <c r="EO598" s="323"/>
      <c r="EP598" s="323"/>
      <c r="EQ598" s="323"/>
      <c r="ER598" s="323"/>
      <c r="ES598" s="323"/>
      <c r="ET598" s="323"/>
      <c r="EU598" s="323"/>
      <c r="EV598" s="323"/>
      <c r="EW598" s="323"/>
      <c r="EX598" s="323"/>
      <c r="EY598" s="323"/>
      <c r="EZ598" s="323"/>
      <c r="FA598" s="323"/>
      <c r="FB598" s="323"/>
      <c r="FC598" s="323"/>
      <c r="FD598" s="323"/>
      <c r="FE598" s="323"/>
      <c r="FF598" s="323"/>
      <c r="FG598" s="323"/>
      <c r="FH598" s="323"/>
      <c r="FI598" s="323"/>
      <c r="FJ598" s="323"/>
      <c r="FK598" s="323"/>
      <c r="FL598" s="323"/>
      <c r="FM598" s="323"/>
      <c r="FN598" s="323"/>
      <c r="FO598" s="323"/>
      <c r="FP598" s="323"/>
      <c r="FQ598" s="323"/>
      <c r="FR598" s="323"/>
      <c r="FS598" s="323"/>
      <c r="FT598" s="323"/>
      <c r="FU598" s="323"/>
      <c r="FV598" s="323"/>
      <c r="FW598" s="323"/>
      <c r="FX598" s="323"/>
      <c r="FY598" s="323"/>
      <c r="FZ598" s="323"/>
      <c r="GA598" s="323"/>
      <c r="GB598" s="323"/>
      <c r="GC598" s="323"/>
      <c r="GD598" s="323"/>
      <c r="GE598" s="323"/>
      <c r="GF598" s="323"/>
      <c r="GG598" s="323"/>
      <c r="GH598" s="323"/>
      <c r="GI598" s="323"/>
      <c r="GJ598" s="331"/>
      <c r="GK598" s="321"/>
      <c r="GL598" s="323"/>
      <c r="GM598" s="323"/>
      <c r="GN598" s="290" cm="1">
        <f t="array" ref="GN598">IF(OR(BK598:GM598='Annex.1　DeclarationDesired'!$F$27),ROW(),"")</f>
        <v>598</v>
      </c>
    </row>
    <row r="599" spans="1:196" ht="20.85" customHeight="1">
      <c r="A599" s="280"/>
      <c r="B599" s="281"/>
      <c r="C599" s="281"/>
      <c r="D599" s="281"/>
      <c r="E599" s="281"/>
      <c r="F599" s="281"/>
      <c r="G599" s="282"/>
      <c r="H599" s="283"/>
      <c r="I599" s="283"/>
      <c r="J599" s="283"/>
      <c r="K599" s="283"/>
      <c r="L599" s="284"/>
      <c r="M599" s="315"/>
      <c r="N599" s="285"/>
      <c r="O599" s="286"/>
      <c r="P599" s="287"/>
      <c r="Q599" s="287"/>
      <c r="R599" s="287"/>
      <c r="S599" s="287"/>
      <c r="T599" s="287"/>
      <c r="U599" s="287"/>
      <c r="V599" s="287"/>
      <c r="W599" s="287"/>
      <c r="X599" s="287"/>
      <c r="Y599" s="287"/>
      <c r="Z599" s="287"/>
      <c r="AA599" s="287"/>
      <c r="AB599" s="287"/>
      <c r="AC599" s="287"/>
      <c r="AD599" s="287"/>
      <c r="AE599" s="287"/>
      <c r="AF599" s="287"/>
      <c r="AG599" s="287"/>
      <c r="AH599" s="287"/>
      <c r="AI599" s="287"/>
      <c r="AJ599" s="287"/>
      <c r="AK599" s="287"/>
      <c r="AL599" s="287"/>
      <c r="AM599" s="287"/>
      <c r="AN599" s="287"/>
      <c r="AO599" s="287"/>
      <c r="AP599" s="287"/>
      <c r="AQ599" s="287"/>
      <c r="AR599" s="287"/>
      <c r="AS599" s="287"/>
      <c r="AT599" s="287"/>
      <c r="AU599" s="287"/>
      <c r="AV599" s="287"/>
      <c r="AW599" s="287"/>
      <c r="AX599" s="287"/>
      <c r="AY599" s="287"/>
      <c r="AZ599" s="287"/>
      <c r="BA599" s="287"/>
      <c r="BB599" s="287"/>
      <c r="BC599" s="287"/>
      <c r="BD599" s="287"/>
      <c r="BE599" s="287"/>
      <c r="BF599" s="287"/>
      <c r="BG599" s="287"/>
      <c r="BH599" s="287"/>
      <c r="BI599" s="287"/>
      <c r="BJ599" s="287"/>
      <c r="BK599" s="286"/>
      <c r="BL599" s="288"/>
      <c r="BM599" s="287"/>
      <c r="BN599" s="287"/>
      <c r="BO599" s="287"/>
      <c r="BP599" s="287"/>
      <c r="BQ599" s="287"/>
      <c r="BR599" s="287"/>
      <c r="BS599" s="287"/>
      <c r="BT599" s="287"/>
      <c r="BU599" s="287"/>
      <c r="BV599" s="287"/>
      <c r="BW599" s="287"/>
      <c r="BX599" s="287"/>
      <c r="BY599" s="287"/>
      <c r="BZ599" s="287"/>
      <c r="CA599" s="287"/>
      <c r="CB599" s="287"/>
      <c r="CC599" s="287"/>
      <c r="CD599" s="287"/>
      <c r="CE599" s="287"/>
      <c r="CF599" s="287"/>
      <c r="CG599" s="287"/>
      <c r="CH599" s="287"/>
      <c r="CI599" s="287"/>
      <c r="CJ599" s="287"/>
      <c r="CK599" s="287"/>
      <c r="CL599" s="287"/>
      <c r="CM599" s="287"/>
      <c r="CN599" s="287"/>
      <c r="CO599" s="287"/>
      <c r="CP599" s="287"/>
      <c r="CQ599" s="287"/>
      <c r="CR599" s="287"/>
      <c r="CS599" s="287"/>
      <c r="CT599" s="287"/>
      <c r="CU599" s="287"/>
      <c r="CV599" s="287"/>
      <c r="CW599" s="287"/>
      <c r="CX599" s="287"/>
      <c r="CY599" s="287"/>
      <c r="CZ599" s="289"/>
      <c r="DA599" s="287"/>
      <c r="DB599" s="287"/>
      <c r="DC599" s="287"/>
      <c r="DD599" s="287"/>
      <c r="DE599" s="287"/>
      <c r="DF599" s="287"/>
      <c r="DG599" s="287"/>
      <c r="DH599" s="287"/>
      <c r="DI599" s="287"/>
      <c r="DJ599" s="287"/>
      <c r="DK599" s="287"/>
      <c r="DL599" s="287"/>
      <c r="DM599" s="287"/>
      <c r="DN599" s="287"/>
      <c r="DO599" s="287"/>
      <c r="DP599" s="287"/>
      <c r="DQ599" s="287"/>
      <c r="DR599" s="287"/>
      <c r="DS599" s="287"/>
      <c r="DT599" s="287"/>
      <c r="DU599" s="287"/>
      <c r="DV599" s="287"/>
      <c r="DW599" s="321"/>
      <c r="DX599" s="321"/>
      <c r="DY599" s="324"/>
      <c r="DZ599" s="324"/>
      <c r="EA599" s="324"/>
      <c r="EB599" s="323"/>
      <c r="EC599" s="323"/>
      <c r="ED599" s="323"/>
      <c r="EE599" s="323"/>
      <c r="EF599" s="323"/>
      <c r="EG599" s="323"/>
      <c r="EH599" s="323"/>
      <c r="EI599" s="323"/>
      <c r="EJ599" s="323"/>
      <c r="EK599" s="323"/>
      <c r="EL599" s="323"/>
      <c r="EM599" s="323"/>
      <c r="EN599" s="323"/>
      <c r="EO599" s="323"/>
      <c r="EP599" s="323"/>
      <c r="EQ599" s="323"/>
      <c r="ER599" s="323"/>
      <c r="ES599" s="323"/>
      <c r="ET599" s="323"/>
      <c r="EU599" s="323"/>
      <c r="EV599" s="323"/>
      <c r="EW599" s="323"/>
      <c r="EX599" s="323"/>
      <c r="EY599" s="323"/>
      <c r="EZ599" s="323"/>
      <c r="FA599" s="323"/>
      <c r="FB599" s="323"/>
      <c r="FC599" s="323"/>
      <c r="FD599" s="323"/>
      <c r="FE599" s="323"/>
      <c r="FF599" s="323"/>
      <c r="FG599" s="323"/>
      <c r="FH599" s="323"/>
      <c r="FI599" s="323"/>
      <c r="FJ599" s="323"/>
      <c r="FK599" s="323"/>
      <c r="FL599" s="323"/>
      <c r="FM599" s="323"/>
      <c r="FN599" s="323"/>
      <c r="FO599" s="323"/>
      <c r="FP599" s="323"/>
      <c r="FQ599" s="323"/>
      <c r="FR599" s="323"/>
      <c r="FS599" s="323"/>
      <c r="FT599" s="323"/>
      <c r="FU599" s="323"/>
      <c r="FV599" s="323"/>
      <c r="FW599" s="323"/>
      <c r="FX599" s="323"/>
      <c r="FY599" s="323"/>
      <c r="FZ599" s="323"/>
      <c r="GA599" s="323"/>
      <c r="GB599" s="323"/>
      <c r="GC599" s="323"/>
      <c r="GD599" s="323"/>
      <c r="GE599" s="323"/>
      <c r="GF599" s="323"/>
      <c r="GG599" s="323"/>
      <c r="GH599" s="323"/>
      <c r="GI599" s="323"/>
      <c r="GJ599" s="331"/>
      <c r="GK599" s="321"/>
      <c r="GL599" s="323"/>
      <c r="GM599" s="323"/>
      <c r="GN599" s="290" cm="1">
        <f t="array" ref="GN599">IF(OR(BK599:GM599='Annex.1　DeclarationDesired'!$F$27),ROW(),"")</f>
        <v>599</v>
      </c>
    </row>
    <row r="600" spans="1:196" ht="20.85" customHeight="1">
      <c r="A600" s="280"/>
      <c r="B600" s="281"/>
      <c r="C600" s="281"/>
      <c r="D600" s="281"/>
      <c r="E600" s="281"/>
      <c r="F600" s="281"/>
      <c r="G600" s="282"/>
      <c r="H600" s="283"/>
      <c r="I600" s="283"/>
      <c r="J600" s="283"/>
      <c r="K600" s="283"/>
      <c r="L600" s="284"/>
      <c r="M600" s="315"/>
      <c r="N600" s="285"/>
      <c r="O600" s="286"/>
      <c r="P600" s="287"/>
      <c r="Q600" s="287"/>
      <c r="R600" s="287"/>
      <c r="S600" s="287"/>
      <c r="T600" s="287"/>
      <c r="U600" s="287"/>
      <c r="V600" s="287"/>
      <c r="W600" s="287"/>
      <c r="X600" s="287"/>
      <c r="Y600" s="287"/>
      <c r="Z600" s="287"/>
      <c r="AA600" s="287"/>
      <c r="AB600" s="287"/>
      <c r="AC600" s="287"/>
      <c r="AD600" s="287"/>
      <c r="AE600" s="287"/>
      <c r="AF600" s="287"/>
      <c r="AG600" s="287"/>
      <c r="AH600" s="287"/>
      <c r="AI600" s="287"/>
      <c r="AJ600" s="287"/>
      <c r="AK600" s="287"/>
      <c r="AL600" s="287"/>
      <c r="AM600" s="287"/>
      <c r="AN600" s="287"/>
      <c r="AO600" s="287"/>
      <c r="AP600" s="287"/>
      <c r="AQ600" s="287"/>
      <c r="AR600" s="287"/>
      <c r="AS600" s="287"/>
      <c r="AT600" s="287"/>
      <c r="AU600" s="287"/>
      <c r="AV600" s="287"/>
      <c r="AW600" s="287"/>
      <c r="AX600" s="287"/>
      <c r="AY600" s="287"/>
      <c r="AZ600" s="287"/>
      <c r="BA600" s="287"/>
      <c r="BB600" s="287"/>
      <c r="BC600" s="287"/>
      <c r="BD600" s="287"/>
      <c r="BE600" s="287"/>
      <c r="BF600" s="287"/>
      <c r="BG600" s="287"/>
      <c r="BH600" s="287"/>
      <c r="BI600" s="287"/>
      <c r="BJ600" s="287"/>
      <c r="BK600" s="286"/>
      <c r="BL600" s="288"/>
      <c r="BM600" s="287"/>
      <c r="BN600" s="287"/>
      <c r="BO600" s="287"/>
      <c r="BP600" s="287"/>
      <c r="BQ600" s="287"/>
      <c r="BR600" s="287"/>
      <c r="BS600" s="287"/>
      <c r="BT600" s="287"/>
      <c r="BU600" s="287"/>
      <c r="BV600" s="287"/>
      <c r="BW600" s="287"/>
      <c r="BX600" s="287"/>
      <c r="BY600" s="287"/>
      <c r="BZ600" s="287"/>
      <c r="CA600" s="287"/>
      <c r="CB600" s="287"/>
      <c r="CC600" s="287"/>
      <c r="CD600" s="287"/>
      <c r="CE600" s="287"/>
      <c r="CF600" s="287"/>
      <c r="CG600" s="287"/>
      <c r="CH600" s="287"/>
      <c r="CI600" s="287"/>
      <c r="CJ600" s="287"/>
      <c r="CK600" s="287"/>
      <c r="CL600" s="287"/>
      <c r="CM600" s="287"/>
      <c r="CN600" s="287"/>
      <c r="CO600" s="287"/>
      <c r="CP600" s="287"/>
      <c r="CQ600" s="287"/>
      <c r="CR600" s="287"/>
      <c r="CS600" s="287"/>
      <c r="CT600" s="287"/>
      <c r="CU600" s="287"/>
      <c r="CV600" s="287"/>
      <c r="CW600" s="287"/>
      <c r="CX600" s="287"/>
      <c r="CY600" s="287"/>
      <c r="CZ600" s="289"/>
      <c r="DA600" s="287"/>
      <c r="DB600" s="287"/>
      <c r="DC600" s="287"/>
      <c r="DD600" s="287"/>
      <c r="DE600" s="287"/>
      <c r="DF600" s="287"/>
      <c r="DG600" s="287"/>
      <c r="DH600" s="287"/>
      <c r="DI600" s="287"/>
      <c r="DJ600" s="287"/>
      <c r="DK600" s="287"/>
      <c r="DL600" s="287"/>
      <c r="DM600" s="287"/>
      <c r="DN600" s="287"/>
      <c r="DO600" s="287"/>
      <c r="DP600" s="287"/>
      <c r="DQ600" s="287"/>
      <c r="DR600" s="287"/>
      <c r="DS600" s="287"/>
      <c r="DT600" s="287"/>
      <c r="DU600" s="287"/>
      <c r="DV600" s="287"/>
      <c r="DW600" s="321"/>
      <c r="DX600" s="321"/>
      <c r="DY600" s="324"/>
      <c r="DZ600" s="324"/>
      <c r="EA600" s="324"/>
      <c r="EB600" s="323"/>
      <c r="EC600" s="323"/>
      <c r="ED600" s="323"/>
      <c r="EE600" s="323"/>
      <c r="EF600" s="323"/>
      <c r="EG600" s="323"/>
      <c r="EH600" s="323"/>
      <c r="EI600" s="323"/>
      <c r="EJ600" s="323"/>
      <c r="EK600" s="323"/>
      <c r="EL600" s="323"/>
      <c r="EM600" s="323"/>
      <c r="EN600" s="323"/>
      <c r="EO600" s="323"/>
      <c r="EP600" s="323"/>
      <c r="EQ600" s="323"/>
      <c r="ER600" s="323"/>
      <c r="ES600" s="323"/>
      <c r="ET600" s="323"/>
      <c r="EU600" s="323"/>
      <c r="EV600" s="323"/>
      <c r="EW600" s="323"/>
      <c r="EX600" s="323"/>
      <c r="EY600" s="323"/>
      <c r="EZ600" s="323"/>
      <c r="FA600" s="323"/>
      <c r="FB600" s="323"/>
      <c r="FC600" s="323"/>
      <c r="FD600" s="323"/>
      <c r="FE600" s="323"/>
      <c r="FF600" s="323"/>
      <c r="FG600" s="323"/>
      <c r="FH600" s="323"/>
      <c r="FI600" s="323"/>
      <c r="FJ600" s="323"/>
      <c r="FK600" s="323"/>
      <c r="FL600" s="323"/>
      <c r="FM600" s="323"/>
      <c r="FN600" s="323"/>
      <c r="FO600" s="323"/>
      <c r="FP600" s="323"/>
      <c r="FQ600" s="323"/>
      <c r="FR600" s="323"/>
      <c r="FS600" s="323"/>
      <c r="FT600" s="323"/>
      <c r="FU600" s="323"/>
      <c r="FV600" s="323"/>
      <c r="FW600" s="323"/>
      <c r="FX600" s="323"/>
      <c r="FY600" s="323"/>
      <c r="FZ600" s="323"/>
      <c r="GA600" s="323"/>
      <c r="GB600" s="323"/>
      <c r="GC600" s="323"/>
      <c r="GD600" s="323"/>
      <c r="GE600" s="323"/>
      <c r="GF600" s="323"/>
      <c r="GG600" s="323"/>
      <c r="GH600" s="323"/>
      <c r="GI600" s="323"/>
      <c r="GJ600" s="331"/>
      <c r="GK600" s="321"/>
      <c r="GL600" s="323"/>
      <c r="GM600" s="323"/>
      <c r="GN600" s="290" cm="1">
        <f t="array" ref="GN600">IF(OR(BK600:GM600='Annex.1　DeclarationDesired'!$F$27),ROW(),"")</f>
        <v>600</v>
      </c>
    </row>
    <row r="601" spans="1:196" ht="20.85" customHeight="1">
      <c r="A601" s="280"/>
      <c r="B601" s="281"/>
      <c r="C601" s="281"/>
      <c r="D601" s="281"/>
      <c r="E601" s="281"/>
      <c r="F601" s="281"/>
      <c r="G601" s="282"/>
      <c r="H601" s="283"/>
      <c r="I601" s="283"/>
      <c r="J601" s="283"/>
      <c r="K601" s="283"/>
      <c r="L601" s="284"/>
      <c r="M601" s="315"/>
      <c r="N601" s="285"/>
      <c r="O601" s="286"/>
      <c r="P601" s="287"/>
      <c r="Q601" s="287"/>
      <c r="R601" s="287"/>
      <c r="S601" s="287"/>
      <c r="T601" s="287"/>
      <c r="U601" s="287"/>
      <c r="V601" s="287"/>
      <c r="W601" s="287"/>
      <c r="X601" s="287"/>
      <c r="Y601" s="287"/>
      <c r="Z601" s="287"/>
      <c r="AA601" s="287"/>
      <c r="AB601" s="287"/>
      <c r="AC601" s="287"/>
      <c r="AD601" s="287"/>
      <c r="AE601" s="287"/>
      <c r="AF601" s="287"/>
      <c r="AG601" s="287"/>
      <c r="AH601" s="287"/>
      <c r="AI601" s="287"/>
      <c r="AJ601" s="287"/>
      <c r="AK601" s="287"/>
      <c r="AL601" s="287"/>
      <c r="AM601" s="287"/>
      <c r="AN601" s="287"/>
      <c r="AO601" s="287"/>
      <c r="AP601" s="287"/>
      <c r="AQ601" s="287"/>
      <c r="AR601" s="287"/>
      <c r="AS601" s="287"/>
      <c r="AT601" s="287"/>
      <c r="AU601" s="287"/>
      <c r="AV601" s="287"/>
      <c r="AW601" s="287"/>
      <c r="AX601" s="287"/>
      <c r="AY601" s="287"/>
      <c r="AZ601" s="287"/>
      <c r="BA601" s="287"/>
      <c r="BB601" s="287"/>
      <c r="BC601" s="287"/>
      <c r="BD601" s="287"/>
      <c r="BE601" s="287"/>
      <c r="BF601" s="287"/>
      <c r="BG601" s="287"/>
      <c r="BH601" s="287"/>
      <c r="BI601" s="287"/>
      <c r="BJ601" s="287"/>
      <c r="BK601" s="286"/>
      <c r="BL601" s="288"/>
      <c r="BM601" s="287"/>
      <c r="BN601" s="287"/>
      <c r="BO601" s="287"/>
      <c r="BP601" s="287"/>
      <c r="BQ601" s="287"/>
      <c r="BR601" s="287"/>
      <c r="BS601" s="287"/>
      <c r="BT601" s="287"/>
      <c r="BU601" s="287"/>
      <c r="BV601" s="287"/>
      <c r="BW601" s="287"/>
      <c r="BX601" s="287"/>
      <c r="BY601" s="287"/>
      <c r="BZ601" s="287"/>
      <c r="CA601" s="287"/>
      <c r="CB601" s="287"/>
      <c r="CC601" s="287"/>
      <c r="CD601" s="287"/>
      <c r="CE601" s="287"/>
      <c r="CF601" s="287"/>
      <c r="CG601" s="287"/>
      <c r="CH601" s="287"/>
      <c r="CI601" s="287"/>
      <c r="CJ601" s="287"/>
      <c r="CK601" s="287"/>
      <c r="CL601" s="287"/>
      <c r="CM601" s="287"/>
      <c r="CN601" s="287"/>
      <c r="CO601" s="287"/>
      <c r="CP601" s="287"/>
      <c r="CQ601" s="287"/>
      <c r="CR601" s="287"/>
      <c r="CS601" s="287"/>
      <c r="CT601" s="287"/>
      <c r="CU601" s="287"/>
      <c r="CV601" s="287"/>
      <c r="CW601" s="287"/>
      <c r="CX601" s="287"/>
      <c r="CY601" s="287"/>
      <c r="CZ601" s="289"/>
      <c r="DA601" s="287"/>
      <c r="DB601" s="287"/>
      <c r="DC601" s="287"/>
      <c r="DD601" s="287"/>
      <c r="DE601" s="287"/>
      <c r="DF601" s="287"/>
      <c r="DG601" s="287"/>
      <c r="DH601" s="287"/>
      <c r="DI601" s="287"/>
      <c r="DJ601" s="287"/>
      <c r="DK601" s="287"/>
      <c r="DL601" s="287"/>
      <c r="DM601" s="287"/>
      <c r="DN601" s="287"/>
      <c r="DO601" s="287"/>
      <c r="DP601" s="287"/>
      <c r="DQ601" s="287"/>
      <c r="DR601" s="287"/>
      <c r="DS601" s="287"/>
      <c r="DT601" s="287"/>
      <c r="DU601" s="287"/>
      <c r="DV601" s="287"/>
      <c r="DW601" s="321"/>
      <c r="DX601" s="321"/>
      <c r="DY601" s="324"/>
      <c r="DZ601" s="324"/>
      <c r="EA601" s="324"/>
      <c r="EB601" s="323"/>
      <c r="EC601" s="323"/>
      <c r="ED601" s="323"/>
      <c r="EE601" s="323"/>
      <c r="EF601" s="323"/>
      <c r="EG601" s="323"/>
      <c r="EH601" s="323"/>
      <c r="EI601" s="323"/>
      <c r="EJ601" s="323"/>
      <c r="EK601" s="323"/>
      <c r="EL601" s="323"/>
      <c r="EM601" s="323"/>
      <c r="EN601" s="323"/>
      <c r="EO601" s="323"/>
      <c r="EP601" s="323"/>
      <c r="EQ601" s="323"/>
      <c r="ER601" s="323"/>
      <c r="ES601" s="323"/>
      <c r="ET601" s="323"/>
      <c r="EU601" s="323"/>
      <c r="EV601" s="323"/>
      <c r="EW601" s="323"/>
      <c r="EX601" s="323"/>
      <c r="EY601" s="323"/>
      <c r="EZ601" s="323"/>
      <c r="FA601" s="323"/>
      <c r="FB601" s="323"/>
      <c r="FC601" s="323"/>
      <c r="FD601" s="323"/>
      <c r="FE601" s="323"/>
      <c r="FF601" s="323"/>
      <c r="FG601" s="323"/>
      <c r="FH601" s="323"/>
      <c r="FI601" s="323"/>
      <c r="FJ601" s="323"/>
      <c r="FK601" s="323"/>
      <c r="FL601" s="323"/>
      <c r="FM601" s="323"/>
      <c r="FN601" s="323"/>
      <c r="FO601" s="323"/>
      <c r="FP601" s="323"/>
      <c r="FQ601" s="323"/>
      <c r="FR601" s="323"/>
      <c r="FS601" s="323"/>
      <c r="FT601" s="323"/>
      <c r="FU601" s="323"/>
      <c r="FV601" s="323"/>
      <c r="FW601" s="323"/>
      <c r="FX601" s="323"/>
      <c r="FY601" s="323"/>
      <c r="FZ601" s="323"/>
      <c r="GA601" s="323"/>
      <c r="GB601" s="323"/>
      <c r="GC601" s="323"/>
      <c r="GD601" s="323"/>
      <c r="GE601" s="323"/>
      <c r="GF601" s="323"/>
      <c r="GG601" s="323"/>
      <c r="GH601" s="323"/>
      <c r="GI601" s="323"/>
      <c r="GJ601" s="331"/>
      <c r="GK601" s="321"/>
      <c r="GL601" s="323"/>
      <c r="GM601" s="323"/>
      <c r="GN601" s="290" cm="1">
        <f t="array" ref="GN601">IF(OR(BK601:GM601='Annex.1　DeclarationDesired'!$F$27),ROW(),"")</f>
        <v>601</v>
      </c>
    </row>
    <row r="602" spans="1:196" ht="20.85" customHeight="1">
      <c r="A602" s="280"/>
      <c r="B602" s="281"/>
      <c r="C602" s="281"/>
      <c r="D602" s="281"/>
      <c r="E602" s="281"/>
      <c r="F602" s="281"/>
      <c r="G602" s="282"/>
      <c r="H602" s="283"/>
      <c r="I602" s="283"/>
      <c r="J602" s="283"/>
      <c r="K602" s="283"/>
      <c r="L602" s="284"/>
      <c r="M602" s="315"/>
      <c r="N602" s="285"/>
      <c r="O602" s="286"/>
      <c r="P602" s="287"/>
      <c r="Q602" s="287"/>
      <c r="R602" s="287"/>
      <c r="S602" s="287"/>
      <c r="T602" s="287"/>
      <c r="U602" s="287"/>
      <c r="V602" s="287"/>
      <c r="W602" s="287"/>
      <c r="X602" s="287"/>
      <c r="Y602" s="287"/>
      <c r="Z602" s="287"/>
      <c r="AA602" s="287"/>
      <c r="AB602" s="287"/>
      <c r="AC602" s="287"/>
      <c r="AD602" s="287"/>
      <c r="AE602" s="287"/>
      <c r="AF602" s="287"/>
      <c r="AG602" s="287"/>
      <c r="AH602" s="287"/>
      <c r="AI602" s="287"/>
      <c r="AJ602" s="287"/>
      <c r="AK602" s="287"/>
      <c r="AL602" s="287"/>
      <c r="AM602" s="287"/>
      <c r="AN602" s="287"/>
      <c r="AO602" s="287"/>
      <c r="AP602" s="287"/>
      <c r="AQ602" s="287"/>
      <c r="AR602" s="287"/>
      <c r="AS602" s="287"/>
      <c r="AT602" s="287"/>
      <c r="AU602" s="287"/>
      <c r="AV602" s="287"/>
      <c r="AW602" s="287"/>
      <c r="AX602" s="287"/>
      <c r="AY602" s="287"/>
      <c r="AZ602" s="287"/>
      <c r="BA602" s="287"/>
      <c r="BB602" s="287"/>
      <c r="BC602" s="287"/>
      <c r="BD602" s="287"/>
      <c r="BE602" s="287"/>
      <c r="BF602" s="287"/>
      <c r="BG602" s="287"/>
      <c r="BH602" s="287"/>
      <c r="BI602" s="287"/>
      <c r="BJ602" s="287"/>
      <c r="BK602" s="286"/>
      <c r="BL602" s="288"/>
      <c r="BM602" s="287"/>
      <c r="BN602" s="287"/>
      <c r="BO602" s="287"/>
      <c r="BP602" s="287"/>
      <c r="BQ602" s="287"/>
      <c r="BR602" s="287"/>
      <c r="BS602" s="287"/>
      <c r="BT602" s="287"/>
      <c r="BU602" s="287"/>
      <c r="BV602" s="287"/>
      <c r="BW602" s="287"/>
      <c r="BX602" s="287"/>
      <c r="BY602" s="287"/>
      <c r="BZ602" s="287"/>
      <c r="CA602" s="287"/>
      <c r="CB602" s="287"/>
      <c r="CC602" s="287"/>
      <c r="CD602" s="287"/>
      <c r="CE602" s="287"/>
      <c r="CF602" s="287"/>
      <c r="CG602" s="287"/>
      <c r="CH602" s="287"/>
      <c r="CI602" s="287"/>
      <c r="CJ602" s="287"/>
      <c r="CK602" s="287"/>
      <c r="CL602" s="287"/>
      <c r="CM602" s="287"/>
      <c r="CN602" s="287"/>
      <c r="CO602" s="287"/>
      <c r="CP602" s="287"/>
      <c r="CQ602" s="287"/>
      <c r="CR602" s="287"/>
      <c r="CS602" s="287"/>
      <c r="CT602" s="287"/>
      <c r="CU602" s="287"/>
      <c r="CV602" s="287"/>
      <c r="CW602" s="287"/>
      <c r="CX602" s="287"/>
      <c r="CY602" s="287"/>
      <c r="CZ602" s="289"/>
      <c r="DA602" s="287"/>
      <c r="DB602" s="287"/>
      <c r="DC602" s="287"/>
      <c r="DD602" s="287"/>
      <c r="DE602" s="287"/>
      <c r="DF602" s="287"/>
      <c r="DG602" s="287"/>
      <c r="DH602" s="287"/>
      <c r="DI602" s="287"/>
      <c r="DJ602" s="287"/>
      <c r="DK602" s="287"/>
      <c r="DL602" s="287"/>
      <c r="DM602" s="287"/>
      <c r="DN602" s="287"/>
      <c r="DO602" s="287"/>
      <c r="DP602" s="287"/>
      <c r="DQ602" s="287"/>
      <c r="DR602" s="287"/>
      <c r="DS602" s="287"/>
      <c r="DT602" s="287"/>
      <c r="DU602" s="287"/>
      <c r="DV602" s="287"/>
      <c r="DW602" s="321"/>
      <c r="DX602" s="321"/>
      <c r="DY602" s="324"/>
      <c r="DZ602" s="324"/>
      <c r="EA602" s="324"/>
      <c r="EB602" s="323"/>
      <c r="EC602" s="323"/>
      <c r="ED602" s="323"/>
      <c r="EE602" s="323"/>
      <c r="EF602" s="323"/>
      <c r="EG602" s="323"/>
      <c r="EH602" s="323"/>
      <c r="EI602" s="323"/>
      <c r="EJ602" s="323"/>
      <c r="EK602" s="323"/>
      <c r="EL602" s="323"/>
      <c r="EM602" s="323"/>
      <c r="EN602" s="323"/>
      <c r="EO602" s="323"/>
      <c r="EP602" s="323"/>
      <c r="EQ602" s="323"/>
      <c r="ER602" s="323"/>
      <c r="ES602" s="323"/>
      <c r="ET602" s="323"/>
      <c r="EU602" s="323"/>
      <c r="EV602" s="323"/>
      <c r="EW602" s="323"/>
      <c r="EX602" s="323"/>
      <c r="EY602" s="323"/>
      <c r="EZ602" s="323"/>
      <c r="FA602" s="323"/>
      <c r="FB602" s="323"/>
      <c r="FC602" s="323"/>
      <c r="FD602" s="323"/>
      <c r="FE602" s="323"/>
      <c r="FF602" s="323"/>
      <c r="FG602" s="323"/>
      <c r="FH602" s="323"/>
      <c r="FI602" s="323"/>
      <c r="FJ602" s="323"/>
      <c r="FK602" s="323"/>
      <c r="FL602" s="323"/>
      <c r="FM602" s="323"/>
      <c r="FN602" s="323"/>
      <c r="FO602" s="323"/>
      <c r="FP602" s="323"/>
      <c r="FQ602" s="323"/>
      <c r="FR602" s="323"/>
      <c r="FS602" s="323"/>
      <c r="FT602" s="323"/>
      <c r="FU602" s="323"/>
      <c r="FV602" s="323"/>
      <c r="FW602" s="323"/>
      <c r="FX602" s="323"/>
      <c r="FY602" s="323"/>
      <c r="FZ602" s="323"/>
      <c r="GA602" s="323"/>
      <c r="GB602" s="323"/>
      <c r="GC602" s="323"/>
      <c r="GD602" s="323"/>
      <c r="GE602" s="323"/>
      <c r="GF602" s="323"/>
      <c r="GG602" s="323"/>
      <c r="GH602" s="323"/>
      <c r="GI602" s="323"/>
      <c r="GJ602" s="331"/>
      <c r="GK602" s="321"/>
      <c r="GL602" s="323"/>
      <c r="GM602" s="323"/>
      <c r="GN602" s="290" cm="1">
        <f t="array" ref="GN602">IF(OR(BK602:GM602='Annex.1　DeclarationDesired'!$F$27),ROW(),"")</f>
        <v>602</v>
      </c>
    </row>
    <row r="603" spans="1:196" ht="20.85" customHeight="1">
      <c r="A603" s="280"/>
      <c r="B603" s="281"/>
      <c r="C603" s="281"/>
      <c r="D603" s="281"/>
      <c r="E603" s="281"/>
      <c r="F603" s="281"/>
      <c r="G603" s="282"/>
      <c r="H603" s="283"/>
      <c r="I603" s="283"/>
      <c r="J603" s="283"/>
      <c r="K603" s="283"/>
      <c r="L603" s="284"/>
      <c r="M603" s="315"/>
      <c r="N603" s="285"/>
      <c r="O603" s="286"/>
      <c r="P603" s="287"/>
      <c r="Q603" s="287"/>
      <c r="R603" s="287"/>
      <c r="S603" s="287"/>
      <c r="T603" s="287"/>
      <c r="U603" s="287"/>
      <c r="V603" s="287"/>
      <c r="W603" s="287"/>
      <c r="X603" s="287"/>
      <c r="Y603" s="287"/>
      <c r="Z603" s="287"/>
      <c r="AA603" s="287"/>
      <c r="AB603" s="287"/>
      <c r="AC603" s="287"/>
      <c r="AD603" s="287"/>
      <c r="AE603" s="287"/>
      <c r="AF603" s="287"/>
      <c r="AG603" s="287"/>
      <c r="AH603" s="287"/>
      <c r="AI603" s="287"/>
      <c r="AJ603" s="287"/>
      <c r="AK603" s="287"/>
      <c r="AL603" s="287"/>
      <c r="AM603" s="287"/>
      <c r="AN603" s="287"/>
      <c r="AO603" s="287"/>
      <c r="AP603" s="287"/>
      <c r="AQ603" s="287"/>
      <c r="AR603" s="287"/>
      <c r="AS603" s="287"/>
      <c r="AT603" s="287"/>
      <c r="AU603" s="287"/>
      <c r="AV603" s="287"/>
      <c r="AW603" s="287"/>
      <c r="AX603" s="287"/>
      <c r="AY603" s="287"/>
      <c r="AZ603" s="287"/>
      <c r="BA603" s="287"/>
      <c r="BB603" s="287"/>
      <c r="BC603" s="287"/>
      <c r="BD603" s="287"/>
      <c r="BE603" s="287"/>
      <c r="BF603" s="287"/>
      <c r="BG603" s="287"/>
      <c r="BH603" s="287"/>
      <c r="BI603" s="287"/>
      <c r="BJ603" s="287"/>
      <c r="BK603" s="286"/>
      <c r="BL603" s="288"/>
      <c r="BM603" s="287"/>
      <c r="BN603" s="287"/>
      <c r="BO603" s="287"/>
      <c r="BP603" s="287"/>
      <c r="BQ603" s="287"/>
      <c r="BR603" s="287"/>
      <c r="BS603" s="287"/>
      <c r="BT603" s="287"/>
      <c r="BU603" s="287"/>
      <c r="BV603" s="287"/>
      <c r="BW603" s="287"/>
      <c r="BX603" s="287"/>
      <c r="BY603" s="287"/>
      <c r="BZ603" s="287"/>
      <c r="CA603" s="287"/>
      <c r="CB603" s="287"/>
      <c r="CC603" s="287"/>
      <c r="CD603" s="287"/>
      <c r="CE603" s="287"/>
      <c r="CF603" s="287"/>
      <c r="CG603" s="287"/>
      <c r="CH603" s="287"/>
      <c r="CI603" s="287"/>
      <c r="CJ603" s="287"/>
      <c r="CK603" s="287"/>
      <c r="CL603" s="287"/>
      <c r="CM603" s="287"/>
      <c r="CN603" s="287"/>
      <c r="CO603" s="287"/>
      <c r="CP603" s="287"/>
      <c r="CQ603" s="287"/>
      <c r="CR603" s="287"/>
      <c r="CS603" s="287"/>
      <c r="CT603" s="287"/>
      <c r="CU603" s="287"/>
      <c r="CV603" s="287"/>
      <c r="CW603" s="287"/>
      <c r="CX603" s="287"/>
      <c r="CY603" s="287"/>
      <c r="CZ603" s="289"/>
      <c r="DA603" s="287"/>
      <c r="DB603" s="287"/>
      <c r="DC603" s="287"/>
      <c r="DD603" s="287"/>
      <c r="DE603" s="287"/>
      <c r="DF603" s="287"/>
      <c r="DG603" s="287"/>
      <c r="DH603" s="287"/>
      <c r="DI603" s="287"/>
      <c r="DJ603" s="287"/>
      <c r="DK603" s="287"/>
      <c r="DL603" s="287"/>
      <c r="DM603" s="287"/>
      <c r="DN603" s="287"/>
      <c r="DO603" s="287"/>
      <c r="DP603" s="287"/>
      <c r="DQ603" s="287"/>
      <c r="DR603" s="287"/>
      <c r="DS603" s="287"/>
      <c r="DT603" s="287"/>
      <c r="DU603" s="287"/>
      <c r="DV603" s="287"/>
      <c r="DW603" s="321"/>
      <c r="DX603" s="321"/>
      <c r="DY603" s="324"/>
      <c r="DZ603" s="324"/>
      <c r="EA603" s="324"/>
      <c r="EB603" s="323"/>
      <c r="EC603" s="323"/>
      <c r="ED603" s="323"/>
      <c r="EE603" s="323"/>
      <c r="EF603" s="323"/>
      <c r="EG603" s="323"/>
      <c r="EH603" s="323"/>
      <c r="EI603" s="323"/>
      <c r="EJ603" s="323"/>
      <c r="EK603" s="323"/>
      <c r="EL603" s="323"/>
      <c r="EM603" s="323"/>
      <c r="EN603" s="323"/>
      <c r="EO603" s="323"/>
      <c r="EP603" s="323"/>
      <c r="EQ603" s="323"/>
      <c r="ER603" s="323"/>
      <c r="ES603" s="323"/>
      <c r="ET603" s="323"/>
      <c r="EU603" s="323"/>
      <c r="EV603" s="323"/>
      <c r="EW603" s="323"/>
      <c r="EX603" s="323"/>
      <c r="EY603" s="323"/>
      <c r="EZ603" s="323"/>
      <c r="FA603" s="323"/>
      <c r="FB603" s="323"/>
      <c r="FC603" s="323"/>
      <c r="FD603" s="323"/>
      <c r="FE603" s="323"/>
      <c r="FF603" s="323"/>
      <c r="FG603" s="323"/>
      <c r="FH603" s="323"/>
      <c r="FI603" s="323"/>
      <c r="FJ603" s="323"/>
      <c r="FK603" s="323"/>
      <c r="FL603" s="323"/>
      <c r="FM603" s="323"/>
      <c r="FN603" s="323"/>
      <c r="FO603" s="323"/>
      <c r="FP603" s="323"/>
      <c r="FQ603" s="323"/>
      <c r="FR603" s="323"/>
      <c r="FS603" s="323"/>
      <c r="FT603" s="323"/>
      <c r="FU603" s="323"/>
      <c r="FV603" s="323"/>
      <c r="FW603" s="323"/>
      <c r="FX603" s="323"/>
      <c r="FY603" s="323"/>
      <c r="FZ603" s="323"/>
      <c r="GA603" s="323"/>
      <c r="GB603" s="323"/>
      <c r="GC603" s="323"/>
      <c r="GD603" s="323"/>
      <c r="GE603" s="323"/>
      <c r="GF603" s="323"/>
      <c r="GG603" s="323"/>
      <c r="GH603" s="323"/>
      <c r="GI603" s="323"/>
      <c r="GJ603" s="331"/>
      <c r="GK603" s="321"/>
      <c r="GL603" s="323"/>
      <c r="GM603" s="323"/>
      <c r="GN603" s="290" cm="1">
        <f t="array" ref="GN603">IF(OR(BK603:GM603='Annex.1　DeclarationDesired'!$F$27),ROW(),"")</f>
        <v>603</v>
      </c>
    </row>
    <row r="604" spans="1:196" ht="20.85" customHeight="1">
      <c r="A604" s="280"/>
      <c r="B604" s="281"/>
      <c r="C604" s="281"/>
      <c r="D604" s="281"/>
      <c r="E604" s="281"/>
      <c r="F604" s="281"/>
      <c r="G604" s="282"/>
      <c r="H604" s="283"/>
      <c r="I604" s="283"/>
      <c r="J604" s="283"/>
      <c r="K604" s="283"/>
      <c r="L604" s="284"/>
      <c r="M604" s="315"/>
      <c r="N604" s="285"/>
      <c r="O604" s="286"/>
      <c r="P604" s="287"/>
      <c r="Q604" s="287"/>
      <c r="R604" s="287"/>
      <c r="S604" s="287"/>
      <c r="T604" s="287"/>
      <c r="U604" s="287"/>
      <c r="V604" s="287"/>
      <c r="W604" s="287"/>
      <c r="X604" s="287"/>
      <c r="Y604" s="287"/>
      <c r="Z604" s="287"/>
      <c r="AA604" s="287"/>
      <c r="AB604" s="287"/>
      <c r="AC604" s="287"/>
      <c r="AD604" s="287"/>
      <c r="AE604" s="287"/>
      <c r="AF604" s="287"/>
      <c r="AG604" s="287"/>
      <c r="AH604" s="287"/>
      <c r="AI604" s="287"/>
      <c r="AJ604" s="287"/>
      <c r="AK604" s="287"/>
      <c r="AL604" s="287"/>
      <c r="AM604" s="287"/>
      <c r="AN604" s="287"/>
      <c r="AO604" s="287"/>
      <c r="AP604" s="287"/>
      <c r="AQ604" s="287"/>
      <c r="AR604" s="287"/>
      <c r="AS604" s="287"/>
      <c r="AT604" s="287"/>
      <c r="AU604" s="287"/>
      <c r="AV604" s="287"/>
      <c r="AW604" s="287"/>
      <c r="AX604" s="287"/>
      <c r="AY604" s="287"/>
      <c r="AZ604" s="287"/>
      <c r="BA604" s="287"/>
      <c r="BB604" s="287"/>
      <c r="BC604" s="287"/>
      <c r="BD604" s="287"/>
      <c r="BE604" s="287"/>
      <c r="BF604" s="287"/>
      <c r="BG604" s="287"/>
      <c r="BH604" s="287"/>
      <c r="BI604" s="287"/>
      <c r="BJ604" s="287"/>
      <c r="BK604" s="286"/>
      <c r="BL604" s="288"/>
      <c r="BM604" s="287"/>
      <c r="BN604" s="287"/>
      <c r="BO604" s="287"/>
      <c r="BP604" s="287"/>
      <c r="BQ604" s="287"/>
      <c r="BR604" s="287"/>
      <c r="BS604" s="287"/>
      <c r="BT604" s="287"/>
      <c r="BU604" s="287"/>
      <c r="BV604" s="287"/>
      <c r="BW604" s="287"/>
      <c r="BX604" s="287"/>
      <c r="BY604" s="287"/>
      <c r="BZ604" s="287"/>
      <c r="CA604" s="287"/>
      <c r="CB604" s="287"/>
      <c r="CC604" s="287"/>
      <c r="CD604" s="287"/>
      <c r="CE604" s="287"/>
      <c r="CF604" s="287"/>
      <c r="CG604" s="287"/>
      <c r="CH604" s="287"/>
      <c r="CI604" s="287"/>
      <c r="CJ604" s="287"/>
      <c r="CK604" s="287"/>
      <c r="CL604" s="287"/>
      <c r="CM604" s="287"/>
      <c r="CN604" s="287"/>
      <c r="CO604" s="287"/>
      <c r="CP604" s="287"/>
      <c r="CQ604" s="287"/>
      <c r="CR604" s="287"/>
      <c r="CS604" s="287"/>
      <c r="CT604" s="287"/>
      <c r="CU604" s="287"/>
      <c r="CV604" s="287"/>
      <c r="CW604" s="287"/>
      <c r="CX604" s="287"/>
      <c r="CY604" s="287"/>
      <c r="CZ604" s="289"/>
      <c r="DA604" s="287"/>
      <c r="DB604" s="287"/>
      <c r="DC604" s="287"/>
      <c r="DD604" s="287"/>
      <c r="DE604" s="287"/>
      <c r="DF604" s="287"/>
      <c r="DG604" s="287"/>
      <c r="DH604" s="287"/>
      <c r="DI604" s="287"/>
      <c r="DJ604" s="287"/>
      <c r="DK604" s="287"/>
      <c r="DL604" s="287"/>
      <c r="DM604" s="287"/>
      <c r="DN604" s="287"/>
      <c r="DO604" s="287"/>
      <c r="DP604" s="287"/>
      <c r="DQ604" s="287"/>
      <c r="DR604" s="287"/>
      <c r="DS604" s="287"/>
      <c r="DT604" s="287"/>
      <c r="DU604" s="287"/>
      <c r="DV604" s="287"/>
      <c r="DW604" s="321"/>
      <c r="DX604" s="321"/>
      <c r="DY604" s="324"/>
      <c r="DZ604" s="324"/>
      <c r="EA604" s="324"/>
      <c r="EB604" s="323"/>
      <c r="EC604" s="323"/>
      <c r="ED604" s="323"/>
      <c r="EE604" s="323"/>
      <c r="EF604" s="323"/>
      <c r="EG604" s="323"/>
      <c r="EH604" s="323"/>
      <c r="EI604" s="323"/>
      <c r="EJ604" s="323"/>
      <c r="EK604" s="323"/>
      <c r="EL604" s="323"/>
      <c r="EM604" s="323"/>
      <c r="EN604" s="323"/>
      <c r="EO604" s="323"/>
      <c r="EP604" s="323"/>
      <c r="EQ604" s="323"/>
      <c r="ER604" s="323"/>
      <c r="ES604" s="323"/>
      <c r="ET604" s="323"/>
      <c r="EU604" s="323"/>
      <c r="EV604" s="323"/>
      <c r="EW604" s="323"/>
      <c r="EX604" s="323"/>
      <c r="EY604" s="323"/>
      <c r="EZ604" s="323"/>
      <c r="FA604" s="323"/>
      <c r="FB604" s="323"/>
      <c r="FC604" s="323"/>
      <c r="FD604" s="323"/>
      <c r="FE604" s="323"/>
      <c r="FF604" s="323"/>
      <c r="FG604" s="323"/>
      <c r="FH604" s="323"/>
      <c r="FI604" s="323"/>
      <c r="FJ604" s="323"/>
      <c r="FK604" s="323"/>
      <c r="FL604" s="323"/>
      <c r="FM604" s="323"/>
      <c r="FN604" s="323"/>
      <c r="FO604" s="323"/>
      <c r="FP604" s="323"/>
      <c r="FQ604" s="323"/>
      <c r="FR604" s="323"/>
      <c r="FS604" s="323"/>
      <c r="FT604" s="323"/>
      <c r="FU604" s="323"/>
      <c r="FV604" s="323"/>
      <c r="FW604" s="323"/>
      <c r="FX604" s="323"/>
      <c r="FY604" s="323"/>
      <c r="FZ604" s="323"/>
      <c r="GA604" s="323"/>
      <c r="GB604" s="323"/>
      <c r="GC604" s="323"/>
      <c r="GD604" s="323"/>
      <c r="GE604" s="323"/>
      <c r="GF604" s="323"/>
      <c r="GG604" s="323"/>
      <c r="GH604" s="323"/>
      <c r="GI604" s="323"/>
      <c r="GJ604" s="331"/>
      <c r="GK604" s="321"/>
      <c r="GL604" s="323"/>
      <c r="GM604" s="323"/>
      <c r="GN604" s="290" cm="1">
        <f t="array" ref="GN604">IF(OR(BK604:GM604='Annex.1　DeclarationDesired'!$F$27),ROW(),"")</f>
        <v>604</v>
      </c>
    </row>
    <row r="605" spans="1:196" ht="20.85" customHeight="1">
      <c r="A605" s="280"/>
      <c r="B605" s="281"/>
      <c r="C605" s="281"/>
      <c r="D605" s="281"/>
      <c r="E605" s="281"/>
      <c r="F605" s="281"/>
      <c r="G605" s="282"/>
      <c r="H605" s="283"/>
      <c r="I605" s="283"/>
      <c r="J605" s="283"/>
      <c r="K605" s="283"/>
      <c r="L605" s="284"/>
      <c r="M605" s="315"/>
      <c r="N605" s="285"/>
      <c r="O605" s="286"/>
      <c r="P605" s="287"/>
      <c r="Q605" s="287"/>
      <c r="R605" s="287"/>
      <c r="S605" s="287"/>
      <c r="T605" s="287"/>
      <c r="U605" s="287"/>
      <c r="V605" s="287"/>
      <c r="W605" s="287"/>
      <c r="X605" s="287"/>
      <c r="Y605" s="287"/>
      <c r="Z605" s="287"/>
      <c r="AA605" s="287"/>
      <c r="AB605" s="287"/>
      <c r="AC605" s="287"/>
      <c r="AD605" s="287"/>
      <c r="AE605" s="287"/>
      <c r="AF605" s="287"/>
      <c r="AG605" s="287"/>
      <c r="AH605" s="287"/>
      <c r="AI605" s="287"/>
      <c r="AJ605" s="287"/>
      <c r="AK605" s="287"/>
      <c r="AL605" s="287"/>
      <c r="AM605" s="287"/>
      <c r="AN605" s="287"/>
      <c r="AO605" s="287"/>
      <c r="AP605" s="287"/>
      <c r="AQ605" s="287"/>
      <c r="AR605" s="287"/>
      <c r="AS605" s="287"/>
      <c r="AT605" s="287"/>
      <c r="AU605" s="287"/>
      <c r="AV605" s="287"/>
      <c r="AW605" s="287"/>
      <c r="AX605" s="287"/>
      <c r="AY605" s="287"/>
      <c r="AZ605" s="287"/>
      <c r="BA605" s="287"/>
      <c r="BB605" s="287"/>
      <c r="BC605" s="287"/>
      <c r="BD605" s="287"/>
      <c r="BE605" s="287"/>
      <c r="BF605" s="287"/>
      <c r="BG605" s="287"/>
      <c r="BH605" s="287"/>
      <c r="BI605" s="287"/>
      <c r="BJ605" s="287"/>
      <c r="BK605" s="286"/>
      <c r="BL605" s="288"/>
      <c r="BM605" s="287"/>
      <c r="BN605" s="287"/>
      <c r="BO605" s="287"/>
      <c r="BP605" s="287"/>
      <c r="BQ605" s="287"/>
      <c r="BR605" s="287"/>
      <c r="BS605" s="287"/>
      <c r="BT605" s="287"/>
      <c r="BU605" s="287"/>
      <c r="BV605" s="287"/>
      <c r="BW605" s="287"/>
      <c r="BX605" s="287"/>
      <c r="BY605" s="287"/>
      <c r="BZ605" s="287"/>
      <c r="CA605" s="287"/>
      <c r="CB605" s="287"/>
      <c r="CC605" s="287"/>
      <c r="CD605" s="287"/>
      <c r="CE605" s="287"/>
      <c r="CF605" s="287"/>
      <c r="CG605" s="287"/>
      <c r="CH605" s="287"/>
      <c r="CI605" s="287"/>
      <c r="CJ605" s="287"/>
      <c r="CK605" s="287"/>
      <c r="CL605" s="287"/>
      <c r="CM605" s="287"/>
      <c r="CN605" s="287"/>
      <c r="CO605" s="287"/>
      <c r="CP605" s="287"/>
      <c r="CQ605" s="287"/>
      <c r="CR605" s="287"/>
      <c r="CS605" s="287"/>
      <c r="CT605" s="287"/>
      <c r="CU605" s="287"/>
      <c r="CV605" s="287"/>
      <c r="CW605" s="287"/>
      <c r="CX605" s="287"/>
      <c r="CY605" s="287"/>
      <c r="CZ605" s="289"/>
      <c r="DA605" s="287"/>
      <c r="DB605" s="287"/>
      <c r="DC605" s="287"/>
      <c r="DD605" s="287"/>
      <c r="DE605" s="287"/>
      <c r="DF605" s="287"/>
      <c r="DG605" s="287"/>
      <c r="DH605" s="287"/>
      <c r="DI605" s="287"/>
      <c r="DJ605" s="287"/>
      <c r="DK605" s="287"/>
      <c r="DL605" s="287"/>
      <c r="DM605" s="287"/>
      <c r="DN605" s="287"/>
      <c r="DO605" s="287"/>
      <c r="DP605" s="287"/>
      <c r="DQ605" s="287"/>
      <c r="DR605" s="287"/>
      <c r="DS605" s="287"/>
      <c r="DT605" s="287"/>
      <c r="DU605" s="287"/>
      <c r="DV605" s="287"/>
      <c r="DW605" s="321"/>
      <c r="DX605" s="321"/>
      <c r="DY605" s="324"/>
      <c r="DZ605" s="324"/>
      <c r="EA605" s="324"/>
      <c r="EB605" s="323"/>
      <c r="EC605" s="323"/>
      <c r="ED605" s="323"/>
      <c r="EE605" s="323"/>
      <c r="EF605" s="323"/>
      <c r="EG605" s="323"/>
      <c r="EH605" s="323"/>
      <c r="EI605" s="323"/>
      <c r="EJ605" s="323"/>
      <c r="EK605" s="323"/>
      <c r="EL605" s="323"/>
      <c r="EM605" s="323"/>
      <c r="EN605" s="323"/>
      <c r="EO605" s="323"/>
      <c r="EP605" s="323"/>
      <c r="EQ605" s="323"/>
      <c r="ER605" s="323"/>
      <c r="ES605" s="323"/>
      <c r="ET605" s="323"/>
      <c r="EU605" s="323"/>
      <c r="EV605" s="323"/>
      <c r="EW605" s="323"/>
      <c r="EX605" s="323"/>
      <c r="EY605" s="323"/>
      <c r="EZ605" s="323"/>
      <c r="FA605" s="323"/>
      <c r="FB605" s="323"/>
      <c r="FC605" s="323"/>
      <c r="FD605" s="323"/>
      <c r="FE605" s="323"/>
      <c r="FF605" s="323"/>
      <c r="FG605" s="323"/>
      <c r="FH605" s="323"/>
      <c r="FI605" s="323"/>
      <c r="FJ605" s="323"/>
      <c r="FK605" s="323"/>
      <c r="FL605" s="323"/>
      <c r="FM605" s="323"/>
      <c r="FN605" s="323"/>
      <c r="FO605" s="323"/>
      <c r="FP605" s="323"/>
      <c r="FQ605" s="323"/>
      <c r="FR605" s="323"/>
      <c r="FS605" s="323"/>
      <c r="FT605" s="323"/>
      <c r="FU605" s="323"/>
      <c r="FV605" s="323"/>
      <c r="FW605" s="323"/>
      <c r="FX605" s="323"/>
      <c r="FY605" s="323"/>
      <c r="FZ605" s="323"/>
      <c r="GA605" s="323"/>
      <c r="GB605" s="323"/>
      <c r="GC605" s="323"/>
      <c r="GD605" s="323"/>
      <c r="GE605" s="323"/>
      <c r="GF605" s="323"/>
      <c r="GG605" s="323"/>
      <c r="GH605" s="323"/>
      <c r="GI605" s="323"/>
      <c r="GJ605" s="331"/>
      <c r="GK605" s="321"/>
      <c r="GL605" s="323"/>
      <c r="GM605" s="323"/>
      <c r="GN605" s="290" cm="1">
        <f t="array" ref="GN605">IF(OR(BK605:GM605='Annex.1　DeclarationDesired'!$F$27),ROW(),"")</f>
        <v>605</v>
      </c>
    </row>
    <row r="606" spans="1:196" ht="20.85" customHeight="1">
      <c r="A606" s="280"/>
      <c r="B606" s="281"/>
      <c r="C606" s="281"/>
      <c r="D606" s="281"/>
      <c r="E606" s="281"/>
      <c r="F606" s="281"/>
      <c r="G606" s="282"/>
      <c r="H606" s="283"/>
      <c r="I606" s="283"/>
      <c r="J606" s="283"/>
      <c r="K606" s="283"/>
      <c r="L606" s="284"/>
      <c r="M606" s="315"/>
      <c r="N606" s="285"/>
      <c r="O606" s="286"/>
      <c r="P606" s="287"/>
      <c r="Q606" s="287"/>
      <c r="R606" s="287"/>
      <c r="S606" s="287"/>
      <c r="T606" s="287"/>
      <c r="U606" s="287"/>
      <c r="V606" s="287"/>
      <c r="W606" s="287"/>
      <c r="X606" s="287"/>
      <c r="Y606" s="287"/>
      <c r="Z606" s="287"/>
      <c r="AA606" s="287"/>
      <c r="AB606" s="287"/>
      <c r="AC606" s="287"/>
      <c r="AD606" s="287"/>
      <c r="AE606" s="287"/>
      <c r="AF606" s="287"/>
      <c r="AG606" s="287"/>
      <c r="AH606" s="287"/>
      <c r="AI606" s="287"/>
      <c r="AJ606" s="287"/>
      <c r="AK606" s="287"/>
      <c r="AL606" s="287"/>
      <c r="AM606" s="287"/>
      <c r="AN606" s="287"/>
      <c r="AO606" s="287"/>
      <c r="AP606" s="287"/>
      <c r="AQ606" s="287"/>
      <c r="AR606" s="287"/>
      <c r="AS606" s="287"/>
      <c r="AT606" s="287"/>
      <c r="AU606" s="287"/>
      <c r="AV606" s="287"/>
      <c r="AW606" s="287"/>
      <c r="AX606" s="287"/>
      <c r="AY606" s="287"/>
      <c r="AZ606" s="287"/>
      <c r="BA606" s="287"/>
      <c r="BB606" s="287"/>
      <c r="BC606" s="287"/>
      <c r="BD606" s="287"/>
      <c r="BE606" s="287"/>
      <c r="BF606" s="287"/>
      <c r="BG606" s="287"/>
      <c r="BH606" s="287"/>
      <c r="BI606" s="287"/>
      <c r="BJ606" s="287"/>
      <c r="BK606" s="286"/>
      <c r="BL606" s="288"/>
      <c r="BM606" s="287"/>
      <c r="BN606" s="287"/>
      <c r="BO606" s="287"/>
      <c r="BP606" s="287"/>
      <c r="BQ606" s="287"/>
      <c r="BR606" s="287"/>
      <c r="BS606" s="287"/>
      <c r="BT606" s="287"/>
      <c r="BU606" s="287"/>
      <c r="BV606" s="287"/>
      <c r="BW606" s="287"/>
      <c r="BX606" s="287"/>
      <c r="BY606" s="287"/>
      <c r="BZ606" s="287"/>
      <c r="CA606" s="287"/>
      <c r="CB606" s="287"/>
      <c r="CC606" s="287"/>
      <c r="CD606" s="287"/>
      <c r="CE606" s="287"/>
      <c r="CF606" s="287"/>
      <c r="CG606" s="287"/>
      <c r="CH606" s="287"/>
      <c r="CI606" s="287"/>
      <c r="CJ606" s="287"/>
      <c r="CK606" s="287"/>
      <c r="CL606" s="287"/>
      <c r="CM606" s="287"/>
      <c r="CN606" s="287"/>
      <c r="CO606" s="287"/>
      <c r="CP606" s="287"/>
      <c r="CQ606" s="287"/>
      <c r="CR606" s="287"/>
      <c r="CS606" s="287"/>
      <c r="CT606" s="287"/>
      <c r="CU606" s="287"/>
      <c r="CV606" s="287"/>
      <c r="CW606" s="287"/>
      <c r="CX606" s="287"/>
      <c r="CY606" s="287"/>
      <c r="CZ606" s="289"/>
      <c r="DA606" s="287"/>
      <c r="DB606" s="287"/>
      <c r="DC606" s="287"/>
      <c r="DD606" s="287"/>
      <c r="DE606" s="287"/>
      <c r="DF606" s="287"/>
      <c r="DG606" s="287"/>
      <c r="DH606" s="287"/>
      <c r="DI606" s="287"/>
      <c r="DJ606" s="287"/>
      <c r="DK606" s="287"/>
      <c r="DL606" s="287"/>
      <c r="DM606" s="287"/>
      <c r="DN606" s="287"/>
      <c r="DO606" s="287"/>
      <c r="DP606" s="287"/>
      <c r="DQ606" s="287"/>
      <c r="DR606" s="287"/>
      <c r="DS606" s="287"/>
      <c r="DT606" s="287"/>
      <c r="DU606" s="287"/>
      <c r="DV606" s="287"/>
      <c r="DW606" s="321"/>
      <c r="DX606" s="321"/>
      <c r="DY606" s="324"/>
      <c r="DZ606" s="324"/>
      <c r="EA606" s="324"/>
      <c r="EB606" s="323"/>
      <c r="EC606" s="323"/>
      <c r="ED606" s="323"/>
      <c r="EE606" s="323"/>
      <c r="EF606" s="323"/>
      <c r="EG606" s="323"/>
      <c r="EH606" s="323"/>
      <c r="EI606" s="323"/>
      <c r="EJ606" s="323"/>
      <c r="EK606" s="323"/>
      <c r="EL606" s="323"/>
      <c r="EM606" s="323"/>
      <c r="EN606" s="323"/>
      <c r="EO606" s="323"/>
      <c r="EP606" s="323"/>
      <c r="EQ606" s="323"/>
      <c r="ER606" s="323"/>
      <c r="ES606" s="323"/>
      <c r="ET606" s="323"/>
      <c r="EU606" s="323"/>
      <c r="EV606" s="323"/>
      <c r="EW606" s="323"/>
      <c r="EX606" s="323"/>
      <c r="EY606" s="323"/>
      <c r="EZ606" s="323"/>
      <c r="FA606" s="323"/>
      <c r="FB606" s="323"/>
      <c r="FC606" s="323"/>
      <c r="FD606" s="323"/>
      <c r="FE606" s="323"/>
      <c r="FF606" s="323"/>
      <c r="FG606" s="323"/>
      <c r="FH606" s="323"/>
      <c r="FI606" s="323"/>
      <c r="FJ606" s="323"/>
      <c r="FK606" s="323"/>
      <c r="FL606" s="323"/>
      <c r="FM606" s="323"/>
      <c r="FN606" s="323"/>
      <c r="FO606" s="323"/>
      <c r="FP606" s="323"/>
      <c r="FQ606" s="323"/>
      <c r="FR606" s="323"/>
      <c r="FS606" s="323"/>
      <c r="FT606" s="323"/>
      <c r="FU606" s="323"/>
      <c r="FV606" s="323"/>
      <c r="FW606" s="323"/>
      <c r="FX606" s="323"/>
      <c r="FY606" s="323"/>
      <c r="FZ606" s="323"/>
      <c r="GA606" s="323"/>
      <c r="GB606" s="323"/>
      <c r="GC606" s="323"/>
      <c r="GD606" s="323"/>
      <c r="GE606" s="323"/>
      <c r="GF606" s="323"/>
      <c r="GG606" s="323"/>
      <c r="GH606" s="323"/>
      <c r="GI606" s="323"/>
      <c r="GJ606" s="331"/>
      <c r="GK606" s="321"/>
      <c r="GL606" s="323"/>
      <c r="GM606" s="323"/>
      <c r="GN606" s="290" cm="1">
        <f t="array" ref="GN606">IF(OR(BK606:GM606='Annex.1　DeclarationDesired'!$F$27),ROW(),"")</f>
        <v>606</v>
      </c>
    </row>
    <row r="607" spans="1:196" ht="20.85" customHeight="1">
      <c r="A607" s="280"/>
      <c r="B607" s="281"/>
      <c r="C607" s="281"/>
      <c r="D607" s="281"/>
      <c r="E607" s="281"/>
      <c r="F607" s="281"/>
      <c r="G607" s="282"/>
      <c r="H607" s="283"/>
      <c r="I607" s="283"/>
      <c r="J607" s="283"/>
      <c r="K607" s="283"/>
      <c r="L607" s="284"/>
      <c r="M607" s="315"/>
      <c r="N607" s="285"/>
      <c r="O607" s="286"/>
      <c r="P607" s="287"/>
      <c r="Q607" s="287"/>
      <c r="R607" s="287"/>
      <c r="S607" s="287"/>
      <c r="T607" s="287"/>
      <c r="U607" s="287"/>
      <c r="V607" s="287"/>
      <c r="W607" s="287"/>
      <c r="X607" s="287"/>
      <c r="Y607" s="287"/>
      <c r="Z607" s="287"/>
      <c r="AA607" s="287"/>
      <c r="AB607" s="287"/>
      <c r="AC607" s="287"/>
      <c r="AD607" s="287"/>
      <c r="AE607" s="287"/>
      <c r="AF607" s="287"/>
      <c r="AG607" s="287"/>
      <c r="AH607" s="287"/>
      <c r="AI607" s="287"/>
      <c r="AJ607" s="287"/>
      <c r="AK607" s="287"/>
      <c r="AL607" s="287"/>
      <c r="AM607" s="287"/>
      <c r="AN607" s="287"/>
      <c r="AO607" s="287"/>
      <c r="AP607" s="287"/>
      <c r="AQ607" s="287"/>
      <c r="AR607" s="287"/>
      <c r="AS607" s="287"/>
      <c r="AT607" s="287"/>
      <c r="AU607" s="287"/>
      <c r="AV607" s="287"/>
      <c r="AW607" s="287"/>
      <c r="AX607" s="287"/>
      <c r="AY607" s="287"/>
      <c r="AZ607" s="287"/>
      <c r="BA607" s="287"/>
      <c r="BB607" s="287"/>
      <c r="BC607" s="287"/>
      <c r="BD607" s="287"/>
      <c r="BE607" s="287"/>
      <c r="BF607" s="287"/>
      <c r="BG607" s="287"/>
      <c r="BH607" s="287"/>
      <c r="BI607" s="287"/>
      <c r="BJ607" s="287"/>
      <c r="BK607" s="286"/>
      <c r="BL607" s="288"/>
      <c r="BM607" s="287"/>
      <c r="BN607" s="287"/>
      <c r="BO607" s="287"/>
      <c r="BP607" s="287"/>
      <c r="BQ607" s="287"/>
      <c r="BR607" s="287"/>
      <c r="BS607" s="287"/>
      <c r="BT607" s="287"/>
      <c r="BU607" s="287"/>
      <c r="BV607" s="287"/>
      <c r="BW607" s="287"/>
      <c r="BX607" s="287"/>
      <c r="BY607" s="287"/>
      <c r="BZ607" s="287"/>
      <c r="CA607" s="287"/>
      <c r="CB607" s="287"/>
      <c r="CC607" s="287"/>
      <c r="CD607" s="287"/>
      <c r="CE607" s="287"/>
      <c r="CF607" s="287"/>
      <c r="CG607" s="287"/>
      <c r="CH607" s="287"/>
      <c r="CI607" s="287"/>
      <c r="CJ607" s="287"/>
      <c r="CK607" s="287"/>
      <c r="CL607" s="287"/>
      <c r="CM607" s="287"/>
      <c r="CN607" s="287"/>
      <c r="CO607" s="287"/>
      <c r="CP607" s="287"/>
      <c r="CQ607" s="287"/>
      <c r="CR607" s="287"/>
      <c r="CS607" s="287"/>
      <c r="CT607" s="287"/>
      <c r="CU607" s="287"/>
      <c r="CV607" s="287"/>
      <c r="CW607" s="287"/>
      <c r="CX607" s="287"/>
      <c r="CY607" s="287"/>
      <c r="CZ607" s="289"/>
      <c r="DA607" s="287"/>
      <c r="DB607" s="287"/>
      <c r="DC607" s="287"/>
      <c r="DD607" s="287"/>
      <c r="DE607" s="287"/>
      <c r="DF607" s="287"/>
      <c r="DG607" s="287"/>
      <c r="DH607" s="287"/>
      <c r="DI607" s="287"/>
      <c r="DJ607" s="287"/>
      <c r="DK607" s="287"/>
      <c r="DL607" s="287"/>
      <c r="DM607" s="287"/>
      <c r="DN607" s="287"/>
      <c r="DO607" s="287"/>
      <c r="DP607" s="287"/>
      <c r="DQ607" s="287"/>
      <c r="DR607" s="287"/>
      <c r="DS607" s="287"/>
      <c r="DT607" s="287"/>
      <c r="DU607" s="287"/>
      <c r="DV607" s="287"/>
      <c r="DW607" s="321"/>
      <c r="DX607" s="321"/>
      <c r="DY607" s="324"/>
      <c r="DZ607" s="324"/>
      <c r="EA607" s="324"/>
      <c r="EB607" s="323"/>
      <c r="EC607" s="323"/>
      <c r="ED607" s="323"/>
      <c r="EE607" s="323"/>
      <c r="EF607" s="323"/>
      <c r="EG607" s="323"/>
      <c r="EH607" s="323"/>
      <c r="EI607" s="323"/>
      <c r="EJ607" s="323"/>
      <c r="EK607" s="323"/>
      <c r="EL607" s="323"/>
      <c r="EM607" s="323"/>
      <c r="EN607" s="323"/>
      <c r="EO607" s="323"/>
      <c r="EP607" s="323"/>
      <c r="EQ607" s="323"/>
      <c r="ER607" s="323"/>
      <c r="ES607" s="323"/>
      <c r="ET607" s="323"/>
      <c r="EU607" s="323"/>
      <c r="EV607" s="323"/>
      <c r="EW607" s="323"/>
      <c r="EX607" s="323"/>
      <c r="EY607" s="323"/>
      <c r="EZ607" s="323"/>
      <c r="FA607" s="323"/>
      <c r="FB607" s="323"/>
      <c r="FC607" s="323"/>
      <c r="FD607" s="323"/>
      <c r="FE607" s="323"/>
      <c r="FF607" s="323"/>
      <c r="FG607" s="323"/>
      <c r="FH607" s="323"/>
      <c r="FI607" s="323"/>
      <c r="FJ607" s="323"/>
      <c r="FK607" s="323"/>
      <c r="FL607" s="323"/>
      <c r="FM607" s="323"/>
      <c r="FN607" s="323"/>
      <c r="FO607" s="323"/>
      <c r="FP607" s="323"/>
      <c r="FQ607" s="323"/>
      <c r="FR607" s="323"/>
      <c r="FS607" s="323"/>
      <c r="FT607" s="323"/>
      <c r="FU607" s="323"/>
      <c r="FV607" s="323"/>
      <c r="FW607" s="323"/>
      <c r="FX607" s="323"/>
      <c r="FY607" s="323"/>
      <c r="FZ607" s="323"/>
      <c r="GA607" s="323"/>
      <c r="GB607" s="323"/>
      <c r="GC607" s="323"/>
      <c r="GD607" s="323"/>
      <c r="GE607" s="323"/>
      <c r="GF607" s="323"/>
      <c r="GG607" s="323"/>
      <c r="GH607" s="323"/>
      <c r="GI607" s="323"/>
      <c r="GJ607" s="331"/>
      <c r="GK607" s="321"/>
      <c r="GL607" s="323"/>
      <c r="GM607" s="323"/>
      <c r="GN607" s="290" cm="1">
        <f t="array" ref="GN607">IF(OR(BK607:GM607='Annex.1　DeclarationDesired'!$F$27),ROW(),"")</f>
        <v>607</v>
      </c>
    </row>
    <row r="608" spans="1:196" ht="20.85" customHeight="1">
      <c r="A608" s="280"/>
      <c r="B608" s="281"/>
      <c r="C608" s="281"/>
      <c r="D608" s="281"/>
      <c r="E608" s="281"/>
      <c r="F608" s="281"/>
      <c r="G608" s="282"/>
      <c r="H608" s="283"/>
      <c r="I608" s="283"/>
      <c r="J608" s="283"/>
      <c r="K608" s="283"/>
      <c r="L608" s="284"/>
      <c r="M608" s="315"/>
      <c r="N608" s="285"/>
      <c r="O608" s="286"/>
      <c r="P608" s="287"/>
      <c r="Q608" s="287"/>
      <c r="R608" s="287"/>
      <c r="S608" s="287"/>
      <c r="T608" s="287"/>
      <c r="U608" s="287"/>
      <c r="V608" s="287"/>
      <c r="W608" s="287"/>
      <c r="X608" s="287"/>
      <c r="Y608" s="287"/>
      <c r="Z608" s="287"/>
      <c r="AA608" s="287"/>
      <c r="AB608" s="287"/>
      <c r="AC608" s="287"/>
      <c r="AD608" s="287"/>
      <c r="AE608" s="287"/>
      <c r="AF608" s="287"/>
      <c r="AG608" s="287"/>
      <c r="AH608" s="287"/>
      <c r="AI608" s="287"/>
      <c r="AJ608" s="287"/>
      <c r="AK608" s="287"/>
      <c r="AL608" s="287"/>
      <c r="AM608" s="287"/>
      <c r="AN608" s="287"/>
      <c r="AO608" s="287"/>
      <c r="AP608" s="287"/>
      <c r="AQ608" s="287"/>
      <c r="AR608" s="287"/>
      <c r="AS608" s="287"/>
      <c r="AT608" s="287"/>
      <c r="AU608" s="287"/>
      <c r="AV608" s="287"/>
      <c r="AW608" s="287"/>
      <c r="AX608" s="287"/>
      <c r="AY608" s="287"/>
      <c r="AZ608" s="287"/>
      <c r="BA608" s="287"/>
      <c r="BB608" s="287"/>
      <c r="BC608" s="287"/>
      <c r="BD608" s="287"/>
      <c r="BE608" s="287"/>
      <c r="BF608" s="287"/>
      <c r="BG608" s="287"/>
      <c r="BH608" s="287"/>
      <c r="BI608" s="287"/>
      <c r="BJ608" s="287"/>
      <c r="BK608" s="286"/>
      <c r="BL608" s="288"/>
      <c r="BM608" s="287"/>
      <c r="BN608" s="287"/>
      <c r="BO608" s="287"/>
      <c r="BP608" s="287"/>
      <c r="BQ608" s="287"/>
      <c r="BR608" s="287"/>
      <c r="BS608" s="287"/>
      <c r="BT608" s="287"/>
      <c r="BU608" s="287"/>
      <c r="BV608" s="287"/>
      <c r="BW608" s="287"/>
      <c r="BX608" s="287"/>
      <c r="BY608" s="287"/>
      <c r="BZ608" s="287"/>
      <c r="CA608" s="287"/>
      <c r="CB608" s="287"/>
      <c r="CC608" s="287"/>
      <c r="CD608" s="287"/>
      <c r="CE608" s="287"/>
      <c r="CF608" s="287"/>
      <c r="CG608" s="287"/>
      <c r="CH608" s="287"/>
      <c r="CI608" s="287"/>
      <c r="CJ608" s="287"/>
      <c r="CK608" s="287"/>
      <c r="CL608" s="287"/>
      <c r="CM608" s="287"/>
      <c r="CN608" s="287"/>
      <c r="CO608" s="287"/>
      <c r="CP608" s="287"/>
      <c r="CQ608" s="287"/>
      <c r="CR608" s="287"/>
      <c r="CS608" s="287"/>
      <c r="CT608" s="287"/>
      <c r="CU608" s="287"/>
      <c r="CV608" s="287"/>
      <c r="CW608" s="287"/>
      <c r="CX608" s="287"/>
      <c r="CY608" s="287"/>
      <c r="CZ608" s="289"/>
      <c r="DA608" s="287"/>
      <c r="DB608" s="287"/>
      <c r="DC608" s="287"/>
      <c r="DD608" s="287"/>
      <c r="DE608" s="287"/>
      <c r="DF608" s="287"/>
      <c r="DG608" s="287"/>
      <c r="DH608" s="287"/>
      <c r="DI608" s="287"/>
      <c r="DJ608" s="287"/>
      <c r="DK608" s="287"/>
      <c r="DL608" s="287"/>
      <c r="DM608" s="287"/>
      <c r="DN608" s="287"/>
      <c r="DO608" s="287"/>
      <c r="DP608" s="287"/>
      <c r="DQ608" s="287"/>
      <c r="DR608" s="287"/>
      <c r="DS608" s="287"/>
      <c r="DT608" s="287"/>
      <c r="DU608" s="287"/>
      <c r="DV608" s="287"/>
      <c r="DW608" s="321"/>
      <c r="DX608" s="321"/>
      <c r="DY608" s="324"/>
      <c r="DZ608" s="324"/>
      <c r="EA608" s="324"/>
      <c r="EB608" s="323"/>
      <c r="EC608" s="323"/>
      <c r="ED608" s="323"/>
      <c r="EE608" s="323"/>
      <c r="EF608" s="323"/>
      <c r="EG608" s="323"/>
      <c r="EH608" s="323"/>
      <c r="EI608" s="323"/>
      <c r="EJ608" s="323"/>
      <c r="EK608" s="323"/>
      <c r="EL608" s="323"/>
      <c r="EM608" s="323"/>
      <c r="EN608" s="323"/>
      <c r="EO608" s="323"/>
      <c r="EP608" s="323"/>
      <c r="EQ608" s="323"/>
      <c r="ER608" s="323"/>
      <c r="ES608" s="323"/>
      <c r="ET608" s="323"/>
      <c r="EU608" s="323"/>
      <c r="EV608" s="323"/>
      <c r="EW608" s="323"/>
      <c r="EX608" s="323"/>
      <c r="EY608" s="323"/>
      <c r="EZ608" s="323"/>
      <c r="FA608" s="323"/>
      <c r="FB608" s="323"/>
      <c r="FC608" s="323"/>
      <c r="FD608" s="323"/>
      <c r="FE608" s="323"/>
      <c r="FF608" s="323"/>
      <c r="FG608" s="323"/>
      <c r="FH608" s="323"/>
      <c r="FI608" s="323"/>
      <c r="FJ608" s="323"/>
      <c r="FK608" s="323"/>
      <c r="FL608" s="323"/>
      <c r="FM608" s="323"/>
      <c r="FN608" s="323"/>
      <c r="FO608" s="323"/>
      <c r="FP608" s="323"/>
      <c r="FQ608" s="323"/>
      <c r="FR608" s="323"/>
      <c r="FS608" s="323"/>
      <c r="FT608" s="323"/>
      <c r="FU608" s="323"/>
      <c r="FV608" s="323"/>
      <c r="FW608" s="323"/>
      <c r="FX608" s="323"/>
      <c r="FY608" s="323"/>
      <c r="FZ608" s="323"/>
      <c r="GA608" s="323"/>
      <c r="GB608" s="323"/>
      <c r="GC608" s="323"/>
      <c r="GD608" s="323"/>
      <c r="GE608" s="323"/>
      <c r="GF608" s="323"/>
      <c r="GG608" s="323"/>
      <c r="GH608" s="323"/>
      <c r="GI608" s="323"/>
      <c r="GJ608" s="331"/>
      <c r="GK608" s="321"/>
      <c r="GL608" s="323"/>
      <c r="GM608" s="323"/>
      <c r="GN608" s="290" cm="1">
        <f t="array" ref="GN608">IF(OR(BK608:GM608='Annex.1　DeclarationDesired'!$F$27),ROW(),"")</f>
        <v>608</v>
      </c>
    </row>
    <row r="609" spans="1:196" ht="20.85" customHeight="1">
      <c r="A609" s="280"/>
      <c r="B609" s="281"/>
      <c r="C609" s="281"/>
      <c r="D609" s="281"/>
      <c r="E609" s="281"/>
      <c r="F609" s="281"/>
      <c r="G609" s="282"/>
      <c r="H609" s="283"/>
      <c r="I609" s="283"/>
      <c r="J609" s="283"/>
      <c r="K609" s="283"/>
      <c r="L609" s="284"/>
      <c r="M609" s="315"/>
      <c r="N609" s="285"/>
      <c r="O609" s="286"/>
      <c r="P609" s="287"/>
      <c r="Q609" s="287"/>
      <c r="R609" s="287"/>
      <c r="S609" s="287"/>
      <c r="T609" s="287"/>
      <c r="U609" s="287"/>
      <c r="V609" s="287"/>
      <c r="W609" s="287"/>
      <c r="X609" s="287"/>
      <c r="Y609" s="287"/>
      <c r="Z609" s="287"/>
      <c r="AA609" s="287"/>
      <c r="AB609" s="287"/>
      <c r="AC609" s="287"/>
      <c r="AD609" s="287"/>
      <c r="AE609" s="287"/>
      <c r="AF609" s="287"/>
      <c r="AG609" s="287"/>
      <c r="AH609" s="287"/>
      <c r="AI609" s="287"/>
      <c r="AJ609" s="287"/>
      <c r="AK609" s="287"/>
      <c r="AL609" s="287"/>
      <c r="AM609" s="287"/>
      <c r="AN609" s="287"/>
      <c r="AO609" s="287"/>
      <c r="AP609" s="287"/>
      <c r="AQ609" s="287"/>
      <c r="AR609" s="287"/>
      <c r="AS609" s="287"/>
      <c r="AT609" s="287"/>
      <c r="AU609" s="287"/>
      <c r="AV609" s="287"/>
      <c r="AW609" s="287"/>
      <c r="AX609" s="287"/>
      <c r="AY609" s="287"/>
      <c r="AZ609" s="287"/>
      <c r="BA609" s="287"/>
      <c r="BB609" s="287"/>
      <c r="BC609" s="287"/>
      <c r="BD609" s="287"/>
      <c r="BE609" s="287"/>
      <c r="BF609" s="287"/>
      <c r="BG609" s="287"/>
      <c r="BH609" s="287"/>
      <c r="BI609" s="287"/>
      <c r="BJ609" s="287"/>
      <c r="BK609" s="286"/>
      <c r="BL609" s="288"/>
      <c r="BM609" s="287"/>
      <c r="BN609" s="287"/>
      <c r="BO609" s="287"/>
      <c r="BP609" s="287"/>
      <c r="BQ609" s="287"/>
      <c r="BR609" s="287"/>
      <c r="BS609" s="287"/>
      <c r="BT609" s="287"/>
      <c r="BU609" s="287"/>
      <c r="BV609" s="287"/>
      <c r="BW609" s="287"/>
      <c r="BX609" s="287"/>
      <c r="BY609" s="287"/>
      <c r="BZ609" s="287"/>
      <c r="CA609" s="287"/>
      <c r="CB609" s="287"/>
      <c r="CC609" s="287"/>
      <c r="CD609" s="287"/>
      <c r="CE609" s="287"/>
      <c r="CF609" s="287"/>
      <c r="CG609" s="287"/>
      <c r="CH609" s="287"/>
      <c r="CI609" s="287"/>
      <c r="CJ609" s="287"/>
      <c r="CK609" s="287"/>
      <c r="CL609" s="287"/>
      <c r="CM609" s="287"/>
      <c r="CN609" s="287"/>
      <c r="CO609" s="287"/>
      <c r="CP609" s="287"/>
      <c r="CQ609" s="287"/>
      <c r="CR609" s="287"/>
      <c r="CS609" s="287"/>
      <c r="CT609" s="287"/>
      <c r="CU609" s="287"/>
      <c r="CV609" s="287"/>
      <c r="CW609" s="287"/>
      <c r="CX609" s="287"/>
      <c r="CY609" s="287"/>
      <c r="CZ609" s="289"/>
      <c r="DA609" s="287"/>
      <c r="DB609" s="287"/>
      <c r="DC609" s="287"/>
      <c r="DD609" s="287"/>
      <c r="DE609" s="287"/>
      <c r="DF609" s="287"/>
      <c r="DG609" s="287"/>
      <c r="DH609" s="287"/>
      <c r="DI609" s="287"/>
      <c r="DJ609" s="287"/>
      <c r="DK609" s="287"/>
      <c r="DL609" s="287"/>
      <c r="DM609" s="287"/>
      <c r="DN609" s="287"/>
      <c r="DO609" s="287"/>
      <c r="DP609" s="287"/>
      <c r="DQ609" s="287"/>
      <c r="DR609" s="287"/>
      <c r="DS609" s="287"/>
      <c r="DT609" s="287"/>
      <c r="DU609" s="287"/>
      <c r="DV609" s="287"/>
      <c r="DW609" s="321"/>
      <c r="DX609" s="321"/>
      <c r="DY609" s="324"/>
      <c r="DZ609" s="324"/>
      <c r="EA609" s="324"/>
      <c r="EB609" s="323"/>
      <c r="EC609" s="323"/>
      <c r="ED609" s="323"/>
      <c r="EE609" s="323"/>
      <c r="EF609" s="323"/>
      <c r="EG609" s="323"/>
      <c r="EH609" s="323"/>
      <c r="EI609" s="323"/>
      <c r="EJ609" s="323"/>
      <c r="EK609" s="323"/>
      <c r="EL609" s="323"/>
      <c r="EM609" s="323"/>
      <c r="EN609" s="323"/>
      <c r="EO609" s="323"/>
      <c r="EP609" s="323"/>
      <c r="EQ609" s="323"/>
      <c r="ER609" s="323"/>
      <c r="ES609" s="323"/>
      <c r="ET609" s="323"/>
      <c r="EU609" s="323"/>
      <c r="EV609" s="323"/>
      <c r="EW609" s="323"/>
      <c r="EX609" s="323"/>
      <c r="EY609" s="323"/>
      <c r="EZ609" s="323"/>
      <c r="FA609" s="323"/>
      <c r="FB609" s="323"/>
      <c r="FC609" s="323"/>
      <c r="FD609" s="323"/>
      <c r="FE609" s="323"/>
      <c r="FF609" s="323"/>
      <c r="FG609" s="323"/>
      <c r="FH609" s="323"/>
      <c r="FI609" s="323"/>
      <c r="FJ609" s="323"/>
      <c r="FK609" s="323"/>
      <c r="FL609" s="323"/>
      <c r="FM609" s="323"/>
      <c r="FN609" s="323"/>
      <c r="FO609" s="323"/>
      <c r="FP609" s="323"/>
      <c r="FQ609" s="323"/>
      <c r="FR609" s="323"/>
      <c r="FS609" s="323"/>
      <c r="FT609" s="323"/>
      <c r="FU609" s="323"/>
      <c r="FV609" s="323"/>
      <c r="FW609" s="323"/>
      <c r="FX609" s="323"/>
      <c r="FY609" s="323"/>
      <c r="FZ609" s="323"/>
      <c r="GA609" s="323"/>
      <c r="GB609" s="323"/>
      <c r="GC609" s="323"/>
      <c r="GD609" s="323"/>
      <c r="GE609" s="323"/>
      <c r="GF609" s="323"/>
      <c r="GG609" s="323"/>
      <c r="GH609" s="323"/>
      <c r="GI609" s="323"/>
      <c r="GJ609" s="331"/>
      <c r="GK609" s="321"/>
      <c r="GL609" s="323"/>
      <c r="GM609" s="323"/>
      <c r="GN609" s="290" cm="1">
        <f t="array" ref="GN609">IF(OR(BK609:GM609='Annex.1　DeclarationDesired'!$F$27),ROW(),"")</f>
        <v>609</v>
      </c>
    </row>
    <row r="610" spans="1:196" ht="20.85" customHeight="1">
      <c r="A610" s="280"/>
      <c r="B610" s="281"/>
      <c r="C610" s="281"/>
      <c r="D610" s="281"/>
      <c r="E610" s="281"/>
      <c r="F610" s="281"/>
      <c r="G610" s="282"/>
      <c r="H610" s="283"/>
      <c r="I610" s="283"/>
      <c r="J610" s="283"/>
      <c r="K610" s="283"/>
      <c r="L610" s="284"/>
      <c r="M610" s="315"/>
      <c r="N610" s="285"/>
      <c r="O610" s="286"/>
      <c r="P610" s="287"/>
      <c r="Q610" s="287"/>
      <c r="R610" s="287"/>
      <c r="S610" s="287"/>
      <c r="T610" s="287"/>
      <c r="U610" s="287"/>
      <c r="V610" s="287"/>
      <c r="W610" s="287"/>
      <c r="X610" s="287"/>
      <c r="Y610" s="287"/>
      <c r="Z610" s="287"/>
      <c r="AA610" s="287"/>
      <c r="AB610" s="287"/>
      <c r="AC610" s="287"/>
      <c r="AD610" s="287"/>
      <c r="AE610" s="287"/>
      <c r="AF610" s="287"/>
      <c r="AG610" s="287"/>
      <c r="AH610" s="287"/>
      <c r="AI610" s="287"/>
      <c r="AJ610" s="287"/>
      <c r="AK610" s="287"/>
      <c r="AL610" s="287"/>
      <c r="AM610" s="287"/>
      <c r="AN610" s="287"/>
      <c r="AO610" s="287"/>
      <c r="AP610" s="287"/>
      <c r="AQ610" s="287"/>
      <c r="AR610" s="287"/>
      <c r="AS610" s="287"/>
      <c r="AT610" s="287"/>
      <c r="AU610" s="287"/>
      <c r="AV610" s="287"/>
      <c r="AW610" s="287"/>
      <c r="AX610" s="287"/>
      <c r="AY610" s="287"/>
      <c r="AZ610" s="287"/>
      <c r="BA610" s="287"/>
      <c r="BB610" s="287"/>
      <c r="BC610" s="287"/>
      <c r="BD610" s="287"/>
      <c r="BE610" s="287"/>
      <c r="BF610" s="287"/>
      <c r="BG610" s="287"/>
      <c r="BH610" s="287"/>
      <c r="BI610" s="287"/>
      <c r="BJ610" s="287"/>
      <c r="BK610" s="286"/>
      <c r="BL610" s="288"/>
      <c r="BM610" s="287"/>
      <c r="BN610" s="287"/>
      <c r="BO610" s="287"/>
      <c r="BP610" s="287"/>
      <c r="BQ610" s="287"/>
      <c r="BR610" s="287"/>
      <c r="BS610" s="287"/>
      <c r="BT610" s="287"/>
      <c r="BU610" s="287"/>
      <c r="BV610" s="287"/>
      <c r="BW610" s="287"/>
      <c r="BX610" s="287"/>
      <c r="BY610" s="287"/>
      <c r="BZ610" s="287"/>
      <c r="CA610" s="287"/>
      <c r="CB610" s="287"/>
      <c r="CC610" s="287"/>
      <c r="CD610" s="287"/>
      <c r="CE610" s="287"/>
      <c r="CF610" s="287"/>
      <c r="CG610" s="287"/>
      <c r="CH610" s="287"/>
      <c r="CI610" s="287"/>
      <c r="CJ610" s="287"/>
      <c r="CK610" s="287"/>
      <c r="CL610" s="287"/>
      <c r="CM610" s="287"/>
      <c r="CN610" s="287"/>
      <c r="CO610" s="287"/>
      <c r="CP610" s="287"/>
      <c r="CQ610" s="287"/>
      <c r="CR610" s="287"/>
      <c r="CS610" s="287"/>
      <c r="CT610" s="287"/>
      <c r="CU610" s="287"/>
      <c r="CV610" s="287"/>
      <c r="CW610" s="287"/>
      <c r="CX610" s="287"/>
      <c r="CY610" s="287"/>
      <c r="CZ610" s="289"/>
      <c r="DA610" s="287"/>
      <c r="DB610" s="287"/>
      <c r="DC610" s="287"/>
      <c r="DD610" s="287"/>
      <c r="DE610" s="287"/>
      <c r="DF610" s="287"/>
      <c r="DG610" s="287"/>
      <c r="DH610" s="287"/>
      <c r="DI610" s="287"/>
      <c r="DJ610" s="287"/>
      <c r="DK610" s="287"/>
      <c r="DL610" s="287"/>
      <c r="DM610" s="287"/>
      <c r="DN610" s="287"/>
      <c r="DO610" s="287"/>
      <c r="DP610" s="287"/>
      <c r="DQ610" s="287"/>
      <c r="DR610" s="287"/>
      <c r="DS610" s="287"/>
      <c r="DT610" s="287"/>
      <c r="DU610" s="287"/>
      <c r="DV610" s="287"/>
      <c r="DW610" s="321"/>
      <c r="DX610" s="321"/>
      <c r="DY610" s="324"/>
      <c r="DZ610" s="324"/>
      <c r="EA610" s="324"/>
      <c r="EB610" s="323"/>
      <c r="EC610" s="323"/>
      <c r="ED610" s="323"/>
      <c r="EE610" s="323"/>
      <c r="EF610" s="323"/>
      <c r="EG610" s="323"/>
      <c r="EH610" s="323"/>
      <c r="EI610" s="323"/>
      <c r="EJ610" s="323"/>
      <c r="EK610" s="323"/>
      <c r="EL610" s="323"/>
      <c r="EM610" s="323"/>
      <c r="EN610" s="323"/>
      <c r="EO610" s="323"/>
      <c r="EP610" s="323"/>
      <c r="EQ610" s="323"/>
      <c r="ER610" s="323"/>
      <c r="ES610" s="323"/>
      <c r="ET610" s="323"/>
      <c r="EU610" s="323"/>
      <c r="EV610" s="323"/>
      <c r="EW610" s="323"/>
      <c r="EX610" s="323"/>
      <c r="EY610" s="323"/>
      <c r="EZ610" s="323"/>
      <c r="FA610" s="323"/>
      <c r="FB610" s="323"/>
      <c r="FC610" s="323"/>
      <c r="FD610" s="323"/>
      <c r="FE610" s="323"/>
      <c r="FF610" s="323"/>
      <c r="FG610" s="323"/>
      <c r="FH610" s="323"/>
      <c r="FI610" s="323"/>
      <c r="FJ610" s="323"/>
      <c r="FK610" s="323"/>
      <c r="FL610" s="323"/>
      <c r="FM610" s="323"/>
      <c r="FN610" s="323"/>
      <c r="FO610" s="323"/>
      <c r="FP610" s="323"/>
      <c r="FQ610" s="323"/>
      <c r="FR610" s="323"/>
      <c r="FS610" s="323"/>
      <c r="FT610" s="323"/>
      <c r="FU610" s="323"/>
      <c r="FV610" s="323"/>
      <c r="FW610" s="323"/>
      <c r="FX610" s="323"/>
      <c r="FY610" s="323"/>
      <c r="FZ610" s="323"/>
      <c r="GA610" s="323"/>
      <c r="GB610" s="323"/>
      <c r="GC610" s="323"/>
      <c r="GD610" s="323"/>
      <c r="GE610" s="323"/>
      <c r="GF610" s="323"/>
      <c r="GG610" s="323"/>
      <c r="GH610" s="323"/>
      <c r="GI610" s="323"/>
      <c r="GJ610" s="331"/>
      <c r="GK610" s="321"/>
      <c r="GL610" s="323"/>
      <c r="GM610" s="323"/>
      <c r="GN610" s="290" cm="1">
        <f t="array" ref="GN610">IF(OR(BK610:GM610='Annex.1　DeclarationDesired'!$F$27),ROW(),"")</f>
        <v>610</v>
      </c>
    </row>
    <row r="611" spans="1:196" ht="20.85" customHeight="1">
      <c r="A611" s="280"/>
      <c r="B611" s="281"/>
      <c r="C611" s="281"/>
      <c r="D611" s="281"/>
      <c r="E611" s="281"/>
      <c r="F611" s="281"/>
      <c r="G611" s="282"/>
      <c r="H611" s="283"/>
      <c r="I611" s="283"/>
      <c r="J611" s="283"/>
      <c r="K611" s="283"/>
      <c r="L611" s="284"/>
      <c r="M611" s="315"/>
      <c r="N611" s="285"/>
      <c r="O611" s="286"/>
      <c r="P611" s="287"/>
      <c r="Q611" s="287"/>
      <c r="R611" s="287"/>
      <c r="S611" s="287"/>
      <c r="T611" s="287"/>
      <c r="U611" s="287"/>
      <c r="V611" s="287"/>
      <c r="W611" s="287"/>
      <c r="X611" s="287"/>
      <c r="Y611" s="287"/>
      <c r="Z611" s="287"/>
      <c r="AA611" s="287"/>
      <c r="AB611" s="287"/>
      <c r="AC611" s="287"/>
      <c r="AD611" s="287"/>
      <c r="AE611" s="287"/>
      <c r="AF611" s="287"/>
      <c r="AG611" s="287"/>
      <c r="AH611" s="287"/>
      <c r="AI611" s="287"/>
      <c r="AJ611" s="287"/>
      <c r="AK611" s="287"/>
      <c r="AL611" s="287"/>
      <c r="AM611" s="287"/>
      <c r="AN611" s="287"/>
      <c r="AO611" s="287"/>
      <c r="AP611" s="287"/>
      <c r="AQ611" s="287"/>
      <c r="AR611" s="287"/>
      <c r="AS611" s="287"/>
      <c r="AT611" s="287"/>
      <c r="AU611" s="287"/>
      <c r="AV611" s="287"/>
      <c r="AW611" s="287"/>
      <c r="AX611" s="287"/>
      <c r="AY611" s="287"/>
      <c r="AZ611" s="287"/>
      <c r="BA611" s="287"/>
      <c r="BB611" s="287"/>
      <c r="BC611" s="287"/>
      <c r="BD611" s="287"/>
      <c r="BE611" s="287"/>
      <c r="BF611" s="287"/>
      <c r="BG611" s="287"/>
      <c r="BH611" s="287"/>
      <c r="BI611" s="287"/>
      <c r="BJ611" s="287"/>
      <c r="BK611" s="286"/>
      <c r="BL611" s="288"/>
      <c r="BM611" s="287"/>
      <c r="BN611" s="287"/>
      <c r="BO611" s="287"/>
      <c r="BP611" s="287"/>
      <c r="BQ611" s="287"/>
      <c r="BR611" s="287"/>
      <c r="BS611" s="287"/>
      <c r="BT611" s="287"/>
      <c r="BU611" s="287"/>
      <c r="BV611" s="287"/>
      <c r="BW611" s="287"/>
      <c r="BX611" s="287"/>
      <c r="BY611" s="287"/>
      <c r="BZ611" s="287"/>
      <c r="CA611" s="287"/>
      <c r="CB611" s="287"/>
      <c r="CC611" s="287"/>
      <c r="CD611" s="287"/>
      <c r="CE611" s="287"/>
      <c r="CF611" s="287"/>
      <c r="CG611" s="287"/>
      <c r="CH611" s="287"/>
      <c r="CI611" s="287"/>
      <c r="CJ611" s="287"/>
      <c r="CK611" s="287"/>
      <c r="CL611" s="287"/>
      <c r="CM611" s="287"/>
      <c r="CN611" s="287"/>
      <c r="CO611" s="287"/>
      <c r="CP611" s="287"/>
      <c r="CQ611" s="287"/>
      <c r="CR611" s="287"/>
      <c r="CS611" s="287"/>
      <c r="CT611" s="287"/>
      <c r="CU611" s="287"/>
      <c r="CV611" s="287"/>
      <c r="CW611" s="287"/>
      <c r="CX611" s="287"/>
      <c r="CY611" s="287"/>
      <c r="CZ611" s="289"/>
      <c r="DA611" s="287"/>
      <c r="DB611" s="287"/>
      <c r="DC611" s="287"/>
      <c r="DD611" s="287"/>
      <c r="DE611" s="287"/>
      <c r="DF611" s="287"/>
      <c r="DG611" s="287"/>
      <c r="DH611" s="287"/>
      <c r="DI611" s="287"/>
      <c r="DJ611" s="287"/>
      <c r="DK611" s="287"/>
      <c r="DL611" s="287"/>
      <c r="DM611" s="287"/>
      <c r="DN611" s="287"/>
      <c r="DO611" s="287"/>
      <c r="DP611" s="287"/>
      <c r="DQ611" s="287"/>
      <c r="DR611" s="287"/>
      <c r="DS611" s="287"/>
      <c r="DT611" s="287"/>
      <c r="DU611" s="287"/>
      <c r="DV611" s="287"/>
      <c r="DW611" s="321"/>
      <c r="DX611" s="321"/>
      <c r="DY611" s="324"/>
      <c r="DZ611" s="324"/>
      <c r="EA611" s="324"/>
      <c r="EB611" s="323"/>
      <c r="EC611" s="323"/>
      <c r="ED611" s="323"/>
      <c r="EE611" s="323"/>
      <c r="EF611" s="323"/>
      <c r="EG611" s="323"/>
      <c r="EH611" s="323"/>
      <c r="EI611" s="323"/>
      <c r="EJ611" s="323"/>
      <c r="EK611" s="323"/>
      <c r="EL611" s="323"/>
      <c r="EM611" s="323"/>
      <c r="EN611" s="323"/>
      <c r="EO611" s="323"/>
      <c r="EP611" s="323"/>
      <c r="EQ611" s="323"/>
      <c r="ER611" s="323"/>
      <c r="ES611" s="323"/>
      <c r="ET611" s="323"/>
      <c r="EU611" s="323"/>
      <c r="EV611" s="323"/>
      <c r="EW611" s="323"/>
      <c r="EX611" s="323"/>
      <c r="EY611" s="323"/>
      <c r="EZ611" s="323"/>
      <c r="FA611" s="323"/>
      <c r="FB611" s="323"/>
      <c r="FC611" s="323"/>
      <c r="FD611" s="323"/>
      <c r="FE611" s="323"/>
      <c r="FF611" s="323"/>
      <c r="FG611" s="323"/>
      <c r="FH611" s="323"/>
      <c r="FI611" s="323"/>
      <c r="FJ611" s="323"/>
      <c r="FK611" s="323"/>
      <c r="FL611" s="323"/>
      <c r="FM611" s="323"/>
      <c r="FN611" s="323"/>
      <c r="FO611" s="323"/>
      <c r="FP611" s="323"/>
      <c r="FQ611" s="323"/>
      <c r="FR611" s="323"/>
      <c r="FS611" s="323"/>
      <c r="FT611" s="323"/>
      <c r="FU611" s="323"/>
      <c r="FV611" s="323"/>
      <c r="FW611" s="323"/>
      <c r="FX611" s="323"/>
      <c r="FY611" s="323"/>
      <c r="FZ611" s="323"/>
      <c r="GA611" s="323"/>
      <c r="GB611" s="323"/>
      <c r="GC611" s="323"/>
      <c r="GD611" s="323"/>
      <c r="GE611" s="323"/>
      <c r="GF611" s="323"/>
      <c r="GG611" s="323"/>
      <c r="GH611" s="323"/>
      <c r="GI611" s="323"/>
      <c r="GJ611" s="331"/>
      <c r="GK611" s="321"/>
      <c r="GL611" s="323"/>
      <c r="GM611" s="323"/>
      <c r="GN611" s="290" cm="1">
        <f t="array" ref="GN611">IF(OR(BK611:GM611='Annex.1　DeclarationDesired'!$F$27),ROW(),"")</f>
        <v>611</v>
      </c>
    </row>
    <row r="612" spans="1:196" ht="20.85" customHeight="1">
      <c r="A612" s="280"/>
      <c r="B612" s="281"/>
      <c r="C612" s="281"/>
      <c r="D612" s="281"/>
      <c r="E612" s="281"/>
      <c r="F612" s="281"/>
      <c r="G612" s="282"/>
      <c r="H612" s="283"/>
      <c r="I612" s="283"/>
      <c r="J612" s="283"/>
      <c r="K612" s="283"/>
      <c r="L612" s="284"/>
      <c r="M612" s="315"/>
      <c r="N612" s="285"/>
      <c r="O612" s="286"/>
      <c r="P612" s="287"/>
      <c r="Q612" s="287"/>
      <c r="R612" s="287"/>
      <c r="S612" s="287"/>
      <c r="T612" s="287"/>
      <c r="U612" s="287"/>
      <c r="V612" s="287"/>
      <c r="W612" s="287"/>
      <c r="X612" s="287"/>
      <c r="Y612" s="287"/>
      <c r="Z612" s="287"/>
      <c r="AA612" s="287"/>
      <c r="AB612" s="287"/>
      <c r="AC612" s="287"/>
      <c r="AD612" s="287"/>
      <c r="AE612" s="287"/>
      <c r="AF612" s="287"/>
      <c r="AG612" s="287"/>
      <c r="AH612" s="287"/>
      <c r="AI612" s="287"/>
      <c r="AJ612" s="287"/>
      <c r="AK612" s="287"/>
      <c r="AL612" s="287"/>
      <c r="AM612" s="287"/>
      <c r="AN612" s="287"/>
      <c r="AO612" s="287"/>
      <c r="AP612" s="287"/>
      <c r="AQ612" s="287"/>
      <c r="AR612" s="287"/>
      <c r="AS612" s="287"/>
      <c r="AT612" s="287"/>
      <c r="AU612" s="287"/>
      <c r="AV612" s="287"/>
      <c r="AW612" s="287"/>
      <c r="AX612" s="287"/>
      <c r="AY612" s="287"/>
      <c r="AZ612" s="287"/>
      <c r="BA612" s="287"/>
      <c r="BB612" s="287"/>
      <c r="BC612" s="287"/>
      <c r="BD612" s="287"/>
      <c r="BE612" s="287"/>
      <c r="BF612" s="287"/>
      <c r="BG612" s="287"/>
      <c r="BH612" s="287"/>
      <c r="BI612" s="287"/>
      <c r="BJ612" s="287"/>
      <c r="BK612" s="286"/>
      <c r="BL612" s="288"/>
      <c r="BM612" s="287"/>
      <c r="BN612" s="287"/>
      <c r="BO612" s="287"/>
      <c r="BP612" s="287"/>
      <c r="BQ612" s="287"/>
      <c r="BR612" s="287"/>
      <c r="BS612" s="287"/>
      <c r="BT612" s="287"/>
      <c r="BU612" s="287"/>
      <c r="BV612" s="287"/>
      <c r="BW612" s="287"/>
      <c r="BX612" s="287"/>
      <c r="BY612" s="287"/>
      <c r="BZ612" s="287"/>
      <c r="CA612" s="287"/>
      <c r="CB612" s="287"/>
      <c r="CC612" s="287"/>
      <c r="CD612" s="287"/>
      <c r="CE612" s="287"/>
      <c r="CF612" s="287"/>
      <c r="CG612" s="287"/>
      <c r="CH612" s="287"/>
      <c r="CI612" s="287"/>
      <c r="CJ612" s="287"/>
      <c r="CK612" s="287"/>
      <c r="CL612" s="287"/>
      <c r="CM612" s="287"/>
      <c r="CN612" s="287"/>
      <c r="CO612" s="287"/>
      <c r="CP612" s="287"/>
      <c r="CQ612" s="287"/>
      <c r="CR612" s="287"/>
      <c r="CS612" s="287"/>
      <c r="CT612" s="287"/>
      <c r="CU612" s="287"/>
      <c r="CV612" s="287"/>
      <c r="CW612" s="287"/>
      <c r="CX612" s="287"/>
      <c r="CY612" s="287"/>
      <c r="CZ612" s="289"/>
      <c r="DA612" s="287"/>
      <c r="DB612" s="287"/>
      <c r="DC612" s="287"/>
      <c r="DD612" s="287"/>
      <c r="DE612" s="287"/>
      <c r="DF612" s="287"/>
      <c r="DG612" s="287"/>
      <c r="DH612" s="287"/>
      <c r="DI612" s="287"/>
      <c r="DJ612" s="287"/>
      <c r="DK612" s="287"/>
      <c r="DL612" s="287"/>
      <c r="DM612" s="287"/>
      <c r="DN612" s="287"/>
      <c r="DO612" s="287"/>
      <c r="DP612" s="287"/>
      <c r="DQ612" s="287"/>
      <c r="DR612" s="287"/>
      <c r="DS612" s="287"/>
      <c r="DT612" s="287"/>
      <c r="DU612" s="287"/>
      <c r="DV612" s="287"/>
      <c r="DW612" s="321"/>
      <c r="DX612" s="321"/>
      <c r="DY612" s="324"/>
      <c r="DZ612" s="324"/>
      <c r="EA612" s="324"/>
      <c r="EB612" s="323"/>
      <c r="EC612" s="323"/>
      <c r="ED612" s="323"/>
      <c r="EE612" s="323"/>
      <c r="EF612" s="323"/>
      <c r="EG612" s="323"/>
      <c r="EH612" s="323"/>
      <c r="EI612" s="323"/>
      <c r="EJ612" s="323"/>
      <c r="EK612" s="323"/>
      <c r="EL612" s="323"/>
      <c r="EM612" s="323"/>
      <c r="EN612" s="323"/>
      <c r="EO612" s="323"/>
      <c r="EP612" s="323"/>
      <c r="EQ612" s="323"/>
      <c r="ER612" s="323"/>
      <c r="ES612" s="323"/>
      <c r="ET612" s="323"/>
      <c r="EU612" s="323"/>
      <c r="EV612" s="323"/>
      <c r="EW612" s="323"/>
      <c r="EX612" s="323"/>
      <c r="EY612" s="323"/>
      <c r="EZ612" s="323"/>
      <c r="FA612" s="323"/>
      <c r="FB612" s="323"/>
      <c r="FC612" s="323"/>
      <c r="FD612" s="323"/>
      <c r="FE612" s="323"/>
      <c r="FF612" s="323"/>
      <c r="FG612" s="323"/>
      <c r="FH612" s="323"/>
      <c r="FI612" s="323"/>
      <c r="FJ612" s="323"/>
      <c r="FK612" s="323"/>
      <c r="FL612" s="323"/>
      <c r="FM612" s="323"/>
      <c r="FN612" s="323"/>
      <c r="FO612" s="323"/>
      <c r="FP612" s="323"/>
      <c r="FQ612" s="323"/>
      <c r="FR612" s="323"/>
      <c r="FS612" s="323"/>
      <c r="FT612" s="323"/>
      <c r="FU612" s="323"/>
      <c r="FV612" s="323"/>
      <c r="FW612" s="323"/>
      <c r="FX612" s="323"/>
      <c r="FY612" s="323"/>
      <c r="FZ612" s="323"/>
      <c r="GA612" s="323"/>
      <c r="GB612" s="323"/>
      <c r="GC612" s="323"/>
      <c r="GD612" s="323"/>
      <c r="GE612" s="323"/>
      <c r="GF612" s="323"/>
      <c r="GG612" s="323"/>
      <c r="GH612" s="323"/>
      <c r="GI612" s="323"/>
      <c r="GJ612" s="331"/>
      <c r="GK612" s="321"/>
      <c r="GL612" s="323"/>
      <c r="GM612" s="323"/>
      <c r="GN612" s="290" cm="1">
        <f t="array" ref="GN612">IF(OR(BK612:GM612='Annex.1　DeclarationDesired'!$F$27),ROW(),"")</f>
        <v>612</v>
      </c>
    </row>
    <row r="613" spans="1:196" ht="20.85" customHeight="1">
      <c r="A613" s="280"/>
      <c r="B613" s="281"/>
      <c r="C613" s="281"/>
      <c r="D613" s="281"/>
      <c r="E613" s="281"/>
      <c r="F613" s="281"/>
      <c r="G613" s="282"/>
      <c r="H613" s="283"/>
      <c r="I613" s="283"/>
      <c r="J613" s="283"/>
      <c r="K613" s="283"/>
      <c r="L613" s="284"/>
      <c r="M613" s="315"/>
      <c r="N613" s="285"/>
      <c r="O613" s="286"/>
      <c r="P613" s="287"/>
      <c r="Q613" s="287"/>
      <c r="R613" s="287"/>
      <c r="S613" s="287"/>
      <c r="T613" s="287"/>
      <c r="U613" s="287"/>
      <c r="V613" s="287"/>
      <c r="W613" s="287"/>
      <c r="X613" s="287"/>
      <c r="Y613" s="287"/>
      <c r="Z613" s="287"/>
      <c r="AA613" s="287"/>
      <c r="AB613" s="287"/>
      <c r="AC613" s="287"/>
      <c r="AD613" s="287"/>
      <c r="AE613" s="287"/>
      <c r="AF613" s="287"/>
      <c r="AG613" s="287"/>
      <c r="AH613" s="287"/>
      <c r="AI613" s="287"/>
      <c r="AJ613" s="287"/>
      <c r="AK613" s="287"/>
      <c r="AL613" s="287"/>
      <c r="AM613" s="287"/>
      <c r="AN613" s="287"/>
      <c r="AO613" s="287"/>
      <c r="AP613" s="287"/>
      <c r="AQ613" s="287"/>
      <c r="AR613" s="287"/>
      <c r="AS613" s="287"/>
      <c r="AT613" s="287"/>
      <c r="AU613" s="287"/>
      <c r="AV613" s="287"/>
      <c r="AW613" s="287"/>
      <c r="AX613" s="287"/>
      <c r="AY613" s="287"/>
      <c r="AZ613" s="287"/>
      <c r="BA613" s="287"/>
      <c r="BB613" s="287"/>
      <c r="BC613" s="287"/>
      <c r="BD613" s="287"/>
      <c r="BE613" s="287"/>
      <c r="BF613" s="287"/>
      <c r="BG613" s="287"/>
      <c r="BH613" s="287"/>
      <c r="BI613" s="287"/>
      <c r="BJ613" s="287"/>
      <c r="BK613" s="286"/>
      <c r="BL613" s="288"/>
      <c r="BM613" s="287"/>
      <c r="BN613" s="287"/>
      <c r="BO613" s="287"/>
      <c r="BP613" s="287"/>
      <c r="BQ613" s="287"/>
      <c r="BR613" s="287"/>
      <c r="BS613" s="287"/>
      <c r="BT613" s="287"/>
      <c r="BU613" s="287"/>
      <c r="BV613" s="287"/>
      <c r="BW613" s="287"/>
      <c r="BX613" s="287"/>
      <c r="BY613" s="287"/>
      <c r="BZ613" s="287"/>
      <c r="CA613" s="287"/>
      <c r="CB613" s="287"/>
      <c r="CC613" s="287"/>
      <c r="CD613" s="287"/>
      <c r="CE613" s="287"/>
      <c r="CF613" s="287"/>
      <c r="CG613" s="287"/>
      <c r="CH613" s="287"/>
      <c r="CI613" s="287"/>
      <c r="CJ613" s="287"/>
      <c r="CK613" s="287"/>
      <c r="CL613" s="287"/>
      <c r="CM613" s="287"/>
      <c r="CN613" s="287"/>
      <c r="CO613" s="287"/>
      <c r="CP613" s="287"/>
      <c r="CQ613" s="287"/>
      <c r="CR613" s="287"/>
      <c r="CS613" s="287"/>
      <c r="CT613" s="287"/>
      <c r="CU613" s="287"/>
      <c r="CV613" s="287"/>
      <c r="CW613" s="287"/>
      <c r="CX613" s="287"/>
      <c r="CY613" s="287"/>
      <c r="CZ613" s="289"/>
      <c r="DA613" s="287"/>
      <c r="DB613" s="287"/>
      <c r="DC613" s="287"/>
      <c r="DD613" s="287"/>
      <c r="DE613" s="287"/>
      <c r="DF613" s="287"/>
      <c r="DG613" s="287"/>
      <c r="DH613" s="287"/>
      <c r="DI613" s="287"/>
      <c r="DJ613" s="287"/>
      <c r="DK613" s="287"/>
      <c r="DL613" s="287"/>
      <c r="DM613" s="287"/>
      <c r="DN613" s="287"/>
      <c r="DO613" s="287"/>
      <c r="DP613" s="287"/>
      <c r="DQ613" s="287"/>
      <c r="DR613" s="287"/>
      <c r="DS613" s="287"/>
      <c r="DT613" s="287"/>
      <c r="DU613" s="287"/>
      <c r="DV613" s="287"/>
      <c r="DW613" s="321"/>
      <c r="DX613" s="321"/>
      <c r="DY613" s="324"/>
      <c r="DZ613" s="324"/>
      <c r="EA613" s="324"/>
      <c r="EB613" s="323"/>
      <c r="EC613" s="323"/>
      <c r="ED613" s="323"/>
      <c r="EE613" s="323"/>
      <c r="EF613" s="323"/>
      <c r="EG613" s="323"/>
      <c r="EH613" s="323"/>
      <c r="EI613" s="323"/>
      <c r="EJ613" s="323"/>
      <c r="EK613" s="323"/>
      <c r="EL613" s="323"/>
      <c r="EM613" s="323"/>
      <c r="EN613" s="323"/>
      <c r="EO613" s="323"/>
      <c r="EP613" s="323"/>
      <c r="EQ613" s="323"/>
      <c r="ER613" s="323"/>
      <c r="ES613" s="323"/>
      <c r="ET613" s="323"/>
      <c r="EU613" s="323"/>
      <c r="EV613" s="323"/>
      <c r="EW613" s="323"/>
      <c r="EX613" s="323"/>
      <c r="EY613" s="323"/>
      <c r="EZ613" s="323"/>
      <c r="FA613" s="323"/>
      <c r="FB613" s="323"/>
      <c r="FC613" s="323"/>
      <c r="FD613" s="323"/>
      <c r="FE613" s="323"/>
      <c r="FF613" s="323"/>
      <c r="FG613" s="323"/>
      <c r="FH613" s="323"/>
      <c r="FI613" s="323"/>
      <c r="FJ613" s="323"/>
      <c r="FK613" s="323"/>
      <c r="FL613" s="323"/>
      <c r="FM613" s="323"/>
      <c r="FN613" s="323"/>
      <c r="FO613" s="323"/>
      <c r="FP613" s="323"/>
      <c r="FQ613" s="323"/>
      <c r="FR613" s="323"/>
      <c r="FS613" s="323"/>
      <c r="FT613" s="323"/>
      <c r="FU613" s="323"/>
      <c r="FV613" s="323"/>
      <c r="FW613" s="323"/>
      <c r="FX613" s="323"/>
      <c r="FY613" s="323"/>
      <c r="FZ613" s="323"/>
      <c r="GA613" s="323"/>
      <c r="GB613" s="323"/>
      <c r="GC613" s="323"/>
      <c r="GD613" s="323"/>
      <c r="GE613" s="323"/>
      <c r="GF613" s="323"/>
      <c r="GG613" s="323"/>
      <c r="GH613" s="323"/>
      <c r="GI613" s="323"/>
      <c r="GJ613" s="331"/>
      <c r="GK613" s="321"/>
      <c r="GL613" s="323"/>
      <c r="GM613" s="323"/>
      <c r="GN613" s="290" cm="1">
        <f t="array" ref="GN613">IF(OR(BK613:GM613='Annex.1　DeclarationDesired'!$F$27),ROW(),"")</f>
        <v>613</v>
      </c>
    </row>
    <row r="614" spans="1:196" ht="20.85" customHeight="1">
      <c r="A614" s="280"/>
      <c r="B614" s="281"/>
      <c r="C614" s="281"/>
      <c r="D614" s="281"/>
      <c r="E614" s="281"/>
      <c r="F614" s="281"/>
      <c r="G614" s="282"/>
      <c r="H614" s="283"/>
      <c r="I614" s="283"/>
      <c r="J614" s="283"/>
      <c r="K614" s="283"/>
      <c r="L614" s="284"/>
      <c r="M614" s="315"/>
      <c r="N614" s="285"/>
      <c r="O614" s="286"/>
      <c r="P614" s="287"/>
      <c r="Q614" s="287"/>
      <c r="R614" s="287"/>
      <c r="S614" s="287"/>
      <c r="T614" s="287"/>
      <c r="U614" s="287"/>
      <c r="V614" s="287"/>
      <c r="W614" s="287"/>
      <c r="X614" s="287"/>
      <c r="Y614" s="287"/>
      <c r="Z614" s="287"/>
      <c r="AA614" s="287"/>
      <c r="AB614" s="287"/>
      <c r="AC614" s="287"/>
      <c r="AD614" s="287"/>
      <c r="AE614" s="287"/>
      <c r="AF614" s="287"/>
      <c r="AG614" s="287"/>
      <c r="AH614" s="287"/>
      <c r="AI614" s="287"/>
      <c r="AJ614" s="287"/>
      <c r="AK614" s="287"/>
      <c r="AL614" s="287"/>
      <c r="AM614" s="287"/>
      <c r="AN614" s="287"/>
      <c r="AO614" s="287"/>
      <c r="AP614" s="287"/>
      <c r="AQ614" s="287"/>
      <c r="AR614" s="287"/>
      <c r="AS614" s="287"/>
      <c r="AT614" s="287"/>
      <c r="AU614" s="287"/>
      <c r="AV614" s="287"/>
      <c r="AW614" s="287"/>
      <c r="AX614" s="287"/>
      <c r="AY614" s="287"/>
      <c r="AZ614" s="287"/>
      <c r="BA614" s="287"/>
      <c r="BB614" s="287"/>
      <c r="BC614" s="287"/>
      <c r="BD614" s="287"/>
      <c r="BE614" s="287"/>
      <c r="BF614" s="287"/>
      <c r="BG614" s="287"/>
      <c r="BH614" s="287"/>
      <c r="BI614" s="287"/>
      <c r="BJ614" s="287"/>
      <c r="BK614" s="286"/>
      <c r="BL614" s="288"/>
      <c r="BM614" s="287"/>
      <c r="BN614" s="287"/>
      <c r="BO614" s="287"/>
      <c r="BP614" s="287"/>
      <c r="BQ614" s="287"/>
      <c r="BR614" s="287"/>
      <c r="BS614" s="287"/>
      <c r="BT614" s="287"/>
      <c r="BU614" s="287"/>
      <c r="BV614" s="287"/>
      <c r="BW614" s="287"/>
      <c r="BX614" s="287"/>
      <c r="BY614" s="287"/>
      <c r="BZ614" s="287"/>
      <c r="CA614" s="287"/>
      <c r="CB614" s="287"/>
      <c r="CC614" s="287"/>
      <c r="CD614" s="287"/>
      <c r="CE614" s="287"/>
      <c r="CF614" s="287"/>
      <c r="CG614" s="287"/>
      <c r="CH614" s="287"/>
      <c r="CI614" s="287"/>
      <c r="CJ614" s="287"/>
      <c r="CK614" s="287"/>
      <c r="CL614" s="287"/>
      <c r="CM614" s="287"/>
      <c r="CN614" s="287"/>
      <c r="CO614" s="287"/>
      <c r="CP614" s="287"/>
      <c r="CQ614" s="287"/>
      <c r="CR614" s="287"/>
      <c r="CS614" s="287"/>
      <c r="CT614" s="287"/>
      <c r="CU614" s="287"/>
      <c r="CV614" s="287"/>
      <c r="CW614" s="287"/>
      <c r="CX614" s="287"/>
      <c r="CY614" s="287"/>
      <c r="CZ614" s="289"/>
      <c r="DA614" s="287"/>
      <c r="DB614" s="287"/>
      <c r="DC614" s="287"/>
      <c r="DD614" s="287"/>
      <c r="DE614" s="287"/>
      <c r="DF614" s="287"/>
      <c r="DG614" s="287"/>
      <c r="DH614" s="287"/>
      <c r="DI614" s="287"/>
      <c r="DJ614" s="287"/>
      <c r="DK614" s="287"/>
      <c r="DL614" s="287"/>
      <c r="DM614" s="287"/>
      <c r="DN614" s="287"/>
      <c r="DO614" s="287"/>
      <c r="DP614" s="287"/>
      <c r="DQ614" s="287"/>
      <c r="DR614" s="287"/>
      <c r="DS614" s="287"/>
      <c r="DT614" s="287"/>
      <c r="DU614" s="287"/>
      <c r="DV614" s="287"/>
      <c r="DW614" s="321"/>
      <c r="DX614" s="321"/>
      <c r="DY614" s="324"/>
      <c r="DZ614" s="324"/>
      <c r="EA614" s="324"/>
      <c r="EB614" s="323"/>
      <c r="EC614" s="323"/>
      <c r="ED614" s="323"/>
      <c r="EE614" s="323"/>
      <c r="EF614" s="323"/>
      <c r="EG614" s="323"/>
      <c r="EH614" s="323"/>
      <c r="EI614" s="323"/>
      <c r="EJ614" s="323"/>
      <c r="EK614" s="323"/>
      <c r="EL614" s="323"/>
      <c r="EM614" s="323"/>
      <c r="EN614" s="323"/>
      <c r="EO614" s="323"/>
      <c r="EP614" s="323"/>
      <c r="EQ614" s="323"/>
      <c r="ER614" s="323"/>
      <c r="ES614" s="323"/>
      <c r="ET614" s="323"/>
      <c r="EU614" s="323"/>
      <c r="EV614" s="323"/>
      <c r="EW614" s="323"/>
      <c r="EX614" s="323"/>
      <c r="EY614" s="323"/>
      <c r="EZ614" s="323"/>
      <c r="FA614" s="323"/>
      <c r="FB614" s="323"/>
      <c r="FC614" s="323"/>
      <c r="FD614" s="323"/>
      <c r="FE614" s="323"/>
      <c r="FF614" s="323"/>
      <c r="FG614" s="323"/>
      <c r="FH614" s="323"/>
      <c r="FI614" s="323"/>
      <c r="FJ614" s="323"/>
      <c r="FK614" s="323"/>
      <c r="FL614" s="323"/>
      <c r="FM614" s="323"/>
      <c r="FN614" s="323"/>
      <c r="FO614" s="323"/>
      <c r="FP614" s="323"/>
      <c r="FQ614" s="323"/>
      <c r="FR614" s="323"/>
      <c r="FS614" s="323"/>
      <c r="FT614" s="323"/>
      <c r="FU614" s="323"/>
      <c r="FV614" s="323"/>
      <c r="FW614" s="323"/>
      <c r="FX614" s="323"/>
      <c r="FY614" s="323"/>
      <c r="FZ614" s="323"/>
      <c r="GA614" s="323"/>
      <c r="GB614" s="323"/>
      <c r="GC614" s="323"/>
      <c r="GD614" s="323"/>
      <c r="GE614" s="323"/>
      <c r="GF614" s="323"/>
      <c r="GG614" s="323"/>
      <c r="GH614" s="323"/>
      <c r="GI614" s="323"/>
      <c r="GJ614" s="331"/>
      <c r="GK614" s="321"/>
      <c r="GL614" s="323"/>
      <c r="GM614" s="323"/>
      <c r="GN614" s="290" cm="1">
        <f t="array" ref="GN614">IF(OR(BK614:GM614='Annex.1　DeclarationDesired'!$F$27),ROW(),"")</f>
        <v>614</v>
      </c>
    </row>
    <row r="615" spans="1:196" ht="20.85" customHeight="1">
      <c r="A615" s="280"/>
      <c r="B615" s="281"/>
      <c r="C615" s="281"/>
      <c r="D615" s="281"/>
      <c r="E615" s="281"/>
      <c r="F615" s="281"/>
      <c r="G615" s="282"/>
      <c r="H615" s="283"/>
      <c r="I615" s="283"/>
      <c r="J615" s="283"/>
      <c r="K615" s="283"/>
      <c r="L615" s="284"/>
      <c r="M615" s="315"/>
      <c r="N615" s="285"/>
      <c r="O615" s="286"/>
      <c r="P615" s="287"/>
      <c r="Q615" s="287"/>
      <c r="R615" s="287"/>
      <c r="S615" s="287"/>
      <c r="T615" s="287"/>
      <c r="U615" s="287"/>
      <c r="V615" s="287"/>
      <c r="W615" s="287"/>
      <c r="X615" s="287"/>
      <c r="Y615" s="287"/>
      <c r="Z615" s="287"/>
      <c r="AA615" s="287"/>
      <c r="AB615" s="287"/>
      <c r="AC615" s="287"/>
      <c r="AD615" s="287"/>
      <c r="AE615" s="287"/>
      <c r="AF615" s="287"/>
      <c r="AG615" s="287"/>
      <c r="AH615" s="287"/>
      <c r="AI615" s="287"/>
      <c r="AJ615" s="287"/>
      <c r="AK615" s="287"/>
      <c r="AL615" s="287"/>
      <c r="AM615" s="287"/>
      <c r="AN615" s="287"/>
      <c r="AO615" s="287"/>
      <c r="AP615" s="287"/>
      <c r="AQ615" s="287"/>
      <c r="AR615" s="287"/>
      <c r="AS615" s="287"/>
      <c r="AT615" s="287"/>
      <c r="AU615" s="287"/>
      <c r="AV615" s="287"/>
      <c r="AW615" s="287"/>
      <c r="AX615" s="287"/>
      <c r="AY615" s="287"/>
      <c r="AZ615" s="287"/>
      <c r="BA615" s="287"/>
      <c r="BB615" s="287"/>
      <c r="BC615" s="287"/>
      <c r="BD615" s="287"/>
      <c r="BE615" s="287"/>
      <c r="BF615" s="287"/>
      <c r="BG615" s="287"/>
      <c r="BH615" s="287"/>
      <c r="BI615" s="287"/>
      <c r="BJ615" s="287"/>
      <c r="BK615" s="286"/>
      <c r="BL615" s="288"/>
      <c r="BM615" s="287"/>
      <c r="BN615" s="287"/>
      <c r="BO615" s="287"/>
      <c r="BP615" s="287"/>
      <c r="BQ615" s="287"/>
      <c r="BR615" s="287"/>
      <c r="BS615" s="287"/>
      <c r="BT615" s="287"/>
      <c r="BU615" s="287"/>
      <c r="BV615" s="287"/>
      <c r="BW615" s="287"/>
      <c r="BX615" s="287"/>
      <c r="BY615" s="287"/>
      <c r="BZ615" s="287"/>
      <c r="CA615" s="287"/>
      <c r="CB615" s="287"/>
      <c r="CC615" s="287"/>
      <c r="CD615" s="287"/>
      <c r="CE615" s="287"/>
      <c r="CF615" s="287"/>
      <c r="CG615" s="287"/>
      <c r="CH615" s="287"/>
      <c r="CI615" s="287"/>
      <c r="CJ615" s="287"/>
      <c r="CK615" s="287"/>
      <c r="CL615" s="287"/>
      <c r="CM615" s="287"/>
      <c r="CN615" s="287"/>
      <c r="CO615" s="287"/>
      <c r="CP615" s="287"/>
      <c r="CQ615" s="287"/>
      <c r="CR615" s="287"/>
      <c r="CS615" s="287"/>
      <c r="CT615" s="287"/>
      <c r="CU615" s="287"/>
      <c r="CV615" s="287"/>
      <c r="CW615" s="287"/>
      <c r="CX615" s="287"/>
      <c r="CY615" s="287"/>
      <c r="CZ615" s="289"/>
      <c r="DA615" s="287"/>
      <c r="DB615" s="287"/>
      <c r="DC615" s="287"/>
      <c r="DD615" s="287"/>
      <c r="DE615" s="287"/>
      <c r="DF615" s="287"/>
      <c r="DG615" s="287"/>
      <c r="DH615" s="287"/>
      <c r="DI615" s="287"/>
      <c r="DJ615" s="287"/>
      <c r="DK615" s="287"/>
      <c r="DL615" s="287"/>
      <c r="DM615" s="287"/>
      <c r="DN615" s="287"/>
      <c r="DO615" s="287"/>
      <c r="DP615" s="287"/>
      <c r="DQ615" s="287"/>
      <c r="DR615" s="287"/>
      <c r="DS615" s="287"/>
      <c r="DT615" s="287"/>
      <c r="DU615" s="287"/>
      <c r="DV615" s="287"/>
      <c r="DW615" s="321"/>
      <c r="DX615" s="321"/>
      <c r="DY615" s="324"/>
      <c r="DZ615" s="324"/>
      <c r="EA615" s="324"/>
      <c r="EB615" s="323"/>
      <c r="EC615" s="323"/>
      <c r="ED615" s="323"/>
      <c r="EE615" s="323"/>
      <c r="EF615" s="323"/>
      <c r="EG615" s="323"/>
      <c r="EH615" s="323"/>
      <c r="EI615" s="323"/>
      <c r="EJ615" s="323"/>
      <c r="EK615" s="323"/>
      <c r="EL615" s="323"/>
      <c r="EM615" s="323"/>
      <c r="EN615" s="323"/>
      <c r="EO615" s="323"/>
      <c r="EP615" s="323"/>
      <c r="EQ615" s="323"/>
      <c r="ER615" s="323"/>
      <c r="ES615" s="323"/>
      <c r="ET615" s="323"/>
      <c r="EU615" s="323"/>
      <c r="EV615" s="323"/>
      <c r="EW615" s="323"/>
      <c r="EX615" s="323"/>
      <c r="EY615" s="323"/>
      <c r="EZ615" s="323"/>
      <c r="FA615" s="323"/>
      <c r="FB615" s="323"/>
      <c r="FC615" s="323"/>
      <c r="FD615" s="323"/>
      <c r="FE615" s="323"/>
      <c r="FF615" s="323"/>
      <c r="FG615" s="323"/>
      <c r="FH615" s="323"/>
      <c r="FI615" s="323"/>
      <c r="FJ615" s="323"/>
      <c r="FK615" s="323"/>
      <c r="FL615" s="323"/>
      <c r="FM615" s="323"/>
      <c r="FN615" s="323"/>
      <c r="FO615" s="323"/>
      <c r="FP615" s="323"/>
      <c r="FQ615" s="323"/>
      <c r="FR615" s="323"/>
      <c r="FS615" s="323"/>
      <c r="FT615" s="323"/>
      <c r="FU615" s="323"/>
      <c r="FV615" s="323"/>
      <c r="FW615" s="323"/>
      <c r="FX615" s="323"/>
      <c r="FY615" s="323"/>
      <c r="FZ615" s="323"/>
      <c r="GA615" s="323"/>
      <c r="GB615" s="323"/>
      <c r="GC615" s="323"/>
      <c r="GD615" s="323"/>
      <c r="GE615" s="323"/>
      <c r="GF615" s="323"/>
      <c r="GG615" s="323"/>
      <c r="GH615" s="323"/>
      <c r="GI615" s="323"/>
      <c r="GJ615" s="331"/>
      <c r="GK615" s="321"/>
      <c r="GL615" s="323"/>
      <c r="GM615" s="323"/>
      <c r="GN615" s="290" cm="1">
        <f t="array" ref="GN615">IF(OR(BK615:GM615='Annex.1　DeclarationDesired'!$F$27),ROW(),"")</f>
        <v>615</v>
      </c>
    </row>
    <row r="616" spans="1:196" ht="20.85" customHeight="1">
      <c r="A616" s="280"/>
      <c r="B616" s="281"/>
      <c r="C616" s="281"/>
      <c r="D616" s="281"/>
      <c r="E616" s="281"/>
      <c r="F616" s="281"/>
      <c r="G616" s="282"/>
      <c r="H616" s="283"/>
      <c r="I616" s="283"/>
      <c r="J616" s="283"/>
      <c r="K616" s="283"/>
      <c r="L616" s="284"/>
      <c r="M616" s="315"/>
      <c r="N616" s="285"/>
      <c r="O616" s="286"/>
      <c r="P616" s="287"/>
      <c r="Q616" s="287"/>
      <c r="R616" s="287"/>
      <c r="S616" s="287"/>
      <c r="T616" s="287"/>
      <c r="U616" s="287"/>
      <c r="V616" s="287"/>
      <c r="W616" s="287"/>
      <c r="X616" s="287"/>
      <c r="Y616" s="287"/>
      <c r="Z616" s="287"/>
      <c r="AA616" s="287"/>
      <c r="AB616" s="287"/>
      <c r="AC616" s="287"/>
      <c r="AD616" s="287"/>
      <c r="AE616" s="287"/>
      <c r="AF616" s="287"/>
      <c r="AG616" s="287"/>
      <c r="AH616" s="287"/>
      <c r="AI616" s="287"/>
      <c r="AJ616" s="287"/>
      <c r="AK616" s="287"/>
      <c r="AL616" s="287"/>
      <c r="AM616" s="287"/>
      <c r="AN616" s="287"/>
      <c r="AO616" s="287"/>
      <c r="AP616" s="287"/>
      <c r="AQ616" s="287"/>
      <c r="AR616" s="287"/>
      <c r="AS616" s="287"/>
      <c r="AT616" s="287"/>
      <c r="AU616" s="287"/>
      <c r="AV616" s="287"/>
      <c r="AW616" s="287"/>
      <c r="AX616" s="287"/>
      <c r="AY616" s="287"/>
      <c r="AZ616" s="287"/>
      <c r="BA616" s="287"/>
      <c r="BB616" s="287"/>
      <c r="BC616" s="287"/>
      <c r="BD616" s="287"/>
      <c r="BE616" s="287"/>
      <c r="BF616" s="287"/>
      <c r="BG616" s="287"/>
      <c r="BH616" s="287"/>
      <c r="BI616" s="287"/>
      <c r="BJ616" s="287"/>
      <c r="BK616" s="286"/>
      <c r="BL616" s="288"/>
      <c r="BM616" s="287"/>
      <c r="BN616" s="287"/>
      <c r="BO616" s="287"/>
      <c r="BP616" s="287"/>
      <c r="BQ616" s="287"/>
      <c r="BR616" s="287"/>
      <c r="BS616" s="287"/>
      <c r="BT616" s="287"/>
      <c r="BU616" s="287"/>
      <c r="BV616" s="287"/>
      <c r="BW616" s="287"/>
      <c r="BX616" s="287"/>
      <c r="BY616" s="287"/>
      <c r="BZ616" s="287"/>
      <c r="CA616" s="287"/>
      <c r="CB616" s="287"/>
      <c r="CC616" s="287"/>
      <c r="CD616" s="287"/>
      <c r="CE616" s="287"/>
      <c r="CF616" s="287"/>
      <c r="CG616" s="287"/>
      <c r="CH616" s="287"/>
      <c r="CI616" s="287"/>
      <c r="CJ616" s="287"/>
      <c r="CK616" s="287"/>
      <c r="CL616" s="287"/>
      <c r="CM616" s="287"/>
      <c r="CN616" s="287"/>
      <c r="CO616" s="287"/>
      <c r="CP616" s="287"/>
      <c r="CQ616" s="287"/>
      <c r="CR616" s="287"/>
      <c r="CS616" s="287"/>
      <c r="CT616" s="287"/>
      <c r="CU616" s="287"/>
      <c r="CV616" s="287"/>
      <c r="CW616" s="287"/>
      <c r="CX616" s="287"/>
      <c r="CY616" s="287"/>
      <c r="CZ616" s="289"/>
      <c r="DA616" s="287"/>
      <c r="DB616" s="287"/>
      <c r="DC616" s="287"/>
      <c r="DD616" s="287"/>
      <c r="DE616" s="287"/>
      <c r="DF616" s="287"/>
      <c r="DG616" s="287"/>
      <c r="DH616" s="287"/>
      <c r="DI616" s="287"/>
      <c r="DJ616" s="287"/>
      <c r="DK616" s="287"/>
      <c r="DL616" s="287"/>
      <c r="DM616" s="287"/>
      <c r="DN616" s="287"/>
      <c r="DO616" s="287"/>
      <c r="DP616" s="287"/>
      <c r="DQ616" s="287"/>
      <c r="DR616" s="287"/>
      <c r="DS616" s="287"/>
      <c r="DT616" s="287"/>
      <c r="DU616" s="287"/>
      <c r="DV616" s="287"/>
      <c r="DW616" s="321"/>
      <c r="DX616" s="321"/>
      <c r="DY616" s="324"/>
      <c r="DZ616" s="324"/>
      <c r="EA616" s="324"/>
      <c r="EB616" s="323"/>
      <c r="EC616" s="323"/>
      <c r="ED616" s="323"/>
      <c r="EE616" s="323"/>
      <c r="EF616" s="323"/>
      <c r="EG616" s="323"/>
      <c r="EH616" s="323"/>
      <c r="EI616" s="323"/>
      <c r="EJ616" s="323"/>
      <c r="EK616" s="323"/>
      <c r="EL616" s="323"/>
      <c r="EM616" s="323"/>
      <c r="EN616" s="323"/>
      <c r="EO616" s="323"/>
      <c r="EP616" s="323"/>
      <c r="EQ616" s="323"/>
      <c r="ER616" s="323"/>
      <c r="ES616" s="323"/>
      <c r="ET616" s="323"/>
      <c r="EU616" s="323"/>
      <c r="EV616" s="323"/>
      <c r="EW616" s="323"/>
      <c r="EX616" s="323"/>
      <c r="EY616" s="323"/>
      <c r="EZ616" s="323"/>
      <c r="FA616" s="323"/>
      <c r="FB616" s="323"/>
      <c r="FC616" s="323"/>
      <c r="FD616" s="323"/>
      <c r="FE616" s="323"/>
      <c r="FF616" s="323"/>
      <c r="FG616" s="323"/>
      <c r="FH616" s="323"/>
      <c r="FI616" s="323"/>
      <c r="FJ616" s="323"/>
      <c r="FK616" s="323"/>
      <c r="FL616" s="323"/>
      <c r="FM616" s="323"/>
      <c r="FN616" s="323"/>
      <c r="FO616" s="323"/>
      <c r="FP616" s="323"/>
      <c r="FQ616" s="323"/>
      <c r="FR616" s="323"/>
      <c r="FS616" s="323"/>
      <c r="FT616" s="323"/>
      <c r="FU616" s="323"/>
      <c r="FV616" s="323"/>
      <c r="FW616" s="323"/>
      <c r="FX616" s="323"/>
      <c r="FY616" s="323"/>
      <c r="FZ616" s="323"/>
      <c r="GA616" s="323"/>
      <c r="GB616" s="323"/>
      <c r="GC616" s="323"/>
      <c r="GD616" s="323"/>
      <c r="GE616" s="323"/>
      <c r="GF616" s="323"/>
      <c r="GG616" s="323"/>
      <c r="GH616" s="323"/>
      <c r="GI616" s="323"/>
      <c r="GJ616" s="331"/>
      <c r="GK616" s="321"/>
      <c r="GL616" s="323"/>
      <c r="GM616" s="323"/>
      <c r="GN616" s="290" cm="1">
        <f t="array" ref="GN616">IF(OR(BK616:GM616='Annex.1　DeclarationDesired'!$F$27),ROW(),"")</f>
        <v>616</v>
      </c>
    </row>
    <row r="617" spans="1:196" ht="20.85" customHeight="1">
      <c r="A617" s="280"/>
      <c r="B617" s="281"/>
      <c r="C617" s="281"/>
      <c r="D617" s="281"/>
      <c r="E617" s="281"/>
      <c r="F617" s="281"/>
      <c r="G617" s="282"/>
      <c r="H617" s="283"/>
      <c r="I617" s="283"/>
      <c r="J617" s="283"/>
      <c r="K617" s="283"/>
      <c r="L617" s="284"/>
      <c r="M617" s="315"/>
      <c r="N617" s="285"/>
      <c r="O617" s="286"/>
      <c r="P617" s="287"/>
      <c r="Q617" s="287"/>
      <c r="R617" s="287"/>
      <c r="S617" s="287"/>
      <c r="T617" s="287"/>
      <c r="U617" s="287"/>
      <c r="V617" s="287"/>
      <c r="W617" s="287"/>
      <c r="X617" s="287"/>
      <c r="Y617" s="287"/>
      <c r="Z617" s="287"/>
      <c r="AA617" s="287"/>
      <c r="AB617" s="287"/>
      <c r="AC617" s="287"/>
      <c r="AD617" s="287"/>
      <c r="AE617" s="287"/>
      <c r="AF617" s="287"/>
      <c r="AG617" s="287"/>
      <c r="AH617" s="287"/>
      <c r="AI617" s="287"/>
      <c r="AJ617" s="287"/>
      <c r="AK617" s="287"/>
      <c r="AL617" s="287"/>
      <c r="AM617" s="287"/>
      <c r="AN617" s="287"/>
      <c r="AO617" s="287"/>
      <c r="AP617" s="287"/>
      <c r="AQ617" s="287"/>
      <c r="AR617" s="287"/>
      <c r="AS617" s="287"/>
      <c r="AT617" s="287"/>
      <c r="AU617" s="287"/>
      <c r="AV617" s="287"/>
      <c r="AW617" s="287"/>
      <c r="AX617" s="287"/>
      <c r="AY617" s="287"/>
      <c r="AZ617" s="287"/>
      <c r="BA617" s="287"/>
      <c r="BB617" s="287"/>
      <c r="BC617" s="287"/>
      <c r="BD617" s="287"/>
      <c r="BE617" s="287"/>
      <c r="BF617" s="287"/>
      <c r="BG617" s="287"/>
      <c r="BH617" s="287"/>
      <c r="BI617" s="287"/>
      <c r="BJ617" s="287"/>
      <c r="BK617" s="286"/>
      <c r="BL617" s="288"/>
      <c r="BM617" s="287"/>
      <c r="BN617" s="287"/>
      <c r="BO617" s="287"/>
      <c r="BP617" s="287"/>
      <c r="BQ617" s="287"/>
      <c r="BR617" s="287"/>
      <c r="BS617" s="287"/>
      <c r="BT617" s="287"/>
      <c r="BU617" s="287"/>
      <c r="BV617" s="287"/>
      <c r="BW617" s="287"/>
      <c r="BX617" s="287"/>
      <c r="BY617" s="287"/>
      <c r="BZ617" s="287"/>
      <c r="CA617" s="287"/>
      <c r="CB617" s="287"/>
      <c r="CC617" s="287"/>
      <c r="CD617" s="287"/>
      <c r="CE617" s="287"/>
      <c r="CF617" s="287"/>
      <c r="CG617" s="287"/>
      <c r="CH617" s="287"/>
      <c r="CI617" s="287"/>
      <c r="CJ617" s="287"/>
      <c r="CK617" s="287"/>
      <c r="CL617" s="287"/>
      <c r="CM617" s="287"/>
      <c r="CN617" s="287"/>
      <c r="CO617" s="287"/>
      <c r="CP617" s="287"/>
      <c r="CQ617" s="287"/>
      <c r="CR617" s="287"/>
      <c r="CS617" s="287"/>
      <c r="CT617" s="287"/>
      <c r="CU617" s="287"/>
      <c r="CV617" s="287"/>
      <c r="CW617" s="287"/>
      <c r="CX617" s="287"/>
      <c r="CY617" s="287"/>
      <c r="CZ617" s="289"/>
      <c r="DA617" s="287"/>
      <c r="DB617" s="287"/>
      <c r="DC617" s="287"/>
      <c r="DD617" s="287"/>
      <c r="DE617" s="287"/>
      <c r="DF617" s="287"/>
      <c r="DG617" s="287"/>
      <c r="DH617" s="287"/>
      <c r="DI617" s="287"/>
      <c r="DJ617" s="287"/>
      <c r="DK617" s="287"/>
      <c r="DL617" s="287"/>
      <c r="DM617" s="287"/>
      <c r="DN617" s="287"/>
      <c r="DO617" s="287"/>
      <c r="DP617" s="287"/>
      <c r="DQ617" s="287"/>
      <c r="DR617" s="287"/>
      <c r="DS617" s="287"/>
      <c r="DT617" s="287"/>
      <c r="DU617" s="287"/>
      <c r="DV617" s="287"/>
      <c r="DW617" s="321"/>
      <c r="DX617" s="321"/>
      <c r="DY617" s="324"/>
      <c r="DZ617" s="324"/>
      <c r="EA617" s="324"/>
      <c r="EB617" s="323"/>
      <c r="EC617" s="323"/>
      <c r="ED617" s="323"/>
      <c r="EE617" s="323"/>
      <c r="EF617" s="323"/>
      <c r="EG617" s="323"/>
      <c r="EH617" s="323"/>
      <c r="EI617" s="323"/>
      <c r="EJ617" s="323"/>
      <c r="EK617" s="323"/>
      <c r="EL617" s="323"/>
      <c r="EM617" s="323"/>
      <c r="EN617" s="323"/>
      <c r="EO617" s="323"/>
      <c r="EP617" s="323"/>
      <c r="EQ617" s="323"/>
      <c r="ER617" s="323"/>
      <c r="ES617" s="323"/>
      <c r="ET617" s="323"/>
      <c r="EU617" s="323"/>
      <c r="EV617" s="323"/>
      <c r="EW617" s="323"/>
      <c r="EX617" s="323"/>
      <c r="EY617" s="323"/>
      <c r="EZ617" s="323"/>
      <c r="FA617" s="323"/>
      <c r="FB617" s="323"/>
      <c r="FC617" s="323"/>
      <c r="FD617" s="323"/>
      <c r="FE617" s="323"/>
      <c r="FF617" s="323"/>
      <c r="FG617" s="323"/>
      <c r="FH617" s="323"/>
      <c r="FI617" s="323"/>
      <c r="FJ617" s="323"/>
      <c r="FK617" s="323"/>
      <c r="FL617" s="323"/>
      <c r="FM617" s="323"/>
      <c r="FN617" s="323"/>
      <c r="FO617" s="323"/>
      <c r="FP617" s="323"/>
      <c r="FQ617" s="323"/>
      <c r="FR617" s="323"/>
      <c r="FS617" s="323"/>
      <c r="FT617" s="323"/>
      <c r="FU617" s="323"/>
      <c r="FV617" s="323"/>
      <c r="FW617" s="323"/>
      <c r="FX617" s="323"/>
      <c r="FY617" s="323"/>
      <c r="FZ617" s="323"/>
      <c r="GA617" s="323"/>
      <c r="GB617" s="323"/>
      <c r="GC617" s="323"/>
      <c r="GD617" s="323"/>
      <c r="GE617" s="323"/>
      <c r="GF617" s="323"/>
      <c r="GG617" s="323"/>
      <c r="GH617" s="323"/>
      <c r="GI617" s="323"/>
      <c r="GJ617" s="331"/>
      <c r="GK617" s="321"/>
      <c r="GL617" s="323"/>
      <c r="GM617" s="323"/>
      <c r="GN617" s="290" cm="1">
        <f t="array" ref="GN617">IF(OR(BK617:GM617='Annex.1　DeclarationDesired'!$F$27),ROW(),"")</f>
        <v>617</v>
      </c>
    </row>
    <row r="618" spans="1:196" ht="20.85" customHeight="1">
      <c r="A618" s="280"/>
      <c r="B618" s="281"/>
      <c r="C618" s="281"/>
      <c r="D618" s="281"/>
      <c r="E618" s="281"/>
      <c r="F618" s="281"/>
      <c r="G618" s="282"/>
      <c r="H618" s="283"/>
      <c r="I618" s="283"/>
      <c r="J618" s="283"/>
      <c r="K618" s="283"/>
      <c r="L618" s="284"/>
      <c r="M618" s="315"/>
      <c r="N618" s="285"/>
      <c r="O618" s="286"/>
      <c r="P618" s="287"/>
      <c r="Q618" s="287"/>
      <c r="R618" s="287"/>
      <c r="S618" s="287"/>
      <c r="T618" s="287"/>
      <c r="U618" s="287"/>
      <c r="V618" s="287"/>
      <c r="W618" s="287"/>
      <c r="X618" s="287"/>
      <c r="Y618" s="287"/>
      <c r="Z618" s="287"/>
      <c r="AA618" s="287"/>
      <c r="AB618" s="287"/>
      <c r="AC618" s="287"/>
      <c r="AD618" s="287"/>
      <c r="AE618" s="287"/>
      <c r="AF618" s="287"/>
      <c r="AG618" s="287"/>
      <c r="AH618" s="287"/>
      <c r="AI618" s="287"/>
      <c r="AJ618" s="287"/>
      <c r="AK618" s="287"/>
      <c r="AL618" s="287"/>
      <c r="AM618" s="287"/>
      <c r="AN618" s="287"/>
      <c r="AO618" s="287"/>
      <c r="AP618" s="287"/>
      <c r="AQ618" s="287"/>
      <c r="AR618" s="287"/>
      <c r="AS618" s="287"/>
      <c r="AT618" s="287"/>
      <c r="AU618" s="287"/>
      <c r="AV618" s="287"/>
      <c r="AW618" s="287"/>
      <c r="AX618" s="287"/>
      <c r="AY618" s="287"/>
      <c r="AZ618" s="287"/>
      <c r="BA618" s="287"/>
      <c r="BB618" s="287"/>
      <c r="BC618" s="287"/>
      <c r="BD618" s="287"/>
      <c r="BE618" s="287"/>
      <c r="BF618" s="287"/>
      <c r="BG618" s="287"/>
      <c r="BH618" s="287"/>
      <c r="BI618" s="287"/>
      <c r="BJ618" s="287"/>
      <c r="BK618" s="286"/>
      <c r="BL618" s="288"/>
      <c r="BM618" s="287"/>
      <c r="BN618" s="287"/>
      <c r="BO618" s="287"/>
      <c r="BP618" s="287"/>
      <c r="BQ618" s="287"/>
      <c r="BR618" s="287"/>
      <c r="BS618" s="287"/>
      <c r="BT618" s="287"/>
      <c r="BU618" s="287"/>
      <c r="BV618" s="287"/>
      <c r="BW618" s="287"/>
      <c r="BX618" s="287"/>
      <c r="BY618" s="287"/>
      <c r="BZ618" s="287"/>
      <c r="CA618" s="287"/>
      <c r="CB618" s="287"/>
      <c r="CC618" s="287"/>
      <c r="CD618" s="287"/>
      <c r="CE618" s="287"/>
      <c r="CF618" s="287"/>
      <c r="CG618" s="287"/>
      <c r="CH618" s="287"/>
      <c r="CI618" s="287"/>
      <c r="CJ618" s="287"/>
      <c r="CK618" s="287"/>
      <c r="CL618" s="287"/>
      <c r="CM618" s="287"/>
      <c r="CN618" s="287"/>
      <c r="CO618" s="287"/>
      <c r="CP618" s="287"/>
      <c r="CQ618" s="287"/>
      <c r="CR618" s="287"/>
      <c r="CS618" s="287"/>
      <c r="CT618" s="287"/>
      <c r="CU618" s="287"/>
      <c r="CV618" s="287"/>
      <c r="CW618" s="287"/>
      <c r="CX618" s="287"/>
      <c r="CY618" s="287"/>
      <c r="CZ618" s="289"/>
      <c r="DA618" s="287"/>
      <c r="DB618" s="287"/>
      <c r="DC618" s="287"/>
      <c r="DD618" s="287"/>
      <c r="DE618" s="287"/>
      <c r="DF618" s="287"/>
      <c r="DG618" s="287"/>
      <c r="DH618" s="287"/>
      <c r="DI618" s="287"/>
      <c r="DJ618" s="287"/>
      <c r="DK618" s="287"/>
      <c r="DL618" s="287"/>
      <c r="DM618" s="287"/>
      <c r="DN618" s="287"/>
      <c r="DO618" s="287"/>
      <c r="DP618" s="287"/>
      <c r="DQ618" s="287"/>
      <c r="DR618" s="287"/>
      <c r="DS618" s="287"/>
      <c r="DT618" s="287"/>
      <c r="DU618" s="287"/>
      <c r="DV618" s="287"/>
      <c r="DW618" s="321"/>
      <c r="DX618" s="321"/>
      <c r="DY618" s="324"/>
      <c r="DZ618" s="324"/>
      <c r="EA618" s="324"/>
      <c r="EB618" s="323"/>
      <c r="EC618" s="323"/>
      <c r="ED618" s="323"/>
      <c r="EE618" s="323"/>
      <c r="EF618" s="323"/>
      <c r="EG618" s="323"/>
      <c r="EH618" s="323"/>
      <c r="EI618" s="323"/>
      <c r="EJ618" s="323"/>
      <c r="EK618" s="323"/>
      <c r="EL618" s="323"/>
      <c r="EM618" s="323"/>
      <c r="EN618" s="323"/>
      <c r="EO618" s="323"/>
      <c r="EP618" s="323"/>
      <c r="EQ618" s="323"/>
      <c r="ER618" s="323"/>
      <c r="ES618" s="323"/>
      <c r="ET618" s="323"/>
      <c r="EU618" s="323"/>
      <c r="EV618" s="323"/>
      <c r="EW618" s="323"/>
      <c r="EX618" s="323"/>
      <c r="EY618" s="323"/>
      <c r="EZ618" s="323"/>
      <c r="FA618" s="323"/>
      <c r="FB618" s="323"/>
      <c r="FC618" s="323"/>
      <c r="FD618" s="323"/>
      <c r="FE618" s="323"/>
      <c r="FF618" s="323"/>
      <c r="FG618" s="323"/>
      <c r="FH618" s="323"/>
      <c r="FI618" s="323"/>
      <c r="FJ618" s="323"/>
      <c r="FK618" s="323"/>
      <c r="FL618" s="323"/>
      <c r="FM618" s="323"/>
      <c r="FN618" s="323"/>
      <c r="FO618" s="323"/>
      <c r="FP618" s="323"/>
      <c r="FQ618" s="323"/>
      <c r="FR618" s="323"/>
      <c r="FS618" s="323"/>
      <c r="FT618" s="323"/>
      <c r="FU618" s="323"/>
      <c r="FV618" s="323"/>
      <c r="FW618" s="323"/>
      <c r="FX618" s="323"/>
      <c r="FY618" s="323"/>
      <c r="FZ618" s="323"/>
      <c r="GA618" s="323"/>
      <c r="GB618" s="323"/>
      <c r="GC618" s="323"/>
      <c r="GD618" s="323"/>
      <c r="GE618" s="323"/>
      <c r="GF618" s="323"/>
      <c r="GG618" s="323"/>
      <c r="GH618" s="323"/>
      <c r="GI618" s="323"/>
      <c r="GJ618" s="331"/>
      <c r="GK618" s="321"/>
      <c r="GL618" s="323"/>
      <c r="GM618" s="323"/>
      <c r="GN618" s="290" cm="1">
        <f t="array" ref="GN618">IF(OR(BK618:GM618='Annex.1　DeclarationDesired'!$F$27),ROW(),"")</f>
        <v>618</v>
      </c>
    </row>
    <row r="619" spans="1:196" ht="20.85" customHeight="1">
      <c r="A619" s="280"/>
      <c r="B619" s="281"/>
      <c r="C619" s="281"/>
      <c r="D619" s="281"/>
      <c r="E619" s="281"/>
      <c r="F619" s="281"/>
      <c r="G619" s="282"/>
      <c r="H619" s="283"/>
      <c r="I619" s="283"/>
      <c r="J619" s="283"/>
      <c r="K619" s="283"/>
      <c r="L619" s="284"/>
      <c r="M619" s="315"/>
      <c r="N619" s="285"/>
      <c r="O619" s="286"/>
      <c r="P619" s="287"/>
      <c r="Q619" s="287"/>
      <c r="R619" s="287"/>
      <c r="S619" s="287"/>
      <c r="T619" s="287"/>
      <c r="U619" s="287"/>
      <c r="V619" s="287"/>
      <c r="W619" s="287"/>
      <c r="X619" s="287"/>
      <c r="Y619" s="287"/>
      <c r="Z619" s="287"/>
      <c r="AA619" s="287"/>
      <c r="AB619" s="287"/>
      <c r="AC619" s="287"/>
      <c r="AD619" s="287"/>
      <c r="AE619" s="287"/>
      <c r="AF619" s="287"/>
      <c r="AG619" s="287"/>
      <c r="AH619" s="287"/>
      <c r="AI619" s="287"/>
      <c r="AJ619" s="287"/>
      <c r="AK619" s="287"/>
      <c r="AL619" s="287"/>
      <c r="AM619" s="287"/>
      <c r="AN619" s="287"/>
      <c r="AO619" s="287"/>
      <c r="AP619" s="287"/>
      <c r="AQ619" s="287"/>
      <c r="AR619" s="287"/>
      <c r="AS619" s="287"/>
      <c r="AT619" s="287"/>
      <c r="AU619" s="287"/>
      <c r="AV619" s="287"/>
      <c r="AW619" s="287"/>
      <c r="AX619" s="287"/>
      <c r="AY619" s="287"/>
      <c r="AZ619" s="287"/>
      <c r="BA619" s="287"/>
      <c r="BB619" s="287"/>
      <c r="BC619" s="287"/>
      <c r="BD619" s="287"/>
      <c r="BE619" s="287"/>
      <c r="BF619" s="287"/>
      <c r="BG619" s="287"/>
      <c r="BH619" s="287"/>
      <c r="BI619" s="287"/>
      <c r="BJ619" s="287"/>
      <c r="BK619" s="286"/>
      <c r="BL619" s="288"/>
      <c r="BM619" s="287"/>
      <c r="BN619" s="287"/>
      <c r="BO619" s="287"/>
      <c r="BP619" s="287"/>
      <c r="BQ619" s="287"/>
      <c r="BR619" s="287"/>
      <c r="BS619" s="287"/>
      <c r="BT619" s="287"/>
      <c r="BU619" s="287"/>
      <c r="BV619" s="287"/>
      <c r="BW619" s="287"/>
      <c r="BX619" s="287"/>
      <c r="BY619" s="287"/>
      <c r="BZ619" s="287"/>
      <c r="CA619" s="287"/>
      <c r="CB619" s="287"/>
      <c r="CC619" s="287"/>
      <c r="CD619" s="287"/>
      <c r="CE619" s="287"/>
      <c r="CF619" s="287"/>
      <c r="CG619" s="287"/>
      <c r="CH619" s="287"/>
      <c r="CI619" s="287"/>
      <c r="CJ619" s="287"/>
      <c r="CK619" s="287"/>
      <c r="CL619" s="287"/>
      <c r="CM619" s="287"/>
      <c r="CN619" s="287"/>
      <c r="CO619" s="287"/>
      <c r="CP619" s="287"/>
      <c r="CQ619" s="287"/>
      <c r="CR619" s="287"/>
      <c r="CS619" s="287"/>
      <c r="CT619" s="287"/>
      <c r="CU619" s="287"/>
      <c r="CV619" s="287"/>
      <c r="CW619" s="287"/>
      <c r="CX619" s="287"/>
      <c r="CY619" s="287"/>
      <c r="CZ619" s="289"/>
      <c r="DA619" s="287"/>
      <c r="DB619" s="287"/>
      <c r="DC619" s="287"/>
      <c r="DD619" s="287"/>
      <c r="DE619" s="287"/>
      <c r="DF619" s="287"/>
      <c r="DG619" s="287"/>
      <c r="DH619" s="287"/>
      <c r="DI619" s="287"/>
      <c r="DJ619" s="287"/>
      <c r="DK619" s="287"/>
      <c r="DL619" s="287"/>
      <c r="DM619" s="287"/>
      <c r="DN619" s="287"/>
      <c r="DO619" s="287"/>
      <c r="DP619" s="287"/>
      <c r="DQ619" s="287"/>
      <c r="DR619" s="287"/>
      <c r="DS619" s="287"/>
      <c r="DT619" s="287"/>
      <c r="DU619" s="287"/>
      <c r="DV619" s="287"/>
      <c r="DW619" s="321"/>
      <c r="DX619" s="321"/>
      <c r="DY619" s="324"/>
      <c r="DZ619" s="324"/>
      <c r="EA619" s="324"/>
      <c r="EB619" s="323"/>
      <c r="EC619" s="323"/>
      <c r="ED619" s="323"/>
      <c r="EE619" s="323"/>
      <c r="EF619" s="323"/>
      <c r="EG619" s="323"/>
      <c r="EH619" s="323"/>
      <c r="EI619" s="323"/>
      <c r="EJ619" s="323"/>
      <c r="EK619" s="323"/>
      <c r="EL619" s="323"/>
      <c r="EM619" s="323"/>
      <c r="EN619" s="323"/>
      <c r="EO619" s="323"/>
      <c r="EP619" s="323"/>
      <c r="EQ619" s="323"/>
      <c r="ER619" s="323"/>
      <c r="ES619" s="323"/>
      <c r="ET619" s="323"/>
      <c r="EU619" s="323"/>
      <c r="EV619" s="323"/>
      <c r="EW619" s="323"/>
      <c r="EX619" s="323"/>
      <c r="EY619" s="323"/>
      <c r="EZ619" s="323"/>
      <c r="FA619" s="323"/>
      <c r="FB619" s="323"/>
      <c r="FC619" s="323"/>
      <c r="FD619" s="323"/>
      <c r="FE619" s="323"/>
      <c r="FF619" s="323"/>
      <c r="FG619" s="323"/>
      <c r="FH619" s="323"/>
      <c r="FI619" s="323"/>
      <c r="FJ619" s="323"/>
      <c r="FK619" s="323"/>
      <c r="FL619" s="323"/>
      <c r="FM619" s="323"/>
      <c r="FN619" s="323"/>
      <c r="FO619" s="323"/>
      <c r="FP619" s="323"/>
      <c r="FQ619" s="323"/>
      <c r="FR619" s="323"/>
      <c r="FS619" s="323"/>
      <c r="FT619" s="323"/>
      <c r="FU619" s="323"/>
      <c r="FV619" s="323"/>
      <c r="FW619" s="323"/>
      <c r="FX619" s="323"/>
      <c r="FY619" s="323"/>
      <c r="FZ619" s="323"/>
      <c r="GA619" s="323"/>
      <c r="GB619" s="323"/>
      <c r="GC619" s="323"/>
      <c r="GD619" s="323"/>
      <c r="GE619" s="323"/>
      <c r="GF619" s="323"/>
      <c r="GG619" s="323"/>
      <c r="GH619" s="323"/>
      <c r="GI619" s="323"/>
      <c r="GJ619" s="331"/>
      <c r="GK619" s="321"/>
      <c r="GL619" s="323"/>
      <c r="GM619" s="323"/>
      <c r="GN619" s="290" cm="1">
        <f t="array" ref="GN619">IF(OR(BK619:GM619='Annex.1　DeclarationDesired'!$F$27),ROW(),"")</f>
        <v>619</v>
      </c>
    </row>
    <row r="620" spans="1:196" ht="20.85" customHeight="1">
      <c r="A620" s="280"/>
      <c r="B620" s="281"/>
      <c r="C620" s="281"/>
      <c r="D620" s="281"/>
      <c r="E620" s="281"/>
      <c r="F620" s="281"/>
      <c r="G620" s="282"/>
      <c r="H620" s="283"/>
      <c r="I620" s="283"/>
      <c r="J620" s="283"/>
      <c r="K620" s="283"/>
      <c r="L620" s="284"/>
      <c r="M620" s="315"/>
      <c r="N620" s="285"/>
      <c r="O620" s="286"/>
      <c r="P620" s="287"/>
      <c r="Q620" s="287"/>
      <c r="R620" s="287"/>
      <c r="S620" s="287"/>
      <c r="T620" s="287"/>
      <c r="U620" s="287"/>
      <c r="V620" s="287"/>
      <c r="W620" s="287"/>
      <c r="X620" s="287"/>
      <c r="Y620" s="287"/>
      <c r="Z620" s="287"/>
      <c r="AA620" s="287"/>
      <c r="AB620" s="287"/>
      <c r="AC620" s="287"/>
      <c r="AD620" s="287"/>
      <c r="AE620" s="287"/>
      <c r="AF620" s="287"/>
      <c r="AG620" s="287"/>
      <c r="AH620" s="287"/>
      <c r="AI620" s="287"/>
      <c r="AJ620" s="287"/>
      <c r="AK620" s="287"/>
      <c r="AL620" s="287"/>
      <c r="AM620" s="287"/>
      <c r="AN620" s="287"/>
      <c r="AO620" s="287"/>
      <c r="AP620" s="287"/>
      <c r="AQ620" s="287"/>
      <c r="AR620" s="287"/>
      <c r="AS620" s="287"/>
      <c r="AT620" s="287"/>
      <c r="AU620" s="287"/>
      <c r="AV620" s="287"/>
      <c r="AW620" s="287"/>
      <c r="AX620" s="287"/>
      <c r="AY620" s="287"/>
      <c r="AZ620" s="287"/>
      <c r="BA620" s="287"/>
      <c r="BB620" s="287"/>
      <c r="BC620" s="287"/>
      <c r="BD620" s="287"/>
      <c r="BE620" s="287"/>
      <c r="BF620" s="287"/>
      <c r="BG620" s="287"/>
      <c r="BH620" s="287"/>
      <c r="BI620" s="287"/>
      <c r="BJ620" s="287"/>
      <c r="BK620" s="286"/>
      <c r="BL620" s="288"/>
      <c r="BM620" s="287"/>
      <c r="BN620" s="287"/>
      <c r="BO620" s="287"/>
      <c r="BP620" s="287"/>
      <c r="BQ620" s="287"/>
      <c r="BR620" s="287"/>
      <c r="BS620" s="287"/>
      <c r="BT620" s="287"/>
      <c r="BU620" s="287"/>
      <c r="BV620" s="287"/>
      <c r="BW620" s="287"/>
      <c r="BX620" s="287"/>
      <c r="BY620" s="287"/>
      <c r="BZ620" s="287"/>
      <c r="CA620" s="287"/>
      <c r="CB620" s="287"/>
      <c r="CC620" s="287"/>
      <c r="CD620" s="287"/>
      <c r="CE620" s="287"/>
      <c r="CF620" s="287"/>
      <c r="CG620" s="287"/>
      <c r="CH620" s="287"/>
      <c r="CI620" s="287"/>
      <c r="CJ620" s="287"/>
      <c r="CK620" s="287"/>
      <c r="CL620" s="287"/>
      <c r="CM620" s="287"/>
      <c r="CN620" s="287"/>
      <c r="CO620" s="287"/>
      <c r="CP620" s="287"/>
      <c r="CQ620" s="287"/>
      <c r="CR620" s="287"/>
      <c r="CS620" s="287"/>
      <c r="CT620" s="287"/>
      <c r="CU620" s="287"/>
      <c r="CV620" s="287"/>
      <c r="CW620" s="287"/>
      <c r="CX620" s="287"/>
      <c r="CY620" s="287"/>
      <c r="CZ620" s="289"/>
      <c r="DA620" s="287"/>
      <c r="DB620" s="287"/>
      <c r="DC620" s="287"/>
      <c r="DD620" s="287"/>
      <c r="DE620" s="287"/>
      <c r="DF620" s="287"/>
      <c r="DG620" s="287"/>
      <c r="DH620" s="287"/>
      <c r="DI620" s="287"/>
      <c r="DJ620" s="287"/>
      <c r="DK620" s="287"/>
      <c r="DL620" s="287"/>
      <c r="DM620" s="287"/>
      <c r="DN620" s="287"/>
      <c r="DO620" s="287"/>
      <c r="DP620" s="287"/>
      <c r="DQ620" s="287"/>
      <c r="DR620" s="287"/>
      <c r="DS620" s="287"/>
      <c r="DT620" s="287"/>
      <c r="DU620" s="287"/>
      <c r="DV620" s="287"/>
      <c r="DW620" s="321"/>
      <c r="DX620" s="321"/>
      <c r="DY620" s="324"/>
      <c r="DZ620" s="324"/>
      <c r="EA620" s="324"/>
      <c r="EB620" s="323"/>
      <c r="EC620" s="323"/>
      <c r="ED620" s="323"/>
      <c r="EE620" s="323"/>
      <c r="EF620" s="323"/>
      <c r="EG620" s="323"/>
      <c r="EH620" s="323"/>
      <c r="EI620" s="323"/>
      <c r="EJ620" s="323"/>
      <c r="EK620" s="323"/>
      <c r="EL620" s="323"/>
      <c r="EM620" s="323"/>
      <c r="EN620" s="323"/>
      <c r="EO620" s="323"/>
      <c r="EP620" s="323"/>
      <c r="EQ620" s="323"/>
      <c r="ER620" s="323"/>
      <c r="ES620" s="323"/>
      <c r="ET620" s="323"/>
      <c r="EU620" s="323"/>
      <c r="EV620" s="323"/>
      <c r="EW620" s="323"/>
      <c r="EX620" s="323"/>
      <c r="EY620" s="323"/>
      <c r="EZ620" s="323"/>
      <c r="FA620" s="323"/>
      <c r="FB620" s="323"/>
      <c r="FC620" s="323"/>
      <c r="FD620" s="323"/>
      <c r="FE620" s="323"/>
      <c r="FF620" s="323"/>
      <c r="FG620" s="323"/>
      <c r="FH620" s="323"/>
      <c r="FI620" s="323"/>
      <c r="FJ620" s="323"/>
      <c r="FK620" s="323"/>
      <c r="FL620" s="323"/>
      <c r="FM620" s="323"/>
      <c r="FN620" s="323"/>
      <c r="FO620" s="323"/>
      <c r="FP620" s="323"/>
      <c r="FQ620" s="323"/>
      <c r="FR620" s="323"/>
      <c r="FS620" s="323"/>
      <c r="FT620" s="323"/>
      <c r="FU620" s="323"/>
      <c r="FV620" s="323"/>
      <c r="FW620" s="323"/>
      <c r="FX620" s="323"/>
      <c r="FY620" s="323"/>
      <c r="FZ620" s="323"/>
      <c r="GA620" s="323"/>
      <c r="GB620" s="323"/>
      <c r="GC620" s="323"/>
      <c r="GD620" s="323"/>
      <c r="GE620" s="323"/>
      <c r="GF620" s="323"/>
      <c r="GG620" s="323"/>
      <c r="GH620" s="323"/>
      <c r="GI620" s="323"/>
      <c r="GJ620" s="331"/>
      <c r="GK620" s="321"/>
      <c r="GL620" s="323"/>
      <c r="GM620" s="323"/>
      <c r="GN620" s="290" cm="1">
        <f t="array" ref="GN620">IF(OR(BK620:GM620='Annex.1　DeclarationDesired'!$F$27),ROW(),"")</f>
        <v>620</v>
      </c>
    </row>
    <row r="621" spans="1:196" ht="20.85" customHeight="1">
      <c r="A621" s="280"/>
      <c r="B621" s="281"/>
      <c r="C621" s="281"/>
      <c r="D621" s="281"/>
      <c r="E621" s="281"/>
      <c r="F621" s="281"/>
      <c r="G621" s="282"/>
      <c r="H621" s="283"/>
      <c r="I621" s="283"/>
      <c r="J621" s="283"/>
      <c r="K621" s="283"/>
      <c r="L621" s="284"/>
      <c r="M621" s="315"/>
      <c r="N621" s="285"/>
      <c r="O621" s="286"/>
      <c r="P621" s="287"/>
      <c r="Q621" s="287"/>
      <c r="R621" s="287"/>
      <c r="S621" s="287"/>
      <c r="T621" s="287"/>
      <c r="U621" s="287"/>
      <c r="V621" s="287"/>
      <c r="W621" s="287"/>
      <c r="X621" s="287"/>
      <c r="Y621" s="287"/>
      <c r="Z621" s="287"/>
      <c r="AA621" s="287"/>
      <c r="AB621" s="287"/>
      <c r="AC621" s="287"/>
      <c r="AD621" s="287"/>
      <c r="AE621" s="287"/>
      <c r="AF621" s="287"/>
      <c r="AG621" s="287"/>
      <c r="AH621" s="287"/>
      <c r="AI621" s="287"/>
      <c r="AJ621" s="287"/>
      <c r="AK621" s="287"/>
      <c r="AL621" s="287"/>
      <c r="AM621" s="287"/>
      <c r="AN621" s="287"/>
      <c r="AO621" s="287"/>
      <c r="AP621" s="287"/>
      <c r="AQ621" s="287"/>
      <c r="AR621" s="287"/>
      <c r="AS621" s="287"/>
      <c r="AT621" s="287"/>
      <c r="AU621" s="287"/>
      <c r="AV621" s="287"/>
      <c r="AW621" s="287"/>
      <c r="AX621" s="287"/>
      <c r="AY621" s="287"/>
      <c r="AZ621" s="287"/>
      <c r="BA621" s="287"/>
      <c r="BB621" s="287"/>
      <c r="BC621" s="287"/>
      <c r="BD621" s="287"/>
      <c r="BE621" s="287"/>
      <c r="BF621" s="287"/>
      <c r="BG621" s="287"/>
      <c r="BH621" s="287"/>
      <c r="BI621" s="287"/>
      <c r="BJ621" s="287"/>
      <c r="BK621" s="286"/>
      <c r="BL621" s="288"/>
      <c r="BM621" s="287"/>
      <c r="BN621" s="287"/>
      <c r="BO621" s="287"/>
      <c r="BP621" s="287"/>
      <c r="BQ621" s="287"/>
      <c r="BR621" s="287"/>
      <c r="BS621" s="287"/>
      <c r="BT621" s="287"/>
      <c r="BU621" s="287"/>
      <c r="BV621" s="287"/>
      <c r="BW621" s="287"/>
      <c r="BX621" s="287"/>
      <c r="BY621" s="287"/>
      <c r="BZ621" s="287"/>
      <c r="CA621" s="287"/>
      <c r="CB621" s="287"/>
      <c r="CC621" s="287"/>
      <c r="CD621" s="287"/>
      <c r="CE621" s="287"/>
      <c r="CF621" s="287"/>
      <c r="CG621" s="287"/>
      <c r="CH621" s="287"/>
      <c r="CI621" s="287"/>
      <c r="CJ621" s="287"/>
      <c r="CK621" s="287"/>
      <c r="CL621" s="287"/>
      <c r="CM621" s="287"/>
      <c r="CN621" s="287"/>
      <c r="CO621" s="287"/>
      <c r="CP621" s="287"/>
      <c r="CQ621" s="287"/>
      <c r="CR621" s="287"/>
      <c r="CS621" s="287"/>
      <c r="CT621" s="287"/>
      <c r="CU621" s="287"/>
      <c r="CV621" s="287"/>
      <c r="CW621" s="287"/>
      <c r="CX621" s="287"/>
      <c r="CY621" s="287"/>
      <c r="CZ621" s="289"/>
      <c r="DA621" s="287"/>
      <c r="DB621" s="287"/>
      <c r="DC621" s="287"/>
      <c r="DD621" s="287"/>
      <c r="DE621" s="287"/>
      <c r="DF621" s="287"/>
      <c r="DG621" s="287"/>
      <c r="DH621" s="287"/>
      <c r="DI621" s="287"/>
      <c r="DJ621" s="287"/>
      <c r="DK621" s="287"/>
      <c r="DL621" s="287"/>
      <c r="DM621" s="287"/>
      <c r="DN621" s="287"/>
      <c r="DO621" s="287"/>
      <c r="DP621" s="287"/>
      <c r="DQ621" s="287"/>
      <c r="DR621" s="287"/>
      <c r="DS621" s="287"/>
      <c r="DT621" s="287"/>
      <c r="DU621" s="287"/>
      <c r="DV621" s="287"/>
      <c r="DW621" s="321"/>
      <c r="DX621" s="321"/>
      <c r="DY621" s="324"/>
      <c r="DZ621" s="324"/>
      <c r="EA621" s="324"/>
      <c r="EB621" s="323"/>
      <c r="EC621" s="323"/>
      <c r="ED621" s="323"/>
      <c r="EE621" s="323"/>
      <c r="EF621" s="323"/>
      <c r="EG621" s="323"/>
      <c r="EH621" s="323"/>
      <c r="EI621" s="323"/>
      <c r="EJ621" s="323"/>
      <c r="EK621" s="323"/>
      <c r="EL621" s="323"/>
      <c r="EM621" s="323"/>
      <c r="EN621" s="323"/>
      <c r="EO621" s="323"/>
      <c r="EP621" s="323"/>
      <c r="EQ621" s="323"/>
      <c r="ER621" s="323"/>
      <c r="ES621" s="323"/>
      <c r="ET621" s="323"/>
      <c r="EU621" s="323"/>
      <c r="EV621" s="323"/>
      <c r="EW621" s="323"/>
      <c r="EX621" s="323"/>
      <c r="EY621" s="323"/>
      <c r="EZ621" s="323"/>
      <c r="FA621" s="323"/>
      <c r="FB621" s="323"/>
      <c r="FC621" s="323"/>
      <c r="FD621" s="323"/>
      <c r="FE621" s="323"/>
      <c r="FF621" s="323"/>
      <c r="FG621" s="323"/>
      <c r="FH621" s="323"/>
      <c r="FI621" s="323"/>
      <c r="FJ621" s="323"/>
      <c r="FK621" s="323"/>
      <c r="FL621" s="323"/>
      <c r="FM621" s="323"/>
      <c r="FN621" s="323"/>
      <c r="FO621" s="323"/>
      <c r="FP621" s="323"/>
      <c r="FQ621" s="323"/>
      <c r="FR621" s="323"/>
      <c r="FS621" s="323"/>
      <c r="FT621" s="323"/>
      <c r="FU621" s="323"/>
      <c r="FV621" s="323"/>
      <c r="FW621" s="323"/>
      <c r="FX621" s="323"/>
      <c r="FY621" s="323"/>
      <c r="FZ621" s="323"/>
      <c r="GA621" s="323"/>
      <c r="GB621" s="323"/>
      <c r="GC621" s="323"/>
      <c r="GD621" s="323"/>
      <c r="GE621" s="323"/>
      <c r="GF621" s="323"/>
      <c r="GG621" s="323"/>
      <c r="GH621" s="323"/>
      <c r="GI621" s="323"/>
      <c r="GJ621" s="331"/>
      <c r="GK621" s="321"/>
      <c r="GL621" s="323"/>
      <c r="GM621" s="323"/>
      <c r="GN621" s="290" cm="1">
        <f t="array" ref="GN621">IF(OR(BK621:GM621='Annex.1　DeclarationDesired'!$F$27),ROW(),"")</f>
        <v>621</v>
      </c>
    </row>
    <row r="622" spans="1:196" ht="20.85" customHeight="1" thickBot="1">
      <c r="A622" s="280"/>
      <c r="B622" s="281"/>
      <c r="C622" s="281"/>
      <c r="D622" s="281"/>
      <c r="E622" s="281"/>
      <c r="F622" s="281"/>
      <c r="G622" s="282"/>
      <c r="H622" s="283"/>
      <c r="I622" s="283"/>
      <c r="J622" s="283"/>
      <c r="K622" s="283"/>
      <c r="L622" s="294"/>
      <c r="M622" s="316"/>
      <c r="N622" s="285"/>
      <c r="O622" s="286"/>
      <c r="P622" s="287"/>
      <c r="Q622" s="287"/>
      <c r="R622" s="287"/>
      <c r="S622" s="287"/>
      <c r="T622" s="287"/>
      <c r="U622" s="287"/>
      <c r="V622" s="287"/>
      <c r="W622" s="287"/>
      <c r="X622" s="287"/>
      <c r="Y622" s="287"/>
      <c r="Z622" s="287"/>
      <c r="AA622" s="287"/>
      <c r="AB622" s="287"/>
      <c r="AC622" s="287"/>
      <c r="AD622" s="287"/>
      <c r="AE622" s="287"/>
      <c r="AF622" s="287"/>
      <c r="AG622" s="287"/>
      <c r="AH622" s="287"/>
      <c r="AI622" s="287"/>
      <c r="AJ622" s="287"/>
      <c r="AK622" s="287"/>
      <c r="AL622" s="287"/>
      <c r="AM622" s="287"/>
      <c r="AN622" s="287"/>
      <c r="AO622" s="287"/>
      <c r="AP622" s="287"/>
      <c r="AQ622" s="287"/>
      <c r="AR622" s="287"/>
      <c r="AS622" s="287"/>
      <c r="AT622" s="287"/>
      <c r="AU622" s="287"/>
      <c r="AV622" s="287"/>
      <c r="AW622" s="287"/>
      <c r="AX622" s="287"/>
      <c r="AY622" s="287"/>
      <c r="AZ622" s="287"/>
      <c r="BA622" s="287"/>
      <c r="BB622" s="287"/>
      <c r="BC622" s="287"/>
      <c r="BD622" s="287"/>
      <c r="BE622" s="287"/>
      <c r="BF622" s="287"/>
      <c r="BG622" s="287"/>
      <c r="BH622" s="287"/>
      <c r="BI622" s="287"/>
      <c r="BJ622" s="287"/>
      <c r="BK622" s="286"/>
      <c r="BL622" s="288"/>
      <c r="BM622" s="287"/>
      <c r="BN622" s="287"/>
      <c r="BO622" s="287"/>
      <c r="BP622" s="287"/>
      <c r="BQ622" s="287"/>
      <c r="BR622" s="287"/>
      <c r="BS622" s="287"/>
      <c r="BT622" s="287"/>
      <c r="BU622" s="287"/>
      <c r="BV622" s="287"/>
      <c r="BW622" s="287"/>
      <c r="BX622" s="287"/>
      <c r="BY622" s="287"/>
      <c r="BZ622" s="287"/>
      <c r="CA622" s="287"/>
      <c r="CB622" s="287"/>
      <c r="CC622" s="287"/>
      <c r="CD622" s="287"/>
      <c r="CE622" s="287"/>
      <c r="CF622" s="287"/>
      <c r="CG622" s="287"/>
      <c r="CH622" s="287"/>
      <c r="CI622" s="287"/>
      <c r="CJ622" s="287"/>
      <c r="CK622" s="287"/>
      <c r="CL622" s="287"/>
      <c r="CM622" s="287"/>
      <c r="CN622" s="287"/>
      <c r="CO622" s="287"/>
      <c r="CP622" s="287"/>
      <c r="CQ622" s="287"/>
      <c r="CR622" s="287"/>
      <c r="CS622" s="287"/>
      <c r="CT622" s="287"/>
      <c r="CU622" s="287"/>
      <c r="CV622" s="287"/>
      <c r="CW622" s="287"/>
      <c r="CX622" s="287"/>
      <c r="CY622" s="287"/>
      <c r="CZ622" s="289"/>
      <c r="DA622" s="287"/>
      <c r="DB622" s="287"/>
      <c r="DC622" s="287"/>
      <c r="DD622" s="287"/>
      <c r="DE622" s="287"/>
      <c r="DF622" s="287"/>
      <c r="DG622" s="287"/>
      <c r="DH622" s="287"/>
      <c r="DI622" s="287"/>
      <c r="DJ622" s="287"/>
      <c r="DK622" s="287"/>
      <c r="DL622" s="287"/>
      <c r="DM622" s="287"/>
      <c r="DN622" s="287"/>
      <c r="DO622" s="287"/>
      <c r="DP622" s="287"/>
      <c r="DQ622" s="287"/>
      <c r="DR622" s="287"/>
      <c r="DS622" s="287"/>
      <c r="DT622" s="287"/>
      <c r="DU622" s="287"/>
      <c r="DV622" s="287"/>
      <c r="DW622" s="321"/>
      <c r="DX622" s="321"/>
      <c r="DY622" s="324"/>
      <c r="DZ622" s="324"/>
      <c r="EA622" s="324"/>
      <c r="EB622" s="323"/>
      <c r="EC622" s="323"/>
      <c r="ED622" s="323"/>
      <c r="EE622" s="323"/>
      <c r="EF622" s="323"/>
      <c r="EG622" s="323"/>
      <c r="EH622" s="323"/>
      <c r="EI622" s="323"/>
      <c r="EJ622" s="323"/>
      <c r="EK622" s="323"/>
      <c r="EL622" s="323"/>
      <c r="EM622" s="323"/>
      <c r="EN622" s="323"/>
      <c r="EO622" s="323"/>
      <c r="EP622" s="323"/>
      <c r="EQ622" s="323"/>
      <c r="ER622" s="323"/>
      <c r="ES622" s="323"/>
      <c r="ET622" s="323"/>
      <c r="EU622" s="323"/>
      <c r="EV622" s="323"/>
      <c r="EW622" s="323"/>
      <c r="EX622" s="323"/>
      <c r="EY622" s="323"/>
      <c r="EZ622" s="323"/>
      <c r="FA622" s="323"/>
      <c r="FB622" s="323"/>
      <c r="FC622" s="323"/>
      <c r="FD622" s="323"/>
      <c r="FE622" s="323"/>
      <c r="FF622" s="323"/>
      <c r="FG622" s="323"/>
      <c r="FH622" s="323"/>
      <c r="FI622" s="323"/>
      <c r="FJ622" s="323"/>
      <c r="FK622" s="323"/>
      <c r="FL622" s="323"/>
      <c r="FM622" s="323"/>
      <c r="FN622" s="323"/>
      <c r="FO622" s="323"/>
      <c r="FP622" s="323"/>
      <c r="FQ622" s="323"/>
      <c r="FR622" s="323"/>
      <c r="FS622" s="323"/>
      <c r="FT622" s="323"/>
      <c r="FU622" s="323"/>
      <c r="FV622" s="323"/>
      <c r="FW622" s="323"/>
      <c r="FX622" s="323"/>
      <c r="FY622" s="323"/>
      <c r="FZ622" s="323"/>
      <c r="GA622" s="323"/>
      <c r="GB622" s="323"/>
      <c r="GC622" s="323"/>
      <c r="GD622" s="323"/>
      <c r="GE622" s="323"/>
      <c r="GF622" s="323"/>
      <c r="GG622" s="323"/>
      <c r="GH622" s="323"/>
      <c r="GI622" s="323"/>
      <c r="GJ622" s="331"/>
      <c r="GK622" s="321"/>
      <c r="GL622" s="323"/>
      <c r="GM622" s="323"/>
      <c r="GN622" s="290" cm="1">
        <f t="array" ref="GN622">IF(OR(BK622:GM622='Annex.1　DeclarationDesired'!$F$27),ROW(),"")</f>
        <v>622</v>
      </c>
    </row>
    <row r="623" spans="1:196" ht="20.85" customHeight="1">
      <c r="A623" s="295"/>
      <c r="B623" s="296"/>
      <c r="C623" s="296"/>
      <c r="D623" s="296"/>
      <c r="E623" s="296"/>
      <c r="F623" s="296"/>
      <c r="G623" s="297"/>
      <c r="H623" s="298"/>
      <c r="I623" s="298"/>
      <c r="J623" s="298"/>
      <c r="K623" s="298"/>
      <c r="L623" s="299"/>
      <c r="M623" s="299"/>
      <c r="N623" s="300"/>
      <c r="O623" s="300"/>
      <c r="P623" s="287"/>
      <c r="Q623" s="287"/>
      <c r="R623" s="287"/>
      <c r="S623" s="287"/>
      <c r="T623" s="287"/>
      <c r="U623" s="287"/>
      <c r="V623" s="287"/>
      <c r="W623" s="287"/>
      <c r="X623" s="287"/>
      <c r="Y623" s="287"/>
      <c r="Z623" s="287"/>
      <c r="AA623" s="287"/>
      <c r="AB623" s="287"/>
      <c r="AC623" s="287"/>
      <c r="AD623" s="287"/>
      <c r="AE623" s="287"/>
      <c r="AF623" s="287"/>
      <c r="AG623" s="287"/>
      <c r="AH623" s="287"/>
      <c r="AI623" s="287"/>
      <c r="AJ623" s="287"/>
      <c r="AK623" s="287"/>
      <c r="AL623" s="287"/>
      <c r="AM623" s="287"/>
      <c r="AN623" s="287"/>
      <c r="AO623" s="287"/>
      <c r="AP623" s="287"/>
      <c r="AQ623" s="287"/>
      <c r="AR623" s="287"/>
      <c r="AS623" s="287"/>
      <c r="AT623" s="287"/>
      <c r="AU623" s="287"/>
      <c r="AV623" s="287"/>
      <c r="AW623" s="287"/>
      <c r="AX623" s="287"/>
      <c r="AY623" s="287"/>
      <c r="AZ623" s="287"/>
      <c r="BA623" s="287"/>
      <c r="BB623" s="287"/>
      <c r="BC623" s="287"/>
      <c r="BD623" s="287"/>
      <c r="BE623" s="287"/>
      <c r="BF623" s="287"/>
      <c r="BG623" s="287"/>
      <c r="BH623" s="287"/>
      <c r="BI623" s="287"/>
      <c r="BJ623" s="317"/>
      <c r="BK623" s="301"/>
      <c r="BL623" s="288"/>
      <c r="BM623" s="287"/>
      <c r="BN623" s="287"/>
      <c r="BO623" s="287"/>
      <c r="BP623" s="287"/>
      <c r="BQ623" s="287"/>
      <c r="BR623" s="287"/>
      <c r="BS623" s="287"/>
      <c r="BT623" s="287"/>
      <c r="BU623" s="287"/>
      <c r="BV623" s="287"/>
      <c r="BW623" s="287"/>
      <c r="BX623" s="287"/>
      <c r="BY623" s="287"/>
      <c r="BZ623" s="287"/>
      <c r="CA623" s="287"/>
      <c r="CB623" s="287"/>
      <c r="CC623" s="287"/>
      <c r="CD623" s="287"/>
      <c r="CE623" s="287"/>
      <c r="CF623" s="287"/>
      <c r="CG623" s="287"/>
      <c r="CH623" s="287"/>
      <c r="CI623" s="287"/>
      <c r="CJ623" s="287"/>
      <c r="CK623" s="287"/>
      <c r="CL623" s="287"/>
      <c r="CM623" s="287"/>
      <c r="CN623" s="287"/>
      <c r="CO623" s="287"/>
      <c r="CP623" s="287"/>
      <c r="CQ623" s="287"/>
      <c r="CR623" s="287"/>
      <c r="CS623" s="287"/>
      <c r="CT623" s="287"/>
      <c r="CU623" s="287"/>
      <c r="CV623" s="287"/>
      <c r="CW623" s="287"/>
      <c r="CX623" s="287"/>
      <c r="CY623" s="287"/>
      <c r="CZ623" s="289"/>
      <c r="DA623" s="287"/>
      <c r="DB623" s="287"/>
      <c r="DC623" s="287"/>
      <c r="DD623" s="287"/>
      <c r="DE623" s="287"/>
      <c r="DF623" s="287"/>
      <c r="DG623" s="287"/>
      <c r="DH623" s="287"/>
      <c r="DI623" s="287"/>
      <c r="DJ623" s="287"/>
      <c r="DK623" s="287"/>
      <c r="DL623" s="287"/>
      <c r="DM623" s="287"/>
      <c r="DN623" s="287"/>
      <c r="DO623" s="287"/>
      <c r="DP623" s="287"/>
      <c r="DQ623" s="287"/>
      <c r="DR623" s="287"/>
      <c r="DS623" s="287"/>
      <c r="DT623" s="287"/>
      <c r="DU623" s="287"/>
      <c r="DV623" s="287"/>
      <c r="DW623" s="321"/>
      <c r="DX623" s="321"/>
      <c r="DY623" s="324"/>
      <c r="DZ623" s="324"/>
      <c r="EA623" s="324"/>
      <c r="EB623" s="323"/>
      <c r="EC623" s="323"/>
      <c r="ED623" s="323"/>
      <c r="EE623" s="323"/>
      <c r="EF623" s="323"/>
      <c r="EG623" s="323"/>
      <c r="EH623" s="323"/>
      <c r="EI623" s="323"/>
      <c r="EJ623" s="323"/>
      <c r="EK623" s="323"/>
      <c r="EL623" s="323"/>
      <c r="EM623" s="323"/>
      <c r="EN623" s="323"/>
      <c r="EO623" s="323"/>
      <c r="EP623" s="323"/>
      <c r="EQ623" s="323"/>
      <c r="ER623" s="323"/>
      <c r="ES623" s="323"/>
      <c r="ET623" s="323"/>
      <c r="EU623" s="323"/>
      <c r="EV623" s="323"/>
      <c r="EW623" s="323"/>
      <c r="EX623" s="323"/>
      <c r="EY623" s="323"/>
      <c r="EZ623" s="323"/>
      <c r="FA623" s="323"/>
      <c r="FB623" s="323"/>
      <c r="FC623" s="323"/>
      <c r="FD623" s="323"/>
      <c r="FE623" s="323"/>
      <c r="FF623" s="323"/>
      <c r="FG623" s="323"/>
      <c r="FH623" s="323"/>
      <c r="FI623" s="323"/>
      <c r="FJ623" s="323"/>
      <c r="FK623" s="323"/>
      <c r="FL623" s="323"/>
      <c r="FM623" s="323"/>
      <c r="FN623" s="323"/>
      <c r="FO623" s="323"/>
      <c r="FP623" s="323"/>
      <c r="FQ623" s="323"/>
      <c r="FR623" s="323"/>
      <c r="FS623" s="323"/>
      <c r="FT623" s="323"/>
      <c r="FU623" s="323"/>
      <c r="FV623" s="323"/>
      <c r="FW623" s="323"/>
      <c r="FX623" s="323"/>
      <c r="FY623" s="323"/>
      <c r="FZ623" s="323"/>
      <c r="GA623" s="323"/>
      <c r="GB623" s="323"/>
      <c r="GC623" s="323"/>
      <c r="GD623" s="323"/>
      <c r="GE623" s="323"/>
      <c r="GF623" s="323"/>
      <c r="GG623" s="323"/>
      <c r="GH623" s="323"/>
      <c r="GI623" s="323"/>
      <c r="GK623" s="323"/>
      <c r="GL623" s="323"/>
      <c r="GM623" s="323"/>
      <c r="GN623" s="290" cm="1">
        <f t="array" ref="GN623">IF(OR(BK623:GM623='Annex.1　DeclarationDesired'!$F$27),ROW(),"")</f>
        <v>623</v>
      </c>
    </row>
    <row r="624" spans="1:196" ht="20.85" customHeight="1">
      <c r="A624" s="295"/>
      <c r="B624" s="296"/>
      <c r="C624" s="296"/>
      <c r="D624" s="296"/>
      <c r="E624" s="296"/>
      <c r="F624" s="296"/>
      <c r="G624" s="297"/>
      <c r="H624" s="298"/>
      <c r="I624" s="298"/>
      <c r="J624" s="298"/>
      <c r="K624" s="298"/>
      <c r="L624" s="299"/>
      <c r="M624" s="299"/>
      <c r="N624" s="300"/>
      <c r="O624" s="300"/>
      <c r="P624" s="287"/>
      <c r="Q624" s="287"/>
      <c r="R624" s="287"/>
      <c r="S624" s="287"/>
      <c r="T624" s="287"/>
      <c r="U624" s="287"/>
      <c r="V624" s="287"/>
      <c r="W624" s="287"/>
      <c r="X624" s="287"/>
      <c r="Y624" s="287"/>
      <c r="Z624" s="287"/>
      <c r="AA624" s="287"/>
      <c r="AB624" s="287"/>
      <c r="AC624" s="287"/>
      <c r="AD624" s="287"/>
      <c r="AE624" s="287"/>
      <c r="AF624" s="287"/>
      <c r="AG624" s="287"/>
      <c r="AH624" s="287"/>
      <c r="AI624" s="287"/>
      <c r="AJ624" s="287"/>
      <c r="AK624" s="287"/>
      <c r="AL624" s="287"/>
      <c r="AM624" s="287"/>
      <c r="AN624" s="287"/>
      <c r="AO624" s="287"/>
      <c r="AP624" s="287"/>
      <c r="AQ624" s="287"/>
      <c r="AR624" s="287"/>
      <c r="AS624" s="287"/>
      <c r="AT624" s="287"/>
      <c r="AU624" s="287"/>
      <c r="AV624" s="287"/>
      <c r="AW624" s="287"/>
      <c r="AX624" s="287"/>
      <c r="AY624" s="287"/>
      <c r="AZ624" s="287"/>
      <c r="BA624" s="287"/>
      <c r="BB624" s="287"/>
      <c r="BC624" s="287"/>
      <c r="BD624" s="287"/>
      <c r="BE624" s="287"/>
      <c r="BF624" s="287"/>
      <c r="BG624" s="287"/>
      <c r="BH624" s="287"/>
      <c r="BI624" s="287"/>
      <c r="BJ624" s="317"/>
      <c r="BK624" s="301"/>
      <c r="BL624" s="288"/>
      <c r="BM624" s="287"/>
      <c r="BN624" s="287"/>
      <c r="BO624" s="287"/>
      <c r="BP624" s="287"/>
      <c r="BQ624" s="287"/>
      <c r="BR624" s="287"/>
      <c r="BS624" s="287"/>
      <c r="BT624" s="287"/>
      <c r="BU624" s="287"/>
      <c r="BV624" s="287"/>
      <c r="BW624" s="287"/>
      <c r="BX624" s="287"/>
      <c r="BY624" s="287"/>
      <c r="BZ624" s="287"/>
      <c r="CA624" s="287"/>
      <c r="CB624" s="287"/>
      <c r="CC624" s="287"/>
      <c r="CD624" s="287"/>
      <c r="CE624" s="287"/>
      <c r="CF624" s="287"/>
      <c r="CG624" s="287"/>
      <c r="CH624" s="287"/>
      <c r="CI624" s="287"/>
      <c r="CJ624" s="287"/>
      <c r="CK624" s="287"/>
      <c r="CL624" s="287"/>
      <c r="CM624" s="287"/>
      <c r="CN624" s="287"/>
      <c r="CO624" s="287"/>
      <c r="CP624" s="287"/>
      <c r="CQ624" s="287"/>
      <c r="CR624" s="287"/>
      <c r="CS624" s="287"/>
      <c r="CT624" s="287"/>
      <c r="CU624" s="287"/>
      <c r="CV624" s="287"/>
      <c r="CW624" s="287"/>
      <c r="CX624" s="287"/>
      <c r="CY624" s="287"/>
      <c r="CZ624" s="289"/>
      <c r="DA624" s="287"/>
      <c r="DB624" s="287"/>
      <c r="DC624" s="287"/>
      <c r="DD624" s="287"/>
      <c r="DE624" s="287"/>
      <c r="DF624" s="287"/>
      <c r="DG624" s="287"/>
      <c r="DH624" s="287"/>
      <c r="DI624" s="287"/>
      <c r="DJ624" s="287"/>
      <c r="DK624" s="287"/>
      <c r="DL624" s="287"/>
      <c r="DM624" s="287"/>
      <c r="DN624" s="287"/>
      <c r="DO624" s="287"/>
      <c r="DP624" s="287"/>
      <c r="DQ624" s="287"/>
      <c r="DR624" s="287"/>
      <c r="DS624" s="287"/>
      <c r="DT624" s="287"/>
      <c r="DU624" s="287"/>
      <c r="DV624" s="287"/>
      <c r="DW624" s="321"/>
      <c r="DX624" s="321"/>
      <c r="DY624" s="324"/>
      <c r="DZ624" s="324"/>
      <c r="EA624" s="324"/>
      <c r="EB624" s="323"/>
      <c r="EC624" s="323"/>
      <c r="ED624" s="323"/>
      <c r="EE624" s="323"/>
      <c r="EF624" s="323"/>
      <c r="EG624" s="323"/>
      <c r="EH624" s="323"/>
      <c r="EI624" s="323"/>
      <c r="EJ624" s="323"/>
      <c r="EK624" s="323"/>
      <c r="EL624" s="323"/>
      <c r="EM624" s="323"/>
      <c r="EN624" s="323"/>
      <c r="EO624" s="323"/>
      <c r="EP624" s="323"/>
      <c r="EQ624" s="323"/>
      <c r="ER624" s="323"/>
      <c r="ES624" s="323"/>
      <c r="ET624" s="323"/>
      <c r="EU624" s="323"/>
      <c r="EV624" s="323"/>
      <c r="EW624" s="323"/>
      <c r="EX624" s="323"/>
      <c r="EY624" s="323"/>
      <c r="EZ624" s="323"/>
      <c r="FA624" s="323"/>
      <c r="FB624" s="323"/>
      <c r="FC624" s="323"/>
      <c r="FD624" s="323"/>
      <c r="FE624" s="323"/>
      <c r="FF624" s="323"/>
      <c r="FG624" s="323"/>
      <c r="FH624" s="323"/>
      <c r="FI624" s="323"/>
      <c r="FJ624" s="323"/>
      <c r="FK624" s="323"/>
      <c r="FL624" s="323"/>
      <c r="FM624" s="323"/>
      <c r="FN624" s="323"/>
      <c r="FO624" s="323"/>
      <c r="FP624" s="323"/>
      <c r="FQ624" s="323"/>
      <c r="FR624" s="323"/>
      <c r="FS624" s="323"/>
      <c r="FT624" s="323"/>
      <c r="FU624" s="323"/>
      <c r="FV624" s="323"/>
      <c r="FW624" s="323"/>
      <c r="FX624" s="323"/>
      <c r="FY624" s="323"/>
      <c r="FZ624" s="323"/>
      <c r="GA624" s="323"/>
      <c r="GB624" s="323"/>
      <c r="GC624" s="323"/>
      <c r="GD624" s="323"/>
      <c r="GE624" s="323"/>
      <c r="GF624" s="323"/>
      <c r="GG624" s="323"/>
      <c r="GH624" s="323"/>
      <c r="GI624" s="323"/>
      <c r="GJ624" s="331"/>
      <c r="GK624" s="323"/>
      <c r="GL624" s="323"/>
      <c r="GM624" s="323"/>
      <c r="GN624" s="290" cm="1">
        <f t="array" ref="GN624">IF(OR(BK624:GM624='Annex.1　DeclarationDesired'!$F$27),ROW(),"")</f>
        <v>624</v>
      </c>
    </row>
    <row r="625" spans="1:196" ht="20.85" customHeight="1">
      <c r="A625" s="302"/>
      <c r="B625" s="296"/>
      <c r="C625" s="296"/>
      <c r="D625" s="296"/>
      <c r="E625" s="296"/>
      <c r="F625" s="296"/>
      <c r="G625" s="297"/>
      <c r="H625" s="298"/>
      <c r="I625" s="298"/>
      <c r="J625" s="298"/>
      <c r="K625" s="298"/>
      <c r="L625" s="299"/>
      <c r="M625" s="299"/>
      <c r="N625" s="303"/>
      <c r="O625" s="303"/>
      <c r="P625" s="287"/>
      <c r="Q625" s="287"/>
      <c r="R625" s="287"/>
      <c r="S625" s="287"/>
      <c r="T625" s="287"/>
      <c r="U625" s="287"/>
      <c r="V625" s="287"/>
      <c r="W625" s="287"/>
      <c r="X625" s="287"/>
      <c r="Y625" s="287"/>
      <c r="Z625" s="287"/>
      <c r="AA625" s="287"/>
      <c r="AB625" s="287"/>
      <c r="AC625" s="287"/>
      <c r="AD625" s="287"/>
      <c r="AE625" s="287"/>
      <c r="AF625" s="287"/>
      <c r="AG625" s="287"/>
      <c r="AH625" s="287"/>
      <c r="AI625" s="287"/>
      <c r="AJ625" s="287"/>
      <c r="AK625" s="287"/>
      <c r="AL625" s="287"/>
      <c r="AM625" s="287"/>
      <c r="AN625" s="287"/>
      <c r="AO625" s="287"/>
      <c r="AP625" s="287"/>
      <c r="AQ625" s="287"/>
      <c r="AR625" s="287"/>
      <c r="AS625" s="287"/>
      <c r="AT625" s="287"/>
      <c r="AU625" s="287"/>
      <c r="AV625" s="287"/>
      <c r="AW625" s="287"/>
      <c r="AX625" s="287"/>
      <c r="AY625" s="287"/>
      <c r="AZ625" s="287"/>
      <c r="BA625" s="287"/>
      <c r="BB625" s="287"/>
      <c r="BC625" s="287"/>
      <c r="BD625" s="287"/>
      <c r="BE625" s="287"/>
      <c r="BF625" s="287"/>
      <c r="BG625" s="287"/>
      <c r="BH625" s="287"/>
      <c r="BI625" s="287"/>
      <c r="BJ625" s="317"/>
      <c r="BK625" s="301"/>
      <c r="BL625" s="288"/>
      <c r="BM625" s="287"/>
      <c r="BN625" s="287"/>
      <c r="BO625" s="287"/>
      <c r="BP625" s="287"/>
      <c r="BQ625" s="287"/>
      <c r="BR625" s="287"/>
      <c r="BS625" s="287"/>
      <c r="BT625" s="287"/>
      <c r="BU625" s="287"/>
      <c r="BV625" s="287"/>
      <c r="BW625" s="287"/>
      <c r="BX625" s="287"/>
      <c r="BY625" s="287"/>
      <c r="BZ625" s="287"/>
      <c r="CA625" s="287"/>
      <c r="CB625" s="287"/>
      <c r="CC625" s="287"/>
      <c r="CD625" s="287"/>
      <c r="CE625" s="287"/>
      <c r="CF625" s="287"/>
      <c r="CG625" s="287"/>
      <c r="CH625" s="287"/>
      <c r="CI625" s="287"/>
      <c r="CJ625" s="287"/>
      <c r="CK625" s="287"/>
      <c r="CL625" s="287"/>
      <c r="CM625" s="287"/>
      <c r="CN625" s="287"/>
      <c r="CO625" s="287"/>
      <c r="CP625" s="287"/>
      <c r="CQ625" s="287"/>
      <c r="CR625" s="287"/>
      <c r="CS625" s="287"/>
      <c r="CT625" s="287"/>
      <c r="CU625" s="287"/>
      <c r="CV625" s="287"/>
      <c r="CW625" s="287"/>
      <c r="CX625" s="287"/>
      <c r="CY625" s="287"/>
      <c r="CZ625" s="289"/>
      <c r="DA625" s="287"/>
      <c r="DB625" s="287"/>
      <c r="DC625" s="287"/>
      <c r="DD625" s="287"/>
      <c r="DE625" s="287"/>
      <c r="DF625" s="287"/>
      <c r="DG625" s="287"/>
      <c r="DH625" s="287"/>
      <c r="DI625" s="287"/>
      <c r="DJ625" s="287"/>
      <c r="DK625" s="287"/>
      <c r="DL625" s="287"/>
      <c r="DM625" s="287"/>
      <c r="DN625" s="287"/>
      <c r="DO625" s="287"/>
      <c r="DP625" s="287"/>
      <c r="DQ625" s="287"/>
      <c r="DR625" s="287"/>
      <c r="DS625" s="287"/>
      <c r="DT625" s="287"/>
      <c r="DU625" s="287"/>
      <c r="DV625" s="287"/>
      <c r="DW625" s="321"/>
      <c r="DX625" s="321"/>
      <c r="DY625" s="324"/>
      <c r="DZ625" s="324"/>
      <c r="EA625" s="324"/>
      <c r="EB625" s="323"/>
      <c r="EC625" s="323"/>
      <c r="ED625" s="323"/>
      <c r="EE625" s="323"/>
      <c r="EF625" s="323"/>
      <c r="EG625" s="323"/>
      <c r="EH625" s="323"/>
      <c r="EI625" s="323"/>
      <c r="EJ625" s="323"/>
      <c r="EK625" s="323"/>
      <c r="EL625" s="323"/>
      <c r="EM625" s="323"/>
      <c r="EN625" s="323"/>
      <c r="EO625" s="323"/>
      <c r="EP625" s="323"/>
      <c r="EQ625" s="323"/>
      <c r="ER625" s="323"/>
      <c r="ES625" s="323"/>
      <c r="ET625" s="323"/>
      <c r="EU625" s="323"/>
      <c r="EV625" s="323"/>
      <c r="EW625" s="323"/>
      <c r="EX625" s="323"/>
      <c r="EY625" s="323"/>
      <c r="EZ625" s="323"/>
      <c r="FA625" s="323"/>
      <c r="FB625" s="323"/>
      <c r="FC625" s="323"/>
      <c r="FD625" s="323"/>
      <c r="FE625" s="323"/>
      <c r="FF625" s="323"/>
      <c r="FG625" s="323"/>
      <c r="FH625" s="323"/>
      <c r="FI625" s="323"/>
      <c r="FJ625" s="323"/>
      <c r="FK625" s="323"/>
      <c r="FL625" s="323"/>
      <c r="FM625" s="323"/>
      <c r="FN625" s="323"/>
      <c r="FO625" s="323"/>
      <c r="FP625" s="323"/>
      <c r="FQ625" s="323"/>
      <c r="FR625" s="323"/>
      <c r="FS625" s="323"/>
      <c r="FT625" s="323"/>
      <c r="FU625" s="323"/>
      <c r="FV625" s="323"/>
      <c r="FW625" s="323"/>
      <c r="FX625" s="323"/>
      <c r="FY625" s="323"/>
      <c r="FZ625" s="323"/>
      <c r="GA625" s="323"/>
      <c r="GB625" s="323"/>
      <c r="GC625" s="323"/>
      <c r="GD625" s="323"/>
      <c r="GE625" s="323"/>
      <c r="GF625" s="323"/>
      <c r="GG625" s="323"/>
      <c r="GH625" s="323"/>
      <c r="GI625" s="323"/>
      <c r="GJ625" s="331"/>
      <c r="GK625" s="323"/>
      <c r="GL625" s="323"/>
      <c r="GM625" s="323"/>
      <c r="GN625" s="290" cm="1">
        <f t="array" ref="GN625">IF(OR(BK625:GM625='Annex.1　DeclarationDesired'!$F$27),ROW(),"")</f>
        <v>625</v>
      </c>
    </row>
    <row r="626" spans="1:196" ht="20.85" customHeight="1">
      <c r="A626" s="295"/>
      <c r="B626" s="296"/>
      <c r="C626" s="296"/>
      <c r="D626" s="296"/>
      <c r="E626" s="296"/>
      <c r="F626" s="296"/>
      <c r="G626" s="297"/>
      <c r="H626" s="298"/>
      <c r="I626" s="298"/>
      <c r="J626" s="298"/>
      <c r="K626" s="298"/>
      <c r="L626" s="299"/>
      <c r="M626" s="299"/>
      <c r="N626" s="300"/>
      <c r="O626" s="300"/>
      <c r="P626" s="287"/>
      <c r="Q626" s="287"/>
      <c r="R626" s="287"/>
      <c r="S626" s="287"/>
      <c r="T626" s="287"/>
      <c r="U626" s="287"/>
      <c r="V626" s="287"/>
      <c r="W626" s="287"/>
      <c r="X626" s="287"/>
      <c r="Y626" s="287"/>
      <c r="Z626" s="287"/>
      <c r="AA626" s="287"/>
      <c r="AB626" s="287"/>
      <c r="AC626" s="287"/>
      <c r="AD626" s="287"/>
      <c r="AE626" s="287"/>
      <c r="AF626" s="287"/>
      <c r="AG626" s="287"/>
      <c r="AH626" s="287"/>
      <c r="AI626" s="287"/>
      <c r="AJ626" s="287"/>
      <c r="AK626" s="287"/>
      <c r="AL626" s="287"/>
      <c r="AM626" s="287"/>
      <c r="AN626" s="287"/>
      <c r="AO626" s="287"/>
      <c r="AP626" s="287"/>
      <c r="AQ626" s="287"/>
      <c r="AR626" s="287"/>
      <c r="AS626" s="287"/>
      <c r="AT626" s="287"/>
      <c r="AU626" s="287"/>
      <c r="AV626" s="287"/>
      <c r="AW626" s="287"/>
      <c r="AX626" s="287"/>
      <c r="AY626" s="287"/>
      <c r="AZ626" s="287"/>
      <c r="BA626" s="287"/>
      <c r="BB626" s="287"/>
      <c r="BC626" s="287"/>
      <c r="BD626" s="287"/>
      <c r="BE626" s="287"/>
      <c r="BF626" s="287"/>
      <c r="BG626" s="287"/>
      <c r="BH626" s="287"/>
      <c r="BI626" s="287"/>
      <c r="BJ626" s="317"/>
      <c r="BK626" s="301"/>
      <c r="BL626" s="288"/>
      <c r="BM626" s="287"/>
      <c r="BN626" s="287"/>
      <c r="BO626" s="287"/>
      <c r="BP626" s="287"/>
      <c r="BQ626" s="287"/>
      <c r="BR626" s="287"/>
      <c r="BS626" s="287"/>
      <c r="BT626" s="287"/>
      <c r="BU626" s="287"/>
      <c r="BV626" s="287"/>
      <c r="BW626" s="287"/>
      <c r="BX626" s="287"/>
      <c r="BY626" s="287"/>
      <c r="BZ626" s="287"/>
      <c r="CA626" s="287"/>
      <c r="CB626" s="287"/>
      <c r="CC626" s="287"/>
      <c r="CD626" s="287"/>
      <c r="CE626" s="287"/>
      <c r="CF626" s="287"/>
      <c r="CG626" s="287"/>
      <c r="CH626" s="287"/>
      <c r="CI626" s="287"/>
      <c r="CJ626" s="287"/>
      <c r="CK626" s="287"/>
      <c r="CL626" s="287"/>
      <c r="CM626" s="287"/>
      <c r="CN626" s="287"/>
      <c r="CO626" s="287"/>
      <c r="CP626" s="287"/>
      <c r="CQ626" s="287"/>
      <c r="CR626" s="287"/>
      <c r="CS626" s="287"/>
      <c r="CT626" s="287"/>
      <c r="CU626" s="287"/>
      <c r="CV626" s="287"/>
      <c r="CW626" s="287"/>
      <c r="CX626" s="287"/>
      <c r="CY626" s="287"/>
      <c r="CZ626" s="289"/>
      <c r="DA626" s="287"/>
      <c r="DB626" s="287"/>
      <c r="DC626" s="287"/>
      <c r="DD626" s="287"/>
      <c r="DE626" s="287"/>
      <c r="DF626" s="287"/>
      <c r="DG626" s="287"/>
      <c r="DH626" s="287"/>
      <c r="DI626" s="287"/>
      <c r="DJ626" s="287"/>
      <c r="DK626" s="287"/>
      <c r="DL626" s="287"/>
      <c r="DM626" s="287"/>
      <c r="DN626" s="287"/>
      <c r="DO626" s="287"/>
      <c r="DP626" s="287"/>
      <c r="DQ626" s="287"/>
      <c r="DR626" s="287"/>
      <c r="DS626" s="287"/>
      <c r="DT626" s="287"/>
      <c r="DU626" s="287"/>
      <c r="DV626" s="287"/>
      <c r="DW626" s="321"/>
      <c r="DX626" s="321"/>
      <c r="DY626" s="324"/>
      <c r="DZ626" s="324"/>
      <c r="EA626" s="324"/>
      <c r="EB626" s="323"/>
      <c r="EC626" s="323"/>
      <c r="ED626" s="323"/>
      <c r="EE626" s="323"/>
      <c r="EF626" s="323"/>
      <c r="EG626" s="323"/>
      <c r="EH626" s="323"/>
      <c r="EI626" s="323"/>
      <c r="EJ626" s="323"/>
      <c r="EK626" s="323"/>
      <c r="EL626" s="323"/>
      <c r="EM626" s="323"/>
      <c r="EN626" s="323"/>
      <c r="EO626" s="323"/>
      <c r="EP626" s="323"/>
      <c r="EQ626" s="323"/>
      <c r="ER626" s="323"/>
      <c r="ES626" s="323"/>
      <c r="ET626" s="323"/>
      <c r="EU626" s="323"/>
      <c r="EV626" s="323"/>
      <c r="EW626" s="323"/>
      <c r="EX626" s="323"/>
      <c r="EY626" s="323"/>
      <c r="EZ626" s="323"/>
      <c r="FA626" s="323"/>
      <c r="FB626" s="323"/>
      <c r="FC626" s="323"/>
      <c r="FD626" s="323"/>
      <c r="FE626" s="323"/>
      <c r="FF626" s="323"/>
      <c r="FG626" s="323"/>
      <c r="FH626" s="323"/>
      <c r="FI626" s="323"/>
      <c r="FJ626" s="323"/>
      <c r="FK626" s="323"/>
      <c r="FL626" s="323"/>
      <c r="FM626" s="323"/>
      <c r="FN626" s="323"/>
      <c r="FO626" s="323"/>
      <c r="FP626" s="323"/>
      <c r="FQ626" s="323"/>
      <c r="FR626" s="323"/>
      <c r="FS626" s="323"/>
      <c r="FT626" s="323"/>
      <c r="FU626" s="323"/>
      <c r="FV626" s="323"/>
      <c r="FW626" s="323"/>
      <c r="FX626" s="323"/>
      <c r="FY626" s="323"/>
      <c r="FZ626" s="323"/>
      <c r="GA626" s="323"/>
      <c r="GB626" s="323"/>
      <c r="GC626" s="323"/>
      <c r="GD626" s="323"/>
      <c r="GE626" s="323"/>
      <c r="GF626" s="323"/>
      <c r="GG626" s="323"/>
      <c r="GH626" s="323"/>
      <c r="GI626" s="323"/>
      <c r="GJ626" s="331"/>
      <c r="GK626" s="323"/>
      <c r="GL626" s="323"/>
      <c r="GM626" s="323"/>
      <c r="GN626" s="290" cm="1">
        <f t="array" ref="GN626">IF(OR(BK626:GM626='Annex.1　DeclarationDesired'!$F$27),ROW(),"")</f>
        <v>626</v>
      </c>
    </row>
    <row r="627" spans="1:196" ht="20.85" customHeight="1">
      <c r="A627" s="295"/>
      <c r="B627" s="296"/>
      <c r="C627" s="296"/>
      <c r="D627" s="296"/>
      <c r="E627" s="296"/>
      <c r="F627" s="296"/>
      <c r="G627" s="297"/>
      <c r="H627" s="298"/>
      <c r="I627" s="298"/>
      <c r="J627" s="298"/>
      <c r="K627" s="298"/>
      <c r="L627" s="299"/>
      <c r="M627" s="299"/>
      <c r="N627" s="300"/>
      <c r="O627" s="300"/>
      <c r="P627" s="287"/>
      <c r="Q627" s="287"/>
      <c r="R627" s="287"/>
      <c r="S627" s="287"/>
      <c r="T627" s="287"/>
      <c r="U627" s="287"/>
      <c r="V627" s="287"/>
      <c r="W627" s="287"/>
      <c r="X627" s="287"/>
      <c r="Y627" s="287"/>
      <c r="Z627" s="287"/>
      <c r="AA627" s="287"/>
      <c r="AB627" s="287"/>
      <c r="AC627" s="287"/>
      <c r="AD627" s="287"/>
      <c r="AE627" s="287"/>
      <c r="AF627" s="287"/>
      <c r="AG627" s="287"/>
      <c r="AH627" s="287"/>
      <c r="AI627" s="287"/>
      <c r="AJ627" s="287"/>
      <c r="AK627" s="287"/>
      <c r="AL627" s="287"/>
      <c r="AM627" s="287"/>
      <c r="AN627" s="287"/>
      <c r="AO627" s="287"/>
      <c r="AP627" s="287"/>
      <c r="AQ627" s="287"/>
      <c r="AR627" s="287"/>
      <c r="AS627" s="287"/>
      <c r="AT627" s="287"/>
      <c r="AU627" s="287"/>
      <c r="AV627" s="287"/>
      <c r="AW627" s="287"/>
      <c r="AX627" s="287"/>
      <c r="AY627" s="287"/>
      <c r="AZ627" s="287"/>
      <c r="BA627" s="287"/>
      <c r="BB627" s="287"/>
      <c r="BC627" s="287"/>
      <c r="BD627" s="287"/>
      <c r="BE627" s="287"/>
      <c r="BF627" s="287"/>
      <c r="BG627" s="287"/>
      <c r="BH627" s="287"/>
      <c r="BI627" s="287"/>
      <c r="BJ627" s="317"/>
      <c r="BK627" s="301"/>
      <c r="BL627" s="288"/>
      <c r="BM627" s="287"/>
      <c r="BN627" s="287"/>
      <c r="BO627" s="287"/>
      <c r="BP627" s="287"/>
      <c r="BQ627" s="287"/>
      <c r="BR627" s="287"/>
      <c r="BS627" s="287"/>
      <c r="BT627" s="287"/>
      <c r="BU627" s="287"/>
      <c r="BV627" s="287"/>
      <c r="BW627" s="287"/>
      <c r="BX627" s="287"/>
      <c r="BY627" s="287"/>
      <c r="BZ627" s="287"/>
      <c r="CA627" s="287"/>
      <c r="CB627" s="287"/>
      <c r="CC627" s="287"/>
      <c r="CD627" s="287"/>
      <c r="CE627" s="287"/>
      <c r="CF627" s="287"/>
      <c r="CG627" s="287"/>
      <c r="CH627" s="287"/>
      <c r="CI627" s="287"/>
      <c r="CJ627" s="287"/>
      <c r="CK627" s="287"/>
      <c r="CL627" s="287"/>
      <c r="CM627" s="287"/>
      <c r="CN627" s="287"/>
      <c r="CO627" s="287"/>
      <c r="CP627" s="287"/>
      <c r="CQ627" s="287"/>
      <c r="CR627" s="287"/>
      <c r="CS627" s="287"/>
      <c r="CT627" s="287"/>
      <c r="CU627" s="287"/>
      <c r="CV627" s="287"/>
      <c r="CW627" s="287"/>
      <c r="CX627" s="287"/>
      <c r="CY627" s="287"/>
      <c r="CZ627" s="289"/>
      <c r="DA627" s="287"/>
      <c r="DB627" s="287"/>
      <c r="DC627" s="287"/>
      <c r="DD627" s="287"/>
      <c r="DE627" s="287"/>
      <c r="DF627" s="287"/>
      <c r="DG627" s="287"/>
      <c r="DH627" s="287"/>
      <c r="DI627" s="287"/>
      <c r="DJ627" s="287"/>
      <c r="DK627" s="287"/>
      <c r="DL627" s="287"/>
      <c r="DM627" s="287"/>
      <c r="DN627" s="287"/>
      <c r="DO627" s="287"/>
      <c r="DP627" s="287"/>
      <c r="DQ627" s="287"/>
      <c r="DR627" s="287"/>
      <c r="DS627" s="287"/>
      <c r="DT627" s="287"/>
      <c r="DU627" s="287"/>
      <c r="DV627" s="287"/>
      <c r="DW627" s="321"/>
      <c r="DX627" s="321"/>
      <c r="DY627" s="324"/>
      <c r="DZ627" s="324"/>
      <c r="EA627" s="324"/>
      <c r="EB627" s="323"/>
      <c r="EC627" s="323"/>
      <c r="ED627" s="323"/>
      <c r="EE627" s="323"/>
      <c r="EF627" s="323"/>
      <c r="EG627" s="323"/>
      <c r="EH627" s="323"/>
      <c r="EI627" s="323"/>
      <c r="EJ627" s="323"/>
      <c r="EK627" s="323"/>
      <c r="EL627" s="323"/>
      <c r="EM627" s="323"/>
      <c r="EN627" s="323"/>
      <c r="EO627" s="323"/>
      <c r="EP627" s="323"/>
      <c r="EQ627" s="323"/>
      <c r="ER627" s="323"/>
      <c r="ES627" s="323"/>
      <c r="ET627" s="323"/>
      <c r="EU627" s="323"/>
      <c r="EV627" s="323"/>
      <c r="EW627" s="323"/>
      <c r="EX627" s="323"/>
      <c r="EY627" s="323"/>
      <c r="EZ627" s="323"/>
      <c r="FA627" s="323"/>
      <c r="FB627" s="323"/>
      <c r="FC627" s="323"/>
      <c r="FD627" s="323"/>
      <c r="FE627" s="323"/>
      <c r="FF627" s="323"/>
      <c r="FG627" s="323"/>
      <c r="FH627" s="323"/>
      <c r="FI627" s="323"/>
      <c r="FJ627" s="323"/>
      <c r="FK627" s="323"/>
      <c r="FL627" s="323"/>
      <c r="FM627" s="323"/>
      <c r="FN627" s="323"/>
      <c r="FO627" s="323"/>
      <c r="FP627" s="323"/>
      <c r="FQ627" s="323"/>
      <c r="FR627" s="323"/>
      <c r="FS627" s="323"/>
      <c r="FT627" s="323"/>
      <c r="FU627" s="323"/>
      <c r="FV627" s="323"/>
      <c r="FW627" s="323"/>
      <c r="FX627" s="323"/>
      <c r="FY627" s="323"/>
      <c r="FZ627" s="323"/>
      <c r="GA627" s="323"/>
      <c r="GB627" s="323"/>
      <c r="GC627" s="323"/>
      <c r="GD627" s="323"/>
      <c r="GE627" s="323"/>
      <c r="GF627" s="323"/>
      <c r="GG627" s="323"/>
      <c r="GH627" s="323"/>
      <c r="GI627" s="323"/>
      <c r="GJ627" s="331"/>
      <c r="GK627" s="323"/>
      <c r="GL627" s="323"/>
      <c r="GM627" s="323"/>
      <c r="GN627" s="290" cm="1">
        <f t="array" ref="GN627">IF(OR(BK627:GM627='Annex.1　DeclarationDesired'!$F$27),ROW(),"")</f>
        <v>627</v>
      </c>
    </row>
    <row r="628" spans="1:196" ht="20.85" customHeight="1">
      <c r="A628" s="295"/>
      <c r="B628" s="296"/>
      <c r="C628" s="296"/>
      <c r="D628" s="296"/>
      <c r="E628" s="296"/>
      <c r="F628" s="296"/>
      <c r="G628" s="297"/>
      <c r="H628" s="298"/>
      <c r="I628" s="298"/>
      <c r="J628" s="298"/>
      <c r="K628" s="298"/>
      <c r="L628" s="299"/>
      <c r="M628" s="299"/>
      <c r="N628" s="300"/>
      <c r="O628" s="300"/>
      <c r="P628" s="287"/>
      <c r="Q628" s="287"/>
      <c r="R628" s="287"/>
      <c r="S628" s="287"/>
      <c r="T628" s="287"/>
      <c r="U628" s="287"/>
      <c r="V628" s="287"/>
      <c r="W628" s="287"/>
      <c r="X628" s="287"/>
      <c r="Y628" s="287"/>
      <c r="Z628" s="287"/>
      <c r="AA628" s="287"/>
      <c r="AB628" s="287"/>
      <c r="AC628" s="287"/>
      <c r="AD628" s="287"/>
      <c r="AE628" s="287"/>
      <c r="AF628" s="287"/>
      <c r="AG628" s="287"/>
      <c r="AH628" s="287"/>
      <c r="AI628" s="287"/>
      <c r="AJ628" s="287"/>
      <c r="AK628" s="287"/>
      <c r="AL628" s="287"/>
      <c r="AM628" s="287"/>
      <c r="AN628" s="287"/>
      <c r="AO628" s="287"/>
      <c r="AP628" s="287"/>
      <c r="AQ628" s="287"/>
      <c r="AR628" s="287"/>
      <c r="AS628" s="287"/>
      <c r="AT628" s="287"/>
      <c r="AU628" s="287"/>
      <c r="AV628" s="287"/>
      <c r="AW628" s="287"/>
      <c r="AX628" s="287"/>
      <c r="AY628" s="287"/>
      <c r="AZ628" s="287"/>
      <c r="BA628" s="287"/>
      <c r="BB628" s="287"/>
      <c r="BC628" s="287"/>
      <c r="BD628" s="287"/>
      <c r="BE628" s="287"/>
      <c r="BF628" s="287"/>
      <c r="BG628" s="287"/>
      <c r="BH628" s="287"/>
      <c r="BI628" s="287"/>
      <c r="BJ628" s="317"/>
      <c r="BK628" s="301"/>
      <c r="BL628" s="288"/>
      <c r="BM628" s="287"/>
      <c r="BN628" s="287"/>
      <c r="BO628" s="287"/>
      <c r="BP628" s="287"/>
      <c r="BQ628" s="287"/>
      <c r="BR628" s="287"/>
      <c r="BS628" s="287"/>
      <c r="BT628" s="287"/>
      <c r="BU628" s="287"/>
      <c r="BV628" s="287"/>
      <c r="BW628" s="287"/>
      <c r="BX628" s="287"/>
      <c r="BY628" s="287"/>
      <c r="BZ628" s="287"/>
      <c r="CA628" s="287"/>
      <c r="CB628" s="287"/>
      <c r="CC628" s="287"/>
      <c r="CD628" s="287"/>
      <c r="CE628" s="287"/>
      <c r="CF628" s="287"/>
      <c r="CG628" s="287"/>
      <c r="CH628" s="287"/>
      <c r="CI628" s="287"/>
      <c r="CJ628" s="287"/>
      <c r="CK628" s="287"/>
      <c r="CL628" s="287"/>
      <c r="CM628" s="287"/>
      <c r="CN628" s="287"/>
      <c r="CO628" s="287"/>
      <c r="CP628" s="287"/>
      <c r="CQ628" s="287"/>
      <c r="CR628" s="287"/>
      <c r="CS628" s="287"/>
      <c r="CT628" s="287"/>
      <c r="CU628" s="287"/>
      <c r="CV628" s="287"/>
      <c r="CW628" s="287"/>
      <c r="CX628" s="287"/>
      <c r="CY628" s="287"/>
      <c r="CZ628" s="289"/>
      <c r="DA628" s="287"/>
      <c r="DB628" s="287"/>
      <c r="DC628" s="287"/>
      <c r="DD628" s="287"/>
      <c r="DE628" s="287"/>
      <c r="DF628" s="287"/>
      <c r="DG628" s="287"/>
      <c r="DH628" s="287"/>
      <c r="DI628" s="287"/>
      <c r="DJ628" s="287"/>
      <c r="DK628" s="287"/>
      <c r="DL628" s="287"/>
      <c r="DM628" s="287"/>
      <c r="DN628" s="287"/>
      <c r="DO628" s="287"/>
      <c r="DP628" s="287"/>
      <c r="DQ628" s="287"/>
      <c r="DR628" s="287"/>
      <c r="DS628" s="287"/>
      <c r="DT628" s="287"/>
      <c r="DU628" s="287"/>
      <c r="DV628" s="287"/>
      <c r="DW628" s="321"/>
      <c r="DX628" s="321"/>
      <c r="DY628" s="324"/>
      <c r="DZ628" s="324"/>
      <c r="EA628" s="324"/>
      <c r="EB628" s="323"/>
      <c r="EC628" s="323"/>
      <c r="ED628" s="323"/>
      <c r="EE628" s="323"/>
      <c r="EF628" s="323"/>
      <c r="EG628" s="323"/>
      <c r="EH628" s="323"/>
      <c r="EI628" s="323"/>
      <c r="EJ628" s="323"/>
      <c r="EK628" s="323"/>
      <c r="EL628" s="323"/>
      <c r="EM628" s="323"/>
      <c r="EN628" s="323"/>
      <c r="EO628" s="323"/>
      <c r="EP628" s="323"/>
      <c r="EQ628" s="323"/>
      <c r="ER628" s="323"/>
      <c r="ES628" s="323"/>
      <c r="ET628" s="323"/>
      <c r="EU628" s="323"/>
      <c r="EV628" s="323"/>
      <c r="EW628" s="323"/>
      <c r="EX628" s="323"/>
      <c r="EY628" s="323"/>
      <c r="EZ628" s="323"/>
      <c r="FA628" s="323"/>
      <c r="FB628" s="323"/>
      <c r="FC628" s="323"/>
      <c r="FD628" s="323"/>
      <c r="FE628" s="323"/>
      <c r="FF628" s="323"/>
      <c r="FG628" s="323"/>
      <c r="FH628" s="323"/>
      <c r="FI628" s="323"/>
      <c r="FJ628" s="323"/>
      <c r="FK628" s="323"/>
      <c r="FL628" s="323"/>
      <c r="FM628" s="323"/>
      <c r="FN628" s="323"/>
      <c r="FO628" s="323"/>
      <c r="FP628" s="323"/>
      <c r="FQ628" s="323"/>
      <c r="FR628" s="323"/>
      <c r="FS628" s="323"/>
      <c r="FT628" s="323"/>
      <c r="FU628" s="323"/>
      <c r="FV628" s="323"/>
      <c r="FW628" s="323"/>
      <c r="FX628" s="323"/>
      <c r="FY628" s="323"/>
      <c r="FZ628" s="323"/>
      <c r="GA628" s="323"/>
      <c r="GB628" s="323"/>
      <c r="GC628" s="323"/>
      <c r="GD628" s="323"/>
      <c r="GE628" s="323"/>
      <c r="GF628" s="323"/>
      <c r="GG628" s="323"/>
      <c r="GH628" s="323"/>
      <c r="GI628" s="323"/>
      <c r="GJ628" s="331"/>
      <c r="GK628" s="323"/>
      <c r="GL628" s="323"/>
      <c r="GM628" s="323"/>
      <c r="GN628" s="290" cm="1">
        <f t="array" ref="GN628">IF(OR(BK628:GM628='Annex.1　DeclarationDesired'!$F$27),ROW(),"")</f>
        <v>628</v>
      </c>
    </row>
    <row r="629" spans="1:196" ht="20.85" customHeight="1">
      <c r="A629" s="302"/>
      <c r="B629" s="296"/>
      <c r="C629" s="296"/>
      <c r="D629" s="296"/>
      <c r="E629" s="296"/>
      <c r="F629" s="296"/>
      <c r="G629" s="297"/>
      <c r="H629" s="298"/>
      <c r="I629" s="298"/>
      <c r="J629" s="298"/>
      <c r="K629" s="298"/>
      <c r="L629" s="299"/>
      <c r="M629" s="299"/>
      <c r="N629" s="303"/>
      <c r="O629" s="303"/>
      <c r="P629" s="287"/>
      <c r="Q629" s="287"/>
      <c r="R629" s="287"/>
      <c r="S629" s="287"/>
      <c r="T629" s="287"/>
      <c r="U629" s="287"/>
      <c r="V629" s="287"/>
      <c r="W629" s="287"/>
      <c r="X629" s="287"/>
      <c r="Y629" s="287"/>
      <c r="Z629" s="287"/>
      <c r="AA629" s="287"/>
      <c r="AB629" s="287"/>
      <c r="AC629" s="287"/>
      <c r="AD629" s="287"/>
      <c r="AE629" s="287"/>
      <c r="AF629" s="287"/>
      <c r="AG629" s="287"/>
      <c r="AH629" s="287"/>
      <c r="AI629" s="287"/>
      <c r="AJ629" s="287"/>
      <c r="AK629" s="287"/>
      <c r="AL629" s="287"/>
      <c r="AM629" s="287"/>
      <c r="AN629" s="287"/>
      <c r="AO629" s="287"/>
      <c r="AP629" s="287"/>
      <c r="AQ629" s="287"/>
      <c r="AR629" s="287"/>
      <c r="AS629" s="287"/>
      <c r="AT629" s="287"/>
      <c r="AU629" s="287"/>
      <c r="AV629" s="287"/>
      <c r="AW629" s="287"/>
      <c r="AX629" s="287"/>
      <c r="AY629" s="287"/>
      <c r="AZ629" s="287"/>
      <c r="BA629" s="287"/>
      <c r="BB629" s="287"/>
      <c r="BC629" s="287"/>
      <c r="BD629" s="287"/>
      <c r="BE629" s="287"/>
      <c r="BF629" s="287"/>
      <c r="BG629" s="287"/>
      <c r="BH629" s="287"/>
      <c r="BI629" s="287"/>
      <c r="BJ629" s="317"/>
      <c r="BK629" s="301"/>
      <c r="BL629" s="288"/>
      <c r="BM629" s="287"/>
      <c r="BN629" s="287"/>
      <c r="BO629" s="287"/>
      <c r="BP629" s="287"/>
      <c r="BQ629" s="287"/>
      <c r="BR629" s="287"/>
      <c r="BS629" s="287"/>
      <c r="BT629" s="287"/>
      <c r="BU629" s="287"/>
      <c r="BV629" s="287"/>
      <c r="BW629" s="287"/>
      <c r="BX629" s="287"/>
      <c r="BY629" s="287"/>
      <c r="BZ629" s="287"/>
      <c r="CA629" s="287"/>
      <c r="CB629" s="287"/>
      <c r="CC629" s="287"/>
      <c r="CD629" s="287"/>
      <c r="CE629" s="287"/>
      <c r="CF629" s="287"/>
      <c r="CG629" s="287"/>
      <c r="CH629" s="287"/>
      <c r="CI629" s="287"/>
      <c r="CJ629" s="287"/>
      <c r="CK629" s="287"/>
      <c r="CL629" s="287"/>
      <c r="CM629" s="287"/>
      <c r="CN629" s="287"/>
      <c r="CO629" s="287"/>
      <c r="CP629" s="287"/>
      <c r="CQ629" s="287"/>
      <c r="CR629" s="287"/>
      <c r="CS629" s="287"/>
      <c r="CT629" s="287"/>
      <c r="CU629" s="287"/>
      <c r="CV629" s="287"/>
      <c r="CW629" s="287"/>
      <c r="CX629" s="287"/>
      <c r="CY629" s="287"/>
      <c r="CZ629" s="289"/>
      <c r="DA629" s="287"/>
      <c r="DB629" s="287"/>
      <c r="DC629" s="287"/>
      <c r="DD629" s="287"/>
      <c r="DE629" s="287"/>
      <c r="DF629" s="287"/>
      <c r="DG629" s="287"/>
      <c r="DH629" s="287"/>
      <c r="DI629" s="287"/>
      <c r="DJ629" s="287"/>
      <c r="DK629" s="287"/>
      <c r="DL629" s="287"/>
      <c r="DM629" s="287"/>
      <c r="DN629" s="287"/>
      <c r="DO629" s="287"/>
      <c r="DP629" s="287"/>
      <c r="DQ629" s="287"/>
      <c r="DR629" s="287"/>
      <c r="DS629" s="287"/>
      <c r="DT629" s="287"/>
      <c r="DU629" s="287"/>
      <c r="DV629" s="287"/>
      <c r="DW629" s="321"/>
      <c r="DX629" s="321"/>
      <c r="DY629" s="324"/>
      <c r="DZ629" s="324"/>
      <c r="EA629" s="324"/>
      <c r="EB629" s="323"/>
      <c r="EC629" s="323"/>
      <c r="ED629" s="323"/>
      <c r="EE629" s="323"/>
      <c r="EF629" s="323"/>
      <c r="EG629" s="323"/>
      <c r="EH629" s="323"/>
      <c r="EI629" s="323"/>
      <c r="EJ629" s="323"/>
      <c r="EK629" s="323"/>
      <c r="EL629" s="323"/>
      <c r="EM629" s="323"/>
      <c r="EN629" s="323"/>
      <c r="EO629" s="323"/>
      <c r="EP629" s="323"/>
      <c r="EQ629" s="323"/>
      <c r="ER629" s="323"/>
      <c r="ES629" s="323"/>
      <c r="ET629" s="323"/>
      <c r="EU629" s="323"/>
      <c r="EV629" s="323"/>
      <c r="EW629" s="323"/>
      <c r="EX629" s="323"/>
      <c r="EY629" s="323"/>
      <c r="EZ629" s="323"/>
      <c r="FA629" s="323"/>
      <c r="FB629" s="323"/>
      <c r="FC629" s="323"/>
      <c r="FD629" s="323"/>
      <c r="FE629" s="323"/>
      <c r="FF629" s="323"/>
      <c r="FG629" s="323"/>
      <c r="FH629" s="323"/>
      <c r="FI629" s="323"/>
      <c r="FJ629" s="323"/>
      <c r="FK629" s="323"/>
      <c r="FL629" s="323"/>
      <c r="FM629" s="323"/>
      <c r="FN629" s="323"/>
      <c r="FO629" s="323"/>
      <c r="FP629" s="323"/>
      <c r="FQ629" s="323"/>
      <c r="FR629" s="323"/>
      <c r="FS629" s="323"/>
      <c r="FT629" s="323"/>
      <c r="FU629" s="323"/>
      <c r="FV629" s="323"/>
      <c r="FW629" s="323"/>
      <c r="FX629" s="323"/>
      <c r="FY629" s="323"/>
      <c r="FZ629" s="323"/>
      <c r="GA629" s="323"/>
      <c r="GB629" s="323"/>
      <c r="GC629" s="323"/>
      <c r="GD629" s="323"/>
      <c r="GE629" s="323"/>
      <c r="GF629" s="323"/>
      <c r="GG629" s="323"/>
      <c r="GH629" s="323"/>
      <c r="GI629" s="323"/>
      <c r="GJ629" s="331"/>
      <c r="GK629" s="323"/>
      <c r="GL629" s="323"/>
      <c r="GM629" s="323"/>
      <c r="GN629" s="290" cm="1">
        <f t="array" ref="GN629">IF(OR(BK629:GM629='Annex.1　DeclarationDesired'!$F$27),ROW(),"")</f>
        <v>629</v>
      </c>
    </row>
    <row r="630" spans="1:196" ht="20.85" customHeight="1">
      <c r="A630" s="295"/>
      <c r="B630" s="296"/>
      <c r="C630" s="296"/>
      <c r="D630" s="296"/>
      <c r="E630" s="296"/>
      <c r="F630" s="296"/>
      <c r="G630" s="297"/>
      <c r="H630" s="298"/>
      <c r="I630" s="298"/>
      <c r="J630" s="298"/>
      <c r="K630" s="298"/>
      <c r="L630" s="299"/>
      <c r="M630" s="299"/>
      <c r="N630" s="300"/>
      <c r="O630" s="300"/>
      <c r="P630" s="287"/>
      <c r="Q630" s="287"/>
      <c r="R630" s="287"/>
      <c r="S630" s="287"/>
      <c r="T630" s="287"/>
      <c r="U630" s="287"/>
      <c r="V630" s="287"/>
      <c r="W630" s="287"/>
      <c r="X630" s="287"/>
      <c r="Y630" s="287"/>
      <c r="Z630" s="287"/>
      <c r="AA630" s="287"/>
      <c r="AB630" s="287"/>
      <c r="AC630" s="287"/>
      <c r="AD630" s="287"/>
      <c r="AE630" s="287"/>
      <c r="AF630" s="287"/>
      <c r="AG630" s="287"/>
      <c r="AH630" s="287"/>
      <c r="AI630" s="287"/>
      <c r="AJ630" s="287"/>
      <c r="AK630" s="287"/>
      <c r="AL630" s="287"/>
      <c r="AM630" s="287"/>
      <c r="AN630" s="287"/>
      <c r="AO630" s="287"/>
      <c r="AP630" s="287"/>
      <c r="AQ630" s="287"/>
      <c r="AR630" s="287"/>
      <c r="AS630" s="287"/>
      <c r="AT630" s="287"/>
      <c r="AU630" s="287"/>
      <c r="AV630" s="287"/>
      <c r="AW630" s="287"/>
      <c r="AX630" s="287"/>
      <c r="AY630" s="287"/>
      <c r="AZ630" s="287"/>
      <c r="BA630" s="287"/>
      <c r="BB630" s="287"/>
      <c r="BC630" s="287"/>
      <c r="BD630" s="287"/>
      <c r="BE630" s="287"/>
      <c r="BF630" s="287"/>
      <c r="BG630" s="287"/>
      <c r="BH630" s="287"/>
      <c r="BI630" s="287"/>
      <c r="BJ630" s="317"/>
      <c r="BK630" s="301"/>
      <c r="BL630" s="288"/>
      <c r="BM630" s="287"/>
      <c r="BN630" s="287"/>
      <c r="BO630" s="287"/>
      <c r="BP630" s="287"/>
      <c r="BQ630" s="287"/>
      <c r="BR630" s="287"/>
      <c r="BS630" s="287"/>
      <c r="BT630" s="287"/>
      <c r="BU630" s="287"/>
      <c r="BV630" s="287"/>
      <c r="BW630" s="287"/>
      <c r="BX630" s="287"/>
      <c r="BY630" s="287"/>
      <c r="BZ630" s="287"/>
      <c r="CA630" s="287"/>
      <c r="CB630" s="287"/>
      <c r="CC630" s="287"/>
      <c r="CD630" s="287"/>
      <c r="CE630" s="287"/>
      <c r="CF630" s="287"/>
      <c r="CG630" s="287"/>
      <c r="CH630" s="287"/>
      <c r="CI630" s="287"/>
      <c r="CJ630" s="287"/>
      <c r="CK630" s="287"/>
      <c r="CL630" s="287"/>
      <c r="CM630" s="287"/>
      <c r="CN630" s="287"/>
      <c r="CO630" s="287"/>
      <c r="CP630" s="287"/>
      <c r="CQ630" s="287"/>
      <c r="CR630" s="287"/>
      <c r="CS630" s="287"/>
      <c r="CT630" s="287"/>
      <c r="CU630" s="287"/>
      <c r="CV630" s="287"/>
      <c r="CW630" s="287"/>
      <c r="CX630" s="287"/>
      <c r="CY630" s="287"/>
      <c r="CZ630" s="289"/>
      <c r="DA630" s="287"/>
      <c r="DB630" s="287"/>
      <c r="DC630" s="287"/>
      <c r="DD630" s="287"/>
      <c r="DE630" s="287"/>
      <c r="DF630" s="287"/>
      <c r="DG630" s="287"/>
      <c r="DH630" s="287"/>
      <c r="DI630" s="287"/>
      <c r="DJ630" s="287"/>
      <c r="DK630" s="287"/>
      <c r="DL630" s="287"/>
      <c r="DM630" s="287"/>
      <c r="DN630" s="287"/>
      <c r="DO630" s="287"/>
      <c r="DP630" s="287"/>
      <c r="DQ630" s="287"/>
      <c r="DR630" s="287"/>
      <c r="DS630" s="287"/>
      <c r="DT630" s="287"/>
      <c r="DU630" s="287"/>
      <c r="DV630" s="287"/>
      <c r="DW630" s="321"/>
      <c r="DX630" s="321"/>
      <c r="DY630" s="324"/>
      <c r="DZ630" s="324"/>
      <c r="EA630" s="324"/>
      <c r="EB630" s="323"/>
      <c r="EC630" s="323"/>
      <c r="ED630" s="323"/>
      <c r="EE630" s="323"/>
      <c r="EF630" s="323"/>
      <c r="EG630" s="323"/>
      <c r="EH630" s="323"/>
      <c r="EI630" s="323"/>
      <c r="EJ630" s="323"/>
      <c r="EK630" s="323"/>
      <c r="EL630" s="323"/>
      <c r="EM630" s="323"/>
      <c r="EN630" s="323"/>
      <c r="EO630" s="323"/>
      <c r="EP630" s="323"/>
      <c r="EQ630" s="323"/>
      <c r="ER630" s="323"/>
      <c r="ES630" s="323"/>
      <c r="ET630" s="323"/>
      <c r="EU630" s="323"/>
      <c r="EV630" s="323"/>
      <c r="EW630" s="323"/>
      <c r="EX630" s="323"/>
      <c r="EY630" s="323"/>
      <c r="EZ630" s="323"/>
      <c r="FA630" s="323"/>
      <c r="FB630" s="323"/>
      <c r="FC630" s="323"/>
      <c r="FD630" s="323"/>
      <c r="FE630" s="323"/>
      <c r="FF630" s="323"/>
      <c r="FG630" s="323"/>
      <c r="FH630" s="323"/>
      <c r="FI630" s="323"/>
      <c r="FJ630" s="323"/>
      <c r="FK630" s="323"/>
      <c r="FL630" s="323"/>
      <c r="FM630" s="323"/>
      <c r="FN630" s="323"/>
      <c r="FO630" s="323"/>
      <c r="FP630" s="323"/>
      <c r="FQ630" s="323"/>
      <c r="FR630" s="323"/>
      <c r="FS630" s="323"/>
      <c r="FT630" s="323"/>
      <c r="FU630" s="323"/>
      <c r="FV630" s="323"/>
      <c r="FW630" s="323"/>
      <c r="FX630" s="323"/>
      <c r="FY630" s="323"/>
      <c r="FZ630" s="323"/>
      <c r="GA630" s="323"/>
      <c r="GB630" s="323"/>
      <c r="GC630" s="323"/>
      <c r="GD630" s="323"/>
      <c r="GE630" s="323"/>
      <c r="GF630" s="323"/>
      <c r="GG630" s="323"/>
      <c r="GH630" s="323"/>
      <c r="GI630" s="323"/>
      <c r="GJ630" s="331"/>
      <c r="GK630" s="323"/>
      <c r="GL630" s="323"/>
      <c r="GM630" s="323"/>
      <c r="GN630" s="290" cm="1">
        <f t="array" ref="GN630">IF(OR(BK630:GM630='Annex.1　DeclarationDesired'!$F$27),ROW(),"")</f>
        <v>630</v>
      </c>
    </row>
    <row r="631" spans="1:196" ht="20.85" customHeight="1">
      <c r="A631" s="295"/>
      <c r="B631" s="296"/>
      <c r="C631" s="296"/>
      <c r="D631" s="296"/>
      <c r="E631" s="296"/>
      <c r="F631" s="296"/>
      <c r="G631" s="297"/>
      <c r="H631" s="298"/>
      <c r="I631" s="298"/>
      <c r="J631" s="298"/>
      <c r="K631" s="298"/>
      <c r="L631" s="299"/>
      <c r="M631" s="299"/>
      <c r="N631" s="300"/>
      <c r="O631" s="300"/>
      <c r="P631" s="287"/>
      <c r="Q631" s="287"/>
      <c r="R631" s="287"/>
      <c r="S631" s="287"/>
      <c r="T631" s="287"/>
      <c r="U631" s="287"/>
      <c r="V631" s="287"/>
      <c r="W631" s="287"/>
      <c r="X631" s="287"/>
      <c r="Y631" s="287"/>
      <c r="Z631" s="287"/>
      <c r="AA631" s="287"/>
      <c r="AB631" s="287"/>
      <c r="AC631" s="287"/>
      <c r="AD631" s="287"/>
      <c r="AE631" s="287"/>
      <c r="AF631" s="287"/>
      <c r="AG631" s="287"/>
      <c r="AH631" s="287"/>
      <c r="AI631" s="287"/>
      <c r="AJ631" s="287"/>
      <c r="AK631" s="287"/>
      <c r="AL631" s="287"/>
      <c r="AM631" s="287"/>
      <c r="AN631" s="287"/>
      <c r="AO631" s="287"/>
      <c r="AP631" s="287"/>
      <c r="AQ631" s="287"/>
      <c r="AR631" s="287"/>
      <c r="AS631" s="287"/>
      <c r="AT631" s="287"/>
      <c r="AU631" s="287"/>
      <c r="AV631" s="287"/>
      <c r="AW631" s="287"/>
      <c r="AX631" s="287"/>
      <c r="AY631" s="287"/>
      <c r="AZ631" s="287"/>
      <c r="BA631" s="287"/>
      <c r="BB631" s="287"/>
      <c r="BC631" s="287"/>
      <c r="BD631" s="287"/>
      <c r="BE631" s="287"/>
      <c r="BF631" s="287"/>
      <c r="BG631" s="287"/>
      <c r="BH631" s="287"/>
      <c r="BI631" s="287"/>
      <c r="BJ631" s="317"/>
      <c r="BK631" s="301"/>
      <c r="BL631" s="288"/>
      <c r="BM631" s="287"/>
      <c r="BN631" s="287"/>
      <c r="BO631" s="287"/>
      <c r="BP631" s="287"/>
      <c r="BQ631" s="287"/>
      <c r="BR631" s="287"/>
      <c r="BS631" s="287"/>
      <c r="BT631" s="287"/>
      <c r="BU631" s="287"/>
      <c r="BV631" s="287"/>
      <c r="BW631" s="287"/>
      <c r="BX631" s="287"/>
      <c r="BY631" s="287"/>
      <c r="BZ631" s="287"/>
      <c r="CA631" s="287"/>
      <c r="CB631" s="287"/>
      <c r="CC631" s="287"/>
      <c r="CD631" s="287"/>
      <c r="CE631" s="287"/>
      <c r="CF631" s="287"/>
      <c r="CG631" s="287"/>
      <c r="CH631" s="287"/>
      <c r="CI631" s="287"/>
      <c r="CJ631" s="287"/>
      <c r="CK631" s="287"/>
      <c r="CL631" s="287"/>
      <c r="CM631" s="287"/>
      <c r="CN631" s="287"/>
      <c r="CO631" s="287"/>
      <c r="CP631" s="287"/>
      <c r="CQ631" s="287"/>
      <c r="CR631" s="287"/>
      <c r="CS631" s="287"/>
      <c r="CT631" s="287"/>
      <c r="CU631" s="287"/>
      <c r="CV631" s="287"/>
      <c r="CW631" s="287"/>
      <c r="CX631" s="287"/>
      <c r="CY631" s="287"/>
      <c r="CZ631" s="289"/>
      <c r="DA631" s="287"/>
      <c r="DB631" s="287"/>
      <c r="DC631" s="287"/>
      <c r="DD631" s="287"/>
      <c r="DE631" s="287"/>
      <c r="DF631" s="287"/>
      <c r="DG631" s="287"/>
      <c r="DH631" s="287"/>
      <c r="DI631" s="287"/>
      <c r="DJ631" s="287"/>
      <c r="DK631" s="287"/>
      <c r="DL631" s="287"/>
      <c r="DM631" s="287"/>
      <c r="DN631" s="287"/>
      <c r="DO631" s="287"/>
      <c r="DP631" s="287"/>
      <c r="DQ631" s="287"/>
      <c r="DR631" s="287"/>
      <c r="DS631" s="287"/>
      <c r="DT631" s="287"/>
      <c r="DU631" s="287"/>
      <c r="DV631" s="287"/>
      <c r="DW631" s="321"/>
      <c r="DX631" s="321"/>
      <c r="DY631" s="324"/>
      <c r="DZ631" s="324"/>
      <c r="EA631" s="324"/>
      <c r="EB631" s="323"/>
      <c r="EC631" s="323"/>
      <c r="ED631" s="323"/>
      <c r="EE631" s="323"/>
      <c r="EF631" s="323"/>
      <c r="EG631" s="323"/>
      <c r="EH631" s="323"/>
      <c r="EI631" s="323"/>
      <c r="EJ631" s="323"/>
      <c r="EK631" s="323"/>
      <c r="EL631" s="323"/>
      <c r="EM631" s="323"/>
      <c r="EN631" s="323"/>
      <c r="EO631" s="323"/>
      <c r="EP631" s="323"/>
      <c r="EQ631" s="323"/>
      <c r="ER631" s="323"/>
      <c r="ES631" s="323"/>
      <c r="ET631" s="323"/>
      <c r="EU631" s="323"/>
      <c r="EV631" s="323"/>
      <c r="EW631" s="323"/>
      <c r="EX631" s="323"/>
      <c r="EY631" s="323"/>
      <c r="EZ631" s="323"/>
      <c r="FA631" s="323"/>
      <c r="FB631" s="323"/>
      <c r="FC631" s="323"/>
      <c r="FD631" s="323"/>
      <c r="FE631" s="323"/>
      <c r="FF631" s="323"/>
      <c r="FG631" s="323"/>
      <c r="FH631" s="323"/>
      <c r="FI631" s="323"/>
      <c r="FJ631" s="323"/>
      <c r="FK631" s="323"/>
      <c r="FL631" s="323"/>
      <c r="FM631" s="323"/>
      <c r="FN631" s="323"/>
      <c r="FO631" s="323"/>
      <c r="FP631" s="323"/>
      <c r="FQ631" s="323"/>
      <c r="FR631" s="323"/>
      <c r="FS631" s="323"/>
      <c r="FT631" s="323"/>
      <c r="FU631" s="323"/>
      <c r="FV631" s="323"/>
      <c r="FW631" s="323"/>
      <c r="FX631" s="323"/>
      <c r="FY631" s="323"/>
      <c r="FZ631" s="323"/>
      <c r="GA631" s="323"/>
      <c r="GB631" s="323"/>
      <c r="GC631" s="323"/>
      <c r="GD631" s="323"/>
      <c r="GE631" s="323"/>
      <c r="GF631" s="323"/>
      <c r="GG631" s="323"/>
      <c r="GH631" s="323"/>
      <c r="GI631" s="323"/>
      <c r="GJ631" s="331"/>
      <c r="GK631" s="323"/>
      <c r="GL631" s="323"/>
      <c r="GM631" s="323"/>
      <c r="GN631" s="290" cm="1">
        <f t="array" ref="GN631">IF(OR(BK631:GM631='Annex.1　DeclarationDesired'!$F$27),ROW(),"")</f>
        <v>631</v>
      </c>
    </row>
    <row r="632" spans="1:196" ht="20.85" customHeight="1">
      <c r="A632" s="295"/>
      <c r="B632" s="296"/>
      <c r="C632" s="296"/>
      <c r="D632" s="296"/>
      <c r="E632" s="296"/>
      <c r="F632" s="296"/>
      <c r="G632" s="297"/>
      <c r="H632" s="298"/>
      <c r="I632" s="298"/>
      <c r="J632" s="298"/>
      <c r="K632" s="298"/>
      <c r="L632" s="299"/>
      <c r="M632" s="299"/>
      <c r="N632" s="300"/>
      <c r="O632" s="300"/>
      <c r="P632" s="287"/>
      <c r="Q632" s="287"/>
      <c r="R632" s="287"/>
      <c r="S632" s="287"/>
      <c r="T632" s="287"/>
      <c r="U632" s="287"/>
      <c r="V632" s="287"/>
      <c r="W632" s="287"/>
      <c r="X632" s="287"/>
      <c r="Y632" s="287"/>
      <c r="Z632" s="287"/>
      <c r="AA632" s="287"/>
      <c r="AB632" s="287"/>
      <c r="AC632" s="287"/>
      <c r="AD632" s="287"/>
      <c r="AE632" s="287"/>
      <c r="AF632" s="287"/>
      <c r="AG632" s="287"/>
      <c r="AH632" s="287"/>
      <c r="AI632" s="287"/>
      <c r="AJ632" s="287"/>
      <c r="AK632" s="287"/>
      <c r="AL632" s="287"/>
      <c r="AM632" s="287"/>
      <c r="AN632" s="287"/>
      <c r="AO632" s="287"/>
      <c r="AP632" s="287"/>
      <c r="AQ632" s="287"/>
      <c r="AR632" s="287"/>
      <c r="AS632" s="287"/>
      <c r="AT632" s="287"/>
      <c r="AU632" s="287"/>
      <c r="AV632" s="287"/>
      <c r="AW632" s="287"/>
      <c r="AX632" s="287"/>
      <c r="AY632" s="287"/>
      <c r="AZ632" s="287"/>
      <c r="BA632" s="287"/>
      <c r="BB632" s="287"/>
      <c r="BC632" s="287"/>
      <c r="BD632" s="287"/>
      <c r="BE632" s="287"/>
      <c r="BF632" s="287"/>
      <c r="BG632" s="287"/>
      <c r="BH632" s="287"/>
      <c r="BI632" s="287"/>
      <c r="BJ632" s="317"/>
      <c r="BK632" s="301"/>
      <c r="BL632" s="288"/>
      <c r="BM632" s="287"/>
      <c r="BN632" s="287"/>
      <c r="BO632" s="287"/>
      <c r="BP632" s="287"/>
      <c r="BQ632" s="287"/>
      <c r="BR632" s="287"/>
      <c r="BS632" s="287"/>
      <c r="BT632" s="287"/>
      <c r="BU632" s="287"/>
      <c r="BV632" s="287"/>
      <c r="BW632" s="287"/>
      <c r="BX632" s="287"/>
      <c r="BY632" s="287"/>
      <c r="BZ632" s="287"/>
      <c r="CA632" s="287"/>
      <c r="CB632" s="287"/>
      <c r="CC632" s="287"/>
      <c r="CD632" s="287"/>
      <c r="CE632" s="287"/>
      <c r="CF632" s="287"/>
      <c r="CG632" s="287"/>
      <c r="CH632" s="287"/>
      <c r="CI632" s="287"/>
      <c r="CJ632" s="287"/>
      <c r="CK632" s="287"/>
      <c r="CL632" s="287"/>
      <c r="CM632" s="287"/>
      <c r="CN632" s="287"/>
      <c r="CO632" s="287"/>
      <c r="CP632" s="287"/>
      <c r="CQ632" s="287"/>
      <c r="CR632" s="287"/>
      <c r="CS632" s="287"/>
      <c r="CT632" s="287"/>
      <c r="CU632" s="287"/>
      <c r="CV632" s="287"/>
      <c r="CW632" s="287"/>
      <c r="CX632" s="287"/>
      <c r="CY632" s="287"/>
      <c r="CZ632" s="289"/>
      <c r="DA632" s="287"/>
      <c r="DB632" s="287"/>
      <c r="DC632" s="287"/>
      <c r="DD632" s="287"/>
      <c r="DE632" s="287"/>
      <c r="DF632" s="287"/>
      <c r="DG632" s="287"/>
      <c r="DH632" s="287"/>
      <c r="DI632" s="287"/>
      <c r="DJ632" s="287"/>
      <c r="DK632" s="287"/>
      <c r="DL632" s="287"/>
      <c r="DM632" s="287"/>
      <c r="DN632" s="287"/>
      <c r="DO632" s="287"/>
      <c r="DP632" s="287"/>
      <c r="DQ632" s="287"/>
      <c r="DR632" s="287"/>
      <c r="DS632" s="287"/>
      <c r="DT632" s="287"/>
      <c r="DU632" s="287"/>
      <c r="DV632" s="287"/>
      <c r="DW632" s="321"/>
      <c r="DX632" s="321"/>
      <c r="DY632" s="324"/>
      <c r="DZ632" s="324"/>
      <c r="EA632" s="324"/>
      <c r="EB632" s="323"/>
      <c r="EC632" s="323"/>
      <c r="ED632" s="323"/>
      <c r="EE632" s="323"/>
      <c r="EF632" s="323"/>
      <c r="EG632" s="323"/>
      <c r="EH632" s="323"/>
      <c r="EI632" s="323"/>
      <c r="EJ632" s="323"/>
      <c r="EK632" s="323"/>
      <c r="EL632" s="323"/>
      <c r="EM632" s="323"/>
      <c r="EN632" s="323"/>
      <c r="EO632" s="323"/>
      <c r="EP632" s="323"/>
      <c r="EQ632" s="323"/>
      <c r="ER632" s="323"/>
      <c r="ES632" s="323"/>
      <c r="ET632" s="323"/>
      <c r="EU632" s="323"/>
      <c r="EV632" s="323"/>
      <c r="EW632" s="323"/>
      <c r="EX632" s="323"/>
      <c r="EY632" s="323"/>
      <c r="EZ632" s="323"/>
      <c r="FA632" s="323"/>
      <c r="FB632" s="323"/>
      <c r="FC632" s="323"/>
      <c r="FD632" s="323"/>
      <c r="FE632" s="323"/>
      <c r="FF632" s="323"/>
      <c r="FG632" s="323"/>
      <c r="FH632" s="323"/>
      <c r="FI632" s="323"/>
      <c r="FJ632" s="323"/>
      <c r="FK632" s="323"/>
      <c r="FL632" s="323"/>
      <c r="FM632" s="323"/>
      <c r="FN632" s="323"/>
      <c r="FO632" s="323"/>
      <c r="FP632" s="323"/>
      <c r="FQ632" s="323"/>
      <c r="FR632" s="323"/>
      <c r="FS632" s="323"/>
      <c r="FT632" s="323"/>
      <c r="FU632" s="323"/>
      <c r="FV632" s="323"/>
      <c r="FW632" s="323"/>
      <c r="FX632" s="323"/>
      <c r="FY632" s="323"/>
      <c r="FZ632" s="323"/>
      <c r="GA632" s="323"/>
      <c r="GB632" s="323"/>
      <c r="GC632" s="323"/>
      <c r="GD632" s="323"/>
      <c r="GE632" s="323"/>
      <c r="GF632" s="323"/>
      <c r="GG632" s="323"/>
      <c r="GH632" s="323"/>
      <c r="GI632" s="323"/>
      <c r="GJ632" s="331"/>
      <c r="GK632" s="323"/>
      <c r="GL632" s="323"/>
      <c r="GM632" s="323"/>
      <c r="GN632" s="290" cm="1">
        <f t="array" ref="GN632">IF(OR(BK632:GM632='Annex.1　DeclarationDesired'!$F$27),ROW(),"")</f>
        <v>632</v>
      </c>
    </row>
    <row r="633" spans="1:196" ht="20.85" customHeight="1">
      <c r="A633" s="295"/>
      <c r="B633" s="296"/>
      <c r="C633" s="296"/>
      <c r="D633" s="296"/>
      <c r="E633" s="296"/>
      <c r="F633" s="296"/>
      <c r="G633" s="297"/>
      <c r="H633" s="298"/>
      <c r="I633" s="298"/>
      <c r="J633" s="298"/>
      <c r="K633" s="298"/>
      <c r="L633" s="299"/>
      <c r="M633" s="299"/>
      <c r="N633" s="300"/>
      <c r="O633" s="300"/>
      <c r="P633" s="287"/>
      <c r="Q633" s="287"/>
      <c r="R633" s="287"/>
      <c r="S633" s="287"/>
      <c r="T633" s="287"/>
      <c r="U633" s="287"/>
      <c r="V633" s="287"/>
      <c r="W633" s="287"/>
      <c r="X633" s="287"/>
      <c r="Y633" s="287"/>
      <c r="Z633" s="287"/>
      <c r="AA633" s="287"/>
      <c r="AB633" s="287"/>
      <c r="AC633" s="287"/>
      <c r="AD633" s="287"/>
      <c r="AE633" s="287"/>
      <c r="AF633" s="287"/>
      <c r="AG633" s="287"/>
      <c r="AH633" s="287"/>
      <c r="AI633" s="287"/>
      <c r="AJ633" s="287"/>
      <c r="AK633" s="287"/>
      <c r="AL633" s="287"/>
      <c r="AM633" s="287"/>
      <c r="AN633" s="287"/>
      <c r="AO633" s="287"/>
      <c r="AP633" s="287"/>
      <c r="AQ633" s="287"/>
      <c r="AR633" s="287"/>
      <c r="AS633" s="287"/>
      <c r="AT633" s="287"/>
      <c r="AU633" s="287"/>
      <c r="AV633" s="287"/>
      <c r="AW633" s="287"/>
      <c r="AX633" s="287"/>
      <c r="AY633" s="287"/>
      <c r="AZ633" s="287"/>
      <c r="BA633" s="287"/>
      <c r="BB633" s="287"/>
      <c r="BC633" s="287"/>
      <c r="BD633" s="287"/>
      <c r="BE633" s="287"/>
      <c r="BF633" s="287"/>
      <c r="BG633" s="287"/>
      <c r="BH633" s="287"/>
      <c r="BI633" s="287"/>
      <c r="BJ633" s="317"/>
      <c r="BK633" s="301"/>
      <c r="BL633" s="288"/>
      <c r="BM633" s="287"/>
      <c r="BN633" s="287"/>
      <c r="BO633" s="287"/>
      <c r="BP633" s="287"/>
      <c r="BQ633" s="287"/>
      <c r="BR633" s="287"/>
      <c r="BS633" s="287"/>
      <c r="BT633" s="287"/>
      <c r="BU633" s="287"/>
      <c r="BV633" s="287"/>
      <c r="BW633" s="287"/>
      <c r="BX633" s="287"/>
      <c r="BY633" s="287"/>
      <c r="BZ633" s="287"/>
      <c r="CA633" s="287"/>
      <c r="CB633" s="287"/>
      <c r="CC633" s="287"/>
      <c r="CD633" s="287"/>
      <c r="CE633" s="287"/>
      <c r="CF633" s="287"/>
      <c r="CG633" s="287"/>
      <c r="CH633" s="287"/>
      <c r="CI633" s="287"/>
      <c r="CJ633" s="287"/>
      <c r="CK633" s="287"/>
      <c r="CL633" s="287"/>
      <c r="CM633" s="287"/>
      <c r="CN633" s="287"/>
      <c r="CO633" s="287"/>
      <c r="CP633" s="287"/>
      <c r="CQ633" s="287"/>
      <c r="CR633" s="287"/>
      <c r="CS633" s="287"/>
      <c r="CT633" s="287"/>
      <c r="CU633" s="287"/>
      <c r="CV633" s="287"/>
      <c r="CW633" s="287"/>
      <c r="CX633" s="287"/>
      <c r="CY633" s="287"/>
      <c r="CZ633" s="289"/>
      <c r="DA633" s="287"/>
      <c r="DB633" s="287"/>
      <c r="DC633" s="287"/>
      <c r="DD633" s="287"/>
      <c r="DE633" s="287"/>
      <c r="DF633" s="287"/>
      <c r="DG633" s="287"/>
      <c r="DH633" s="287"/>
      <c r="DI633" s="287"/>
      <c r="DJ633" s="287"/>
      <c r="DK633" s="287"/>
      <c r="DL633" s="287"/>
      <c r="DM633" s="287"/>
      <c r="DN633" s="287"/>
      <c r="DO633" s="287"/>
      <c r="DP633" s="287"/>
      <c r="DQ633" s="287"/>
      <c r="DR633" s="287"/>
      <c r="DS633" s="287"/>
      <c r="DT633" s="287"/>
      <c r="DU633" s="287"/>
      <c r="DV633" s="287"/>
      <c r="DW633" s="321"/>
      <c r="DX633" s="321"/>
      <c r="DY633" s="324"/>
      <c r="DZ633" s="324"/>
      <c r="EA633" s="324"/>
      <c r="EB633" s="323"/>
      <c r="EC633" s="323"/>
      <c r="ED633" s="323"/>
      <c r="EE633" s="323"/>
      <c r="EF633" s="323"/>
      <c r="EG633" s="323"/>
      <c r="EH633" s="323"/>
      <c r="EI633" s="323"/>
      <c r="EJ633" s="323"/>
      <c r="EK633" s="323"/>
      <c r="EL633" s="323"/>
      <c r="EM633" s="323"/>
      <c r="EN633" s="323"/>
      <c r="EO633" s="323"/>
      <c r="EP633" s="323"/>
      <c r="EQ633" s="323"/>
      <c r="ER633" s="323"/>
      <c r="ES633" s="323"/>
      <c r="ET633" s="323"/>
      <c r="EU633" s="323"/>
      <c r="EV633" s="323"/>
      <c r="EW633" s="323"/>
      <c r="EX633" s="323"/>
      <c r="EY633" s="323"/>
      <c r="EZ633" s="323"/>
      <c r="FA633" s="323"/>
      <c r="FB633" s="323"/>
      <c r="FC633" s="323"/>
      <c r="FD633" s="323"/>
      <c r="FE633" s="323"/>
      <c r="FF633" s="323"/>
      <c r="FG633" s="323"/>
      <c r="FH633" s="323"/>
      <c r="FI633" s="323"/>
      <c r="FJ633" s="323"/>
      <c r="FK633" s="323"/>
      <c r="FL633" s="323"/>
      <c r="FM633" s="323"/>
      <c r="FN633" s="323"/>
      <c r="FO633" s="323"/>
      <c r="FP633" s="323"/>
      <c r="FQ633" s="323"/>
      <c r="FR633" s="323"/>
      <c r="FS633" s="323"/>
      <c r="FT633" s="323"/>
      <c r="FU633" s="323"/>
      <c r="FV633" s="323"/>
      <c r="FW633" s="323"/>
      <c r="FX633" s="323"/>
      <c r="FY633" s="323"/>
      <c r="FZ633" s="323"/>
      <c r="GA633" s="323"/>
      <c r="GB633" s="323"/>
      <c r="GC633" s="323"/>
      <c r="GD633" s="323"/>
      <c r="GE633" s="323"/>
      <c r="GF633" s="323"/>
      <c r="GG633" s="323"/>
      <c r="GH633" s="323"/>
      <c r="GI633" s="323"/>
      <c r="GJ633" s="331"/>
      <c r="GK633" s="323"/>
      <c r="GL633" s="323"/>
      <c r="GM633" s="323"/>
      <c r="GN633" s="290" cm="1">
        <f t="array" ref="GN633">IF(OR(BK633:GM633='Annex.1　DeclarationDesired'!$F$27),ROW(),"")</f>
        <v>633</v>
      </c>
    </row>
    <row r="634" spans="1:196" ht="20.85" customHeight="1">
      <c r="A634" s="295"/>
      <c r="B634" s="296"/>
      <c r="C634" s="296"/>
      <c r="D634" s="296"/>
      <c r="E634" s="296"/>
      <c r="F634" s="296"/>
      <c r="G634" s="297"/>
      <c r="H634" s="298"/>
      <c r="I634" s="298"/>
      <c r="J634" s="298"/>
      <c r="K634" s="298"/>
      <c r="L634" s="299"/>
      <c r="M634" s="299"/>
      <c r="N634" s="300"/>
      <c r="O634" s="300"/>
      <c r="P634" s="287"/>
      <c r="Q634" s="287"/>
      <c r="R634" s="287"/>
      <c r="S634" s="287"/>
      <c r="T634" s="287"/>
      <c r="U634" s="287"/>
      <c r="V634" s="287"/>
      <c r="W634" s="287"/>
      <c r="X634" s="287"/>
      <c r="Y634" s="287"/>
      <c r="Z634" s="287"/>
      <c r="AA634" s="287"/>
      <c r="AB634" s="287"/>
      <c r="AC634" s="287"/>
      <c r="AD634" s="287"/>
      <c r="AE634" s="287"/>
      <c r="AF634" s="287"/>
      <c r="AG634" s="287"/>
      <c r="AH634" s="287"/>
      <c r="AI634" s="287"/>
      <c r="AJ634" s="287"/>
      <c r="AK634" s="287"/>
      <c r="AL634" s="287"/>
      <c r="AM634" s="287"/>
      <c r="AN634" s="287"/>
      <c r="AO634" s="287"/>
      <c r="AP634" s="287"/>
      <c r="AQ634" s="287"/>
      <c r="AR634" s="287"/>
      <c r="AS634" s="287"/>
      <c r="AT634" s="287"/>
      <c r="AU634" s="287"/>
      <c r="AV634" s="287"/>
      <c r="AW634" s="287"/>
      <c r="AX634" s="287"/>
      <c r="AY634" s="287"/>
      <c r="AZ634" s="287"/>
      <c r="BA634" s="287"/>
      <c r="BB634" s="287"/>
      <c r="BC634" s="287"/>
      <c r="BD634" s="287"/>
      <c r="BE634" s="287"/>
      <c r="BF634" s="287"/>
      <c r="BG634" s="287"/>
      <c r="BH634" s="287"/>
      <c r="BI634" s="287"/>
      <c r="BJ634" s="317"/>
      <c r="BK634" s="301"/>
      <c r="BL634" s="288"/>
      <c r="BM634" s="287"/>
      <c r="BN634" s="287"/>
      <c r="BO634" s="287"/>
      <c r="BP634" s="287"/>
      <c r="BQ634" s="287"/>
      <c r="BR634" s="287"/>
      <c r="BS634" s="287"/>
      <c r="BT634" s="287"/>
      <c r="BU634" s="287"/>
      <c r="BV634" s="287"/>
      <c r="BW634" s="287"/>
      <c r="BX634" s="287"/>
      <c r="BY634" s="287"/>
      <c r="BZ634" s="287"/>
      <c r="CA634" s="287"/>
      <c r="CB634" s="287"/>
      <c r="CC634" s="287"/>
      <c r="CD634" s="287"/>
      <c r="CE634" s="287"/>
      <c r="CF634" s="287"/>
      <c r="CG634" s="287"/>
      <c r="CH634" s="287"/>
      <c r="CI634" s="287"/>
      <c r="CJ634" s="287"/>
      <c r="CK634" s="287"/>
      <c r="CL634" s="287"/>
      <c r="CM634" s="287"/>
      <c r="CN634" s="287"/>
      <c r="CO634" s="287"/>
      <c r="CP634" s="287"/>
      <c r="CQ634" s="287"/>
      <c r="CR634" s="287"/>
      <c r="CS634" s="287"/>
      <c r="CT634" s="287"/>
      <c r="CU634" s="287"/>
      <c r="CV634" s="287"/>
      <c r="CW634" s="287"/>
      <c r="CX634" s="287"/>
      <c r="CY634" s="287"/>
      <c r="CZ634" s="289"/>
      <c r="DA634" s="287"/>
      <c r="DB634" s="287"/>
      <c r="DC634" s="287"/>
      <c r="DD634" s="287"/>
      <c r="DE634" s="287"/>
      <c r="DF634" s="287"/>
      <c r="DG634" s="287"/>
      <c r="DH634" s="287"/>
      <c r="DI634" s="287"/>
      <c r="DJ634" s="287"/>
      <c r="DK634" s="287"/>
      <c r="DL634" s="287"/>
      <c r="DM634" s="287"/>
      <c r="DN634" s="287"/>
      <c r="DO634" s="287"/>
      <c r="DP634" s="287"/>
      <c r="DQ634" s="287"/>
      <c r="DR634" s="287"/>
      <c r="DS634" s="287"/>
      <c r="DT634" s="287"/>
      <c r="DU634" s="287"/>
      <c r="DV634" s="287"/>
      <c r="DW634" s="321"/>
      <c r="DX634" s="321"/>
      <c r="DY634" s="324"/>
      <c r="DZ634" s="324"/>
      <c r="EA634" s="324"/>
      <c r="EB634" s="323"/>
      <c r="EC634" s="323"/>
      <c r="ED634" s="323"/>
      <c r="EE634" s="323"/>
      <c r="EF634" s="323"/>
      <c r="EG634" s="323"/>
      <c r="EH634" s="323"/>
      <c r="EI634" s="323"/>
      <c r="EJ634" s="323"/>
      <c r="EK634" s="323"/>
      <c r="EL634" s="323"/>
      <c r="EM634" s="323"/>
      <c r="EN634" s="323"/>
      <c r="EO634" s="323"/>
      <c r="EP634" s="323"/>
      <c r="EQ634" s="323"/>
      <c r="ER634" s="323"/>
      <c r="ES634" s="323"/>
      <c r="ET634" s="323"/>
      <c r="EU634" s="323"/>
      <c r="EV634" s="323"/>
      <c r="EW634" s="323"/>
      <c r="EX634" s="323"/>
      <c r="EY634" s="323"/>
      <c r="EZ634" s="323"/>
      <c r="FA634" s="323"/>
      <c r="FB634" s="323"/>
      <c r="FC634" s="323"/>
      <c r="FD634" s="323"/>
      <c r="FE634" s="323"/>
      <c r="FF634" s="323"/>
      <c r="FG634" s="323"/>
      <c r="FH634" s="323"/>
      <c r="FI634" s="323"/>
      <c r="FJ634" s="323"/>
      <c r="FK634" s="323"/>
      <c r="FL634" s="323"/>
      <c r="FM634" s="323"/>
      <c r="FN634" s="323"/>
      <c r="FO634" s="323"/>
      <c r="FP634" s="323"/>
      <c r="FQ634" s="323"/>
      <c r="FR634" s="323"/>
      <c r="FS634" s="323"/>
      <c r="FT634" s="323"/>
      <c r="FU634" s="323"/>
      <c r="FV634" s="323"/>
      <c r="FW634" s="323"/>
      <c r="FX634" s="323"/>
      <c r="FY634" s="323"/>
      <c r="FZ634" s="323"/>
      <c r="GA634" s="323"/>
      <c r="GB634" s="323"/>
      <c r="GC634" s="323"/>
      <c r="GD634" s="323"/>
      <c r="GE634" s="323"/>
      <c r="GF634" s="323"/>
      <c r="GG634" s="323"/>
      <c r="GH634" s="323"/>
      <c r="GI634" s="323"/>
      <c r="GJ634" s="331"/>
      <c r="GK634" s="323"/>
      <c r="GL634" s="323"/>
      <c r="GM634" s="323"/>
      <c r="GN634" s="290" cm="1">
        <f t="array" ref="GN634">IF(OR(BK634:GM634='Annex.1　DeclarationDesired'!$F$27),ROW(),"")</f>
        <v>634</v>
      </c>
    </row>
    <row r="635" spans="1:196" ht="20.85" customHeight="1">
      <c r="A635" s="295"/>
      <c r="B635" s="296"/>
      <c r="C635" s="296"/>
      <c r="D635" s="296"/>
      <c r="E635" s="296"/>
      <c r="F635" s="296"/>
      <c r="G635" s="297"/>
      <c r="H635" s="298"/>
      <c r="I635" s="298"/>
      <c r="J635" s="298"/>
      <c r="K635" s="298"/>
      <c r="L635" s="299"/>
      <c r="M635" s="299"/>
      <c r="N635" s="300"/>
      <c r="O635" s="300"/>
      <c r="P635" s="287"/>
      <c r="Q635" s="287"/>
      <c r="R635" s="287"/>
      <c r="S635" s="287"/>
      <c r="T635" s="287"/>
      <c r="U635" s="287"/>
      <c r="V635" s="287"/>
      <c r="W635" s="287"/>
      <c r="X635" s="287"/>
      <c r="Y635" s="287"/>
      <c r="Z635" s="287"/>
      <c r="AA635" s="287"/>
      <c r="AB635" s="287"/>
      <c r="AC635" s="287"/>
      <c r="AD635" s="287"/>
      <c r="AE635" s="287"/>
      <c r="AF635" s="287"/>
      <c r="AG635" s="287"/>
      <c r="AH635" s="287"/>
      <c r="AI635" s="287"/>
      <c r="AJ635" s="287"/>
      <c r="AK635" s="287"/>
      <c r="AL635" s="287"/>
      <c r="AM635" s="287"/>
      <c r="AN635" s="287"/>
      <c r="AO635" s="287"/>
      <c r="AP635" s="287"/>
      <c r="AQ635" s="287"/>
      <c r="AR635" s="287"/>
      <c r="AS635" s="287"/>
      <c r="AT635" s="287"/>
      <c r="AU635" s="287"/>
      <c r="AV635" s="287"/>
      <c r="AW635" s="287"/>
      <c r="AX635" s="287"/>
      <c r="AY635" s="287"/>
      <c r="AZ635" s="287"/>
      <c r="BA635" s="287"/>
      <c r="BB635" s="287"/>
      <c r="BC635" s="287"/>
      <c r="BD635" s="287"/>
      <c r="BE635" s="287"/>
      <c r="BF635" s="287"/>
      <c r="BG635" s="287"/>
      <c r="BH635" s="287"/>
      <c r="BI635" s="287"/>
      <c r="BJ635" s="317"/>
      <c r="BK635" s="301"/>
      <c r="BL635" s="288"/>
      <c r="BM635" s="287"/>
      <c r="BN635" s="287"/>
      <c r="BO635" s="287"/>
      <c r="BP635" s="287"/>
      <c r="BQ635" s="287"/>
      <c r="BR635" s="287"/>
      <c r="BS635" s="287"/>
      <c r="BT635" s="287"/>
      <c r="BU635" s="287"/>
      <c r="BV635" s="287"/>
      <c r="BW635" s="287"/>
      <c r="BX635" s="287"/>
      <c r="BY635" s="287"/>
      <c r="BZ635" s="287"/>
      <c r="CA635" s="287"/>
      <c r="CB635" s="287"/>
      <c r="CC635" s="287"/>
      <c r="CD635" s="287"/>
      <c r="CE635" s="287"/>
      <c r="CF635" s="287"/>
      <c r="CG635" s="287"/>
      <c r="CH635" s="287"/>
      <c r="CI635" s="287"/>
      <c r="CJ635" s="287"/>
      <c r="CK635" s="287"/>
      <c r="CL635" s="287"/>
      <c r="CM635" s="287"/>
      <c r="CN635" s="287"/>
      <c r="CO635" s="287"/>
      <c r="CP635" s="287"/>
      <c r="CQ635" s="287"/>
      <c r="CR635" s="287"/>
      <c r="CS635" s="287"/>
      <c r="CT635" s="287"/>
      <c r="CU635" s="287"/>
      <c r="CV635" s="287"/>
      <c r="CW635" s="287"/>
      <c r="CX635" s="287"/>
      <c r="CY635" s="287"/>
      <c r="CZ635" s="289"/>
      <c r="DA635" s="287"/>
      <c r="DB635" s="287"/>
      <c r="DC635" s="287"/>
      <c r="DD635" s="287"/>
      <c r="DE635" s="287"/>
      <c r="DF635" s="287"/>
      <c r="DG635" s="287"/>
      <c r="DH635" s="287"/>
      <c r="DI635" s="287"/>
      <c r="DJ635" s="287"/>
      <c r="DK635" s="287"/>
      <c r="DL635" s="287"/>
      <c r="DM635" s="287"/>
      <c r="DN635" s="287"/>
      <c r="DO635" s="287"/>
      <c r="DP635" s="287"/>
      <c r="DQ635" s="287"/>
      <c r="DR635" s="287"/>
      <c r="DS635" s="287"/>
      <c r="DT635" s="287"/>
      <c r="DU635" s="287"/>
      <c r="DV635" s="287"/>
      <c r="DW635" s="321"/>
      <c r="DX635" s="321"/>
      <c r="DY635" s="324"/>
      <c r="DZ635" s="324"/>
      <c r="EA635" s="324"/>
      <c r="EB635" s="323"/>
      <c r="EC635" s="323"/>
      <c r="ED635" s="323"/>
      <c r="EE635" s="323"/>
      <c r="EF635" s="323"/>
      <c r="EG635" s="323"/>
      <c r="EH635" s="323"/>
      <c r="EI635" s="323"/>
      <c r="EJ635" s="323"/>
      <c r="EK635" s="323"/>
      <c r="EL635" s="323"/>
      <c r="EM635" s="323"/>
      <c r="EN635" s="323"/>
      <c r="EO635" s="323"/>
      <c r="EP635" s="323"/>
      <c r="EQ635" s="323"/>
      <c r="ER635" s="323"/>
      <c r="ES635" s="323"/>
      <c r="ET635" s="323"/>
      <c r="EU635" s="323"/>
      <c r="EV635" s="323"/>
      <c r="EW635" s="323"/>
      <c r="EX635" s="323"/>
      <c r="EY635" s="323"/>
      <c r="EZ635" s="323"/>
      <c r="FA635" s="323"/>
      <c r="FB635" s="323"/>
      <c r="FC635" s="323"/>
      <c r="FD635" s="323"/>
      <c r="FE635" s="323"/>
      <c r="FF635" s="323"/>
      <c r="FG635" s="323"/>
      <c r="FH635" s="323"/>
      <c r="FI635" s="323"/>
      <c r="FJ635" s="323"/>
      <c r="FK635" s="323"/>
      <c r="FL635" s="323"/>
      <c r="FM635" s="323"/>
      <c r="FN635" s="323"/>
      <c r="FO635" s="323"/>
      <c r="FP635" s="323"/>
      <c r="FQ635" s="323"/>
      <c r="FR635" s="323"/>
      <c r="FS635" s="323"/>
      <c r="FT635" s="323"/>
      <c r="FU635" s="323"/>
      <c r="FV635" s="323"/>
      <c r="FW635" s="323"/>
      <c r="FX635" s="323"/>
      <c r="FY635" s="323"/>
      <c r="FZ635" s="323"/>
      <c r="GA635" s="323"/>
      <c r="GB635" s="323"/>
      <c r="GC635" s="323"/>
      <c r="GD635" s="323"/>
      <c r="GE635" s="323"/>
      <c r="GF635" s="323"/>
      <c r="GG635" s="323"/>
      <c r="GH635" s="323"/>
      <c r="GI635" s="323"/>
      <c r="GJ635" s="331"/>
      <c r="GK635" s="323"/>
      <c r="GL635" s="323"/>
      <c r="GM635" s="323"/>
      <c r="GN635" s="290" cm="1">
        <f t="array" ref="GN635">IF(OR(BK635:GM635='Annex.1　DeclarationDesired'!$F$27),ROW(),"")</f>
        <v>635</v>
      </c>
    </row>
    <row r="636" spans="1:196" ht="20.85" customHeight="1">
      <c r="A636" s="295"/>
      <c r="B636" s="296"/>
      <c r="C636" s="296"/>
      <c r="D636" s="296"/>
      <c r="E636" s="296"/>
      <c r="F636" s="296"/>
      <c r="G636" s="297"/>
      <c r="H636" s="298"/>
      <c r="I636" s="298"/>
      <c r="J636" s="298"/>
      <c r="K636" s="298"/>
      <c r="L636" s="299"/>
      <c r="M636" s="299"/>
      <c r="N636" s="300"/>
      <c r="O636" s="300"/>
      <c r="P636" s="287"/>
      <c r="Q636" s="287"/>
      <c r="R636" s="287"/>
      <c r="S636" s="287"/>
      <c r="T636" s="287"/>
      <c r="U636" s="287"/>
      <c r="V636" s="287"/>
      <c r="W636" s="287"/>
      <c r="X636" s="287"/>
      <c r="Y636" s="287"/>
      <c r="Z636" s="287"/>
      <c r="AA636" s="287"/>
      <c r="AB636" s="287"/>
      <c r="AC636" s="287"/>
      <c r="AD636" s="287"/>
      <c r="AE636" s="287"/>
      <c r="AF636" s="287"/>
      <c r="AG636" s="287"/>
      <c r="AH636" s="287"/>
      <c r="AI636" s="287"/>
      <c r="AJ636" s="287"/>
      <c r="AK636" s="287"/>
      <c r="AL636" s="287"/>
      <c r="AM636" s="287"/>
      <c r="AN636" s="287"/>
      <c r="AO636" s="287"/>
      <c r="AP636" s="287"/>
      <c r="AQ636" s="287"/>
      <c r="AR636" s="287"/>
      <c r="AS636" s="287"/>
      <c r="AT636" s="287"/>
      <c r="AU636" s="287"/>
      <c r="AV636" s="287"/>
      <c r="AW636" s="287"/>
      <c r="AX636" s="287"/>
      <c r="AY636" s="287"/>
      <c r="AZ636" s="287"/>
      <c r="BA636" s="287"/>
      <c r="BB636" s="287"/>
      <c r="BC636" s="287"/>
      <c r="BD636" s="287"/>
      <c r="BE636" s="287"/>
      <c r="BF636" s="287"/>
      <c r="BG636" s="287"/>
      <c r="BH636" s="287"/>
      <c r="BI636" s="287"/>
      <c r="BJ636" s="317"/>
      <c r="BK636" s="301"/>
      <c r="BL636" s="288"/>
      <c r="BM636" s="287"/>
      <c r="BN636" s="287"/>
      <c r="BO636" s="287"/>
      <c r="BP636" s="287"/>
      <c r="BQ636" s="287"/>
      <c r="BR636" s="287"/>
      <c r="BS636" s="287"/>
      <c r="BT636" s="287"/>
      <c r="BU636" s="287"/>
      <c r="BV636" s="287"/>
      <c r="BW636" s="287"/>
      <c r="BX636" s="287"/>
      <c r="BY636" s="287"/>
      <c r="BZ636" s="287"/>
      <c r="CA636" s="287"/>
      <c r="CB636" s="287"/>
      <c r="CC636" s="287"/>
      <c r="CD636" s="287"/>
      <c r="CE636" s="287"/>
      <c r="CF636" s="287"/>
      <c r="CG636" s="287"/>
      <c r="CH636" s="287"/>
      <c r="CI636" s="287"/>
      <c r="CJ636" s="287"/>
      <c r="CK636" s="287"/>
      <c r="CL636" s="287"/>
      <c r="CM636" s="287"/>
      <c r="CN636" s="287"/>
      <c r="CO636" s="287"/>
      <c r="CP636" s="287"/>
      <c r="CQ636" s="287"/>
      <c r="CR636" s="287"/>
      <c r="CS636" s="287"/>
      <c r="CT636" s="287"/>
      <c r="CU636" s="287"/>
      <c r="CV636" s="287"/>
      <c r="CW636" s="287"/>
      <c r="CX636" s="287"/>
      <c r="CY636" s="287"/>
      <c r="CZ636" s="289"/>
      <c r="DA636" s="287"/>
      <c r="DB636" s="287"/>
      <c r="DC636" s="287"/>
      <c r="DD636" s="287"/>
      <c r="DE636" s="287"/>
      <c r="DF636" s="287"/>
      <c r="DG636" s="287"/>
      <c r="DH636" s="287"/>
      <c r="DI636" s="287"/>
      <c r="DJ636" s="287"/>
      <c r="DK636" s="287"/>
      <c r="DL636" s="287"/>
      <c r="DM636" s="287"/>
      <c r="DN636" s="287"/>
      <c r="DO636" s="287"/>
      <c r="DP636" s="287"/>
      <c r="DQ636" s="287"/>
      <c r="DR636" s="287"/>
      <c r="DS636" s="287"/>
      <c r="DT636" s="287"/>
      <c r="DU636" s="287"/>
      <c r="DV636" s="287"/>
      <c r="DW636" s="321"/>
      <c r="DX636" s="321"/>
      <c r="DY636" s="324"/>
      <c r="DZ636" s="324"/>
      <c r="EA636" s="324"/>
      <c r="EB636" s="323"/>
      <c r="EC636" s="323"/>
      <c r="ED636" s="323"/>
      <c r="EE636" s="323"/>
      <c r="EF636" s="323"/>
      <c r="EG636" s="323"/>
      <c r="EH636" s="323"/>
      <c r="EI636" s="323"/>
      <c r="EJ636" s="323"/>
      <c r="EK636" s="323"/>
      <c r="EL636" s="323"/>
      <c r="EM636" s="323"/>
      <c r="EN636" s="323"/>
      <c r="EO636" s="323"/>
      <c r="EP636" s="323"/>
      <c r="EQ636" s="323"/>
      <c r="ER636" s="323"/>
      <c r="ES636" s="323"/>
      <c r="ET636" s="323"/>
      <c r="EU636" s="323"/>
      <c r="EV636" s="323"/>
      <c r="EW636" s="323"/>
      <c r="EX636" s="323"/>
      <c r="EY636" s="323"/>
      <c r="EZ636" s="323"/>
      <c r="FA636" s="323"/>
      <c r="FB636" s="323"/>
      <c r="FC636" s="323"/>
      <c r="FD636" s="323"/>
      <c r="FE636" s="323"/>
      <c r="FF636" s="323"/>
      <c r="FG636" s="323"/>
      <c r="FH636" s="323"/>
      <c r="FI636" s="323"/>
      <c r="FJ636" s="323"/>
      <c r="FK636" s="323"/>
      <c r="FL636" s="323"/>
      <c r="FM636" s="323"/>
      <c r="FN636" s="323"/>
      <c r="FO636" s="323"/>
      <c r="FP636" s="323"/>
      <c r="FQ636" s="323"/>
      <c r="FR636" s="323"/>
      <c r="FS636" s="323"/>
      <c r="FT636" s="323"/>
      <c r="FU636" s="323"/>
      <c r="FV636" s="323"/>
      <c r="FW636" s="323"/>
      <c r="FX636" s="323"/>
      <c r="FY636" s="323"/>
      <c r="FZ636" s="323"/>
      <c r="GA636" s="323"/>
      <c r="GB636" s="323"/>
      <c r="GC636" s="323"/>
      <c r="GD636" s="323"/>
      <c r="GE636" s="323"/>
      <c r="GF636" s="323"/>
      <c r="GG636" s="323"/>
      <c r="GH636" s="323"/>
      <c r="GI636" s="323"/>
      <c r="GJ636" s="331"/>
      <c r="GK636" s="323"/>
      <c r="GL636" s="323"/>
      <c r="GM636" s="323"/>
      <c r="GN636" s="290" cm="1">
        <f t="array" ref="GN636">IF(OR(BK636:GM636='Annex.1　DeclarationDesired'!$F$27),ROW(),"")</f>
        <v>636</v>
      </c>
    </row>
    <row r="637" spans="1:196" ht="20.85" customHeight="1">
      <c r="A637" s="295"/>
      <c r="B637" s="296"/>
      <c r="C637" s="296"/>
      <c r="D637" s="296"/>
      <c r="E637" s="296"/>
      <c r="F637" s="296"/>
      <c r="G637" s="297"/>
      <c r="H637" s="298"/>
      <c r="I637" s="298"/>
      <c r="J637" s="298"/>
      <c r="K637" s="298"/>
      <c r="L637" s="299"/>
      <c r="M637" s="299"/>
      <c r="N637" s="300"/>
      <c r="O637" s="300"/>
      <c r="P637" s="287"/>
      <c r="Q637" s="287"/>
      <c r="R637" s="287"/>
      <c r="S637" s="287"/>
      <c r="T637" s="287"/>
      <c r="U637" s="287"/>
      <c r="V637" s="287"/>
      <c r="W637" s="287"/>
      <c r="X637" s="287"/>
      <c r="Y637" s="287"/>
      <c r="Z637" s="287"/>
      <c r="AA637" s="287"/>
      <c r="AB637" s="287"/>
      <c r="AC637" s="287"/>
      <c r="AD637" s="287"/>
      <c r="AE637" s="287"/>
      <c r="AF637" s="287"/>
      <c r="AG637" s="287"/>
      <c r="AH637" s="287"/>
      <c r="AI637" s="287"/>
      <c r="AJ637" s="287"/>
      <c r="AK637" s="287"/>
      <c r="AL637" s="287"/>
      <c r="AM637" s="287"/>
      <c r="AN637" s="287"/>
      <c r="AO637" s="287"/>
      <c r="AP637" s="287"/>
      <c r="AQ637" s="287"/>
      <c r="AR637" s="287"/>
      <c r="AS637" s="287"/>
      <c r="AT637" s="287"/>
      <c r="AU637" s="287"/>
      <c r="AV637" s="287"/>
      <c r="AW637" s="287"/>
      <c r="AX637" s="287"/>
      <c r="AY637" s="287"/>
      <c r="AZ637" s="287"/>
      <c r="BA637" s="287"/>
      <c r="BB637" s="287"/>
      <c r="BC637" s="287"/>
      <c r="BD637" s="287"/>
      <c r="BE637" s="287"/>
      <c r="BF637" s="287"/>
      <c r="BG637" s="287"/>
      <c r="BH637" s="287"/>
      <c r="BI637" s="287"/>
      <c r="BJ637" s="317"/>
      <c r="BK637" s="301"/>
      <c r="BL637" s="288"/>
      <c r="BM637" s="287"/>
      <c r="BN637" s="287"/>
      <c r="BO637" s="287"/>
      <c r="BP637" s="287"/>
      <c r="BQ637" s="287"/>
      <c r="BR637" s="287"/>
      <c r="BS637" s="287"/>
      <c r="BT637" s="287"/>
      <c r="BU637" s="287"/>
      <c r="BV637" s="287"/>
      <c r="BW637" s="287"/>
      <c r="BX637" s="287"/>
      <c r="BY637" s="287"/>
      <c r="BZ637" s="287"/>
      <c r="CA637" s="287"/>
      <c r="CB637" s="287"/>
      <c r="CC637" s="287"/>
      <c r="CD637" s="287"/>
      <c r="CE637" s="287"/>
      <c r="CF637" s="287"/>
      <c r="CG637" s="287"/>
      <c r="CH637" s="287"/>
      <c r="CI637" s="287"/>
      <c r="CJ637" s="287"/>
      <c r="CK637" s="287"/>
      <c r="CL637" s="287"/>
      <c r="CM637" s="287"/>
      <c r="CN637" s="287"/>
      <c r="CO637" s="287"/>
      <c r="CP637" s="287"/>
      <c r="CQ637" s="287"/>
      <c r="CR637" s="287"/>
      <c r="CS637" s="287"/>
      <c r="CT637" s="287"/>
      <c r="CU637" s="287"/>
      <c r="CV637" s="287"/>
      <c r="CW637" s="287"/>
      <c r="CX637" s="287"/>
      <c r="CY637" s="287"/>
      <c r="CZ637" s="289"/>
      <c r="DA637" s="287"/>
      <c r="DB637" s="287"/>
      <c r="DC637" s="287"/>
      <c r="DD637" s="287"/>
      <c r="DE637" s="287"/>
      <c r="DF637" s="287"/>
      <c r="DG637" s="287"/>
      <c r="DH637" s="287"/>
      <c r="DI637" s="287"/>
      <c r="DJ637" s="287"/>
      <c r="DK637" s="287"/>
      <c r="DL637" s="287"/>
      <c r="DM637" s="287"/>
      <c r="DN637" s="287"/>
      <c r="DO637" s="287"/>
      <c r="DP637" s="287"/>
      <c r="DQ637" s="287"/>
      <c r="DR637" s="287"/>
      <c r="DS637" s="287"/>
      <c r="DT637" s="287"/>
      <c r="DU637" s="287"/>
      <c r="DV637" s="287"/>
      <c r="DW637" s="321"/>
      <c r="DX637" s="321"/>
      <c r="DY637" s="324"/>
      <c r="DZ637" s="324"/>
      <c r="EA637" s="324"/>
      <c r="EB637" s="323"/>
      <c r="EC637" s="323"/>
      <c r="ED637" s="323"/>
      <c r="EE637" s="323"/>
      <c r="EF637" s="323"/>
      <c r="EG637" s="323"/>
      <c r="EH637" s="323"/>
      <c r="EI637" s="323"/>
      <c r="EJ637" s="323"/>
      <c r="EK637" s="323"/>
      <c r="EL637" s="323"/>
      <c r="EM637" s="323"/>
      <c r="EN637" s="323"/>
      <c r="EO637" s="323"/>
      <c r="EP637" s="323"/>
      <c r="EQ637" s="323"/>
      <c r="ER637" s="323"/>
      <c r="ES637" s="323"/>
      <c r="ET637" s="323"/>
      <c r="EU637" s="323"/>
      <c r="EV637" s="323"/>
      <c r="EW637" s="323"/>
      <c r="EX637" s="323"/>
      <c r="EY637" s="323"/>
      <c r="EZ637" s="323"/>
      <c r="FA637" s="323"/>
      <c r="FB637" s="323"/>
      <c r="FC637" s="323"/>
      <c r="FD637" s="323"/>
      <c r="FE637" s="323"/>
      <c r="FF637" s="323"/>
      <c r="FG637" s="323"/>
      <c r="FH637" s="323"/>
      <c r="FI637" s="323"/>
      <c r="FJ637" s="323"/>
      <c r="FK637" s="323"/>
      <c r="FL637" s="323"/>
      <c r="FM637" s="323"/>
      <c r="FN637" s="323"/>
      <c r="FO637" s="323"/>
      <c r="FP637" s="323"/>
      <c r="FQ637" s="323"/>
      <c r="FR637" s="323"/>
      <c r="FS637" s="323"/>
      <c r="FT637" s="323"/>
      <c r="FU637" s="323"/>
      <c r="FV637" s="323"/>
      <c r="FW637" s="323"/>
      <c r="FX637" s="323"/>
      <c r="FY637" s="323"/>
      <c r="FZ637" s="323"/>
      <c r="GA637" s="323"/>
      <c r="GB637" s="323"/>
      <c r="GC637" s="323"/>
      <c r="GD637" s="323"/>
      <c r="GE637" s="323"/>
      <c r="GF637" s="323"/>
      <c r="GG637" s="323"/>
      <c r="GH637" s="323"/>
      <c r="GI637" s="323"/>
      <c r="GJ637" s="331"/>
      <c r="GK637" s="323"/>
      <c r="GL637" s="323"/>
      <c r="GM637" s="323"/>
      <c r="GN637" s="290" cm="1">
        <f t="array" ref="GN637">IF(OR(BK637:GM637='Annex.1　DeclarationDesired'!$F$27),ROW(),"")</f>
        <v>637</v>
      </c>
    </row>
    <row r="638" spans="1:196" ht="20.85" customHeight="1">
      <c r="A638" s="295"/>
      <c r="B638" s="296"/>
      <c r="C638" s="296"/>
      <c r="D638" s="296"/>
      <c r="E638" s="296"/>
      <c r="F638" s="296"/>
      <c r="G638" s="297"/>
      <c r="H638" s="298"/>
      <c r="I638" s="298"/>
      <c r="J638" s="298"/>
      <c r="K638" s="298"/>
      <c r="L638" s="299"/>
      <c r="M638" s="299"/>
      <c r="N638" s="300"/>
      <c r="O638" s="300"/>
      <c r="P638" s="287"/>
      <c r="Q638" s="287"/>
      <c r="R638" s="287"/>
      <c r="S638" s="287"/>
      <c r="T638" s="287"/>
      <c r="U638" s="287"/>
      <c r="V638" s="287"/>
      <c r="W638" s="287"/>
      <c r="X638" s="287"/>
      <c r="Y638" s="287"/>
      <c r="Z638" s="287"/>
      <c r="AA638" s="287"/>
      <c r="AB638" s="287"/>
      <c r="AC638" s="287"/>
      <c r="AD638" s="287"/>
      <c r="AE638" s="287"/>
      <c r="AF638" s="287"/>
      <c r="AG638" s="287"/>
      <c r="AH638" s="287"/>
      <c r="AI638" s="287"/>
      <c r="AJ638" s="287"/>
      <c r="AK638" s="287"/>
      <c r="AL638" s="287"/>
      <c r="AM638" s="287"/>
      <c r="AN638" s="287"/>
      <c r="AO638" s="287"/>
      <c r="AP638" s="287"/>
      <c r="AQ638" s="287"/>
      <c r="AR638" s="287"/>
      <c r="AS638" s="287"/>
      <c r="AT638" s="287"/>
      <c r="AU638" s="287"/>
      <c r="AV638" s="287"/>
      <c r="AW638" s="287"/>
      <c r="AX638" s="287"/>
      <c r="AY638" s="287"/>
      <c r="AZ638" s="287"/>
      <c r="BA638" s="287"/>
      <c r="BB638" s="287"/>
      <c r="BC638" s="287"/>
      <c r="BD638" s="287"/>
      <c r="BE638" s="287"/>
      <c r="BF638" s="287"/>
      <c r="BG638" s="287"/>
      <c r="BH638" s="287"/>
      <c r="BI638" s="287"/>
      <c r="BJ638" s="317"/>
      <c r="BK638" s="301"/>
      <c r="BL638" s="288"/>
      <c r="BM638" s="287"/>
      <c r="BN638" s="287"/>
      <c r="BO638" s="287"/>
      <c r="BP638" s="287"/>
      <c r="BQ638" s="287"/>
      <c r="BR638" s="287"/>
      <c r="BS638" s="287"/>
      <c r="BT638" s="287"/>
      <c r="BU638" s="287"/>
      <c r="BV638" s="287"/>
      <c r="BW638" s="287"/>
      <c r="BX638" s="287"/>
      <c r="BY638" s="287"/>
      <c r="BZ638" s="287"/>
      <c r="CA638" s="287"/>
      <c r="CB638" s="287"/>
      <c r="CC638" s="287"/>
      <c r="CD638" s="287"/>
      <c r="CE638" s="287"/>
      <c r="CF638" s="287"/>
      <c r="CG638" s="287"/>
      <c r="CH638" s="287"/>
      <c r="CI638" s="287"/>
      <c r="CJ638" s="287"/>
      <c r="CK638" s="287"/>
      <c r="CL638" s="287"/>
      <c r="CM638" s="287"/>
      <c r="CN638" s="287"/>
      <c r="CO638" s="287"/>
      <c r="CP638" s="287"/>
      <c r="CQ638" s="287"/>
      <c r="CR638" s="287"/>
      <c r="CS638" s="287"/>
      <c r="CT638" s="287"/>
      <c r="CU638" s="287"/>
      <c r="CV638" s="287"/>
      <c r="CW638" s="287"/>
      <c r="CX638" s="287"/>
      <c r="CY638" s="287"/>
      <c r="CZ638" s="289"/>
      <c r="DA638" s="287"/>
      <c r="DB638" s="287"/>
      <c r="DC638" s="287"/>
      <c r="DD638" s="287"/>
      <c r="DE638" s="287"/>
      <c r="DF638" s="287"/>
      <c r="DG638" s="287"/>
      <c r="DH638" s="287"/>
      <c r="DI638" s="287"/>
      <c r="DJ638" s="287"/>
      <c r="DK638" s="287"/>
      <c r="DL638" s="287"/>
      <c r="DM638" s="287"/>
      <c r="DN638" s="287"/>
      <c r="DO638" s="287"/>
      <c r="DP638" s="287"/>
      <c r="DQ638" s="287"/>
      <c r="DR638" s="287"/>
      <c r="DS638" s="287"/>
      <c r="DT638" s="287"/>
      <c r="DU638" s="287"/>
      <c r="DV638" s="287"/>
      <c r="DW638" s="321"/>
      <c r="DX638" s="321"/>
      <c r="DY638" s="324"/>
      <c r="DZ638" s="324"/>
      <c r="EA638" s="324"/>
      <c r="EB638" s="323"/>
      <c r="EC638" s="323"/>
      <c r="ED638" s="323"/>
      <c r="EE638" s="323"/>
      <c r="EF638" s="323"/>
      <c r="EG638" s="323"/>
      <c r="EH638" s="323"/>
      <c r="EI638" s="323"/>
      <c r="EJ638" s="323"/>
      <c r="EK638" s="323"/>
      <c r="EL638" s="323"/>
      <c r="EM638" s="323"/>
      <c r="EN638" s="323"/>
      <c r="EO638" s="323"/>
      <c r="EP638" s="323"/>
      <c r="EQ638" s="323"/>
      <c r="ER638" s="323"/>
      <c r="ES638" s="323"/>
      <c r="ET638" s="323"/>
      <c r="EU638" s="323"/>
      <c r="EV638" s="323"/>
      <c r="EW638" s="323"/>
      <c r="EX638" s="323"/>
      <c r="EY638" s="323"/>
      <c r="EZ638" s="323"/>
      <c r="FA638" s="323"/>
      <c r="FB638" s="323"/>
      <c r="FC638" s="323"/>
      <c r="FD638" s="323"/>
      <c r="FE638" s="323"/>
      <c r="FF638" s="323"/>
      <c r="FG638" s="323"/>
      <c r="FH638" s="323"/>
      <c r="FI638" s="323"/>
      <c r="FJ638" s="323"/>
      <c r="FK638" s="323"/>
      <c r="FL638" s="323"/>
      <c r="FM638" s="323"/>
      <c r="FN638" s="323"/>
      <c r="FO638" s="323"/>
      <c r="FP638" s="323"/>
      <c r="FQ638" s="323"/>
      <c r="FR638" s="323"/>
      <c r="FS638" s="323"/>
      <c r="FT638" s="323"/>
      <c r="FU638" s="323"/>
      <c r="FV638" s="323"/>
      <c r="FW638" s="323"/>
      <c r="FX638" s="323"/>
      <c r="FY638" s="323"/>
      <c r="FZ638" s="323"/>
      <c r="GA638" s="323"/>
      <c r="GB638" s="323"/>
      <c r="GC638" s="323"/>
      <c r="GD638" s="323"/>
      <c r="GE638" s="323"/>
      <c r="GF638" s="323"/>
      <c r="GG638" s="323"/>
      <c r="GH638" s="323"/>
      <c r="GI638" s="323"/>
      <c r="GJ638" s="331"/>
      <c r="GK638" s="323"/>
      <c r="GL638" s="323"/>
      <c r="GM638" s="323"/>
      <c r="GN638" s="290" cm="1">
        <f t="array" ref="GN638">IF(OR(BK638:GM638='Annex.1　DeclarationDesired'!$F$27),ROW(),"")</f>
        <v>638</v>
      </c>
    </row>
    <row r="639" spans="1:196" ht="20.85" customHeight="1">
      <c r="A639" s="295"/>
      <c r="B639" s="296"/>
      <c r="C639" s="296"/>
      <c r="D639" s="296"/>
      <c r="E639" s="296"/>
      <c r="F639" s="296"/>
      <c r="G639" s="297"/>
      <c r="H639" s="298"/>
      <c r="I639" s="298"/>
      <c r="J639" s="298"/>
      <c r="K639" s="298"/>
      <c r="L639" s="299"/>
      <c r="M639" s="299"/>
      <c r="N639" s="300"/>
      <c r="O639" s="300"/>
      <c r="P639" s="287"/>
      <c r="Q639" s="287"/>
      <c r="R639" s="287"/>
      <c r="S639" s="287"/>
      <c r="T639" s="287"/>
      <c r="U639" s="287"/>
      <c r="V639" s="287"/>
      <c r="W639" s="287"/>
      <c r="X639" s="287"/>
      <c r="Y639" s="287"/>
      <c r="Z639" s="287"/>
      <c r="AA639" s="287"/>
      <c r="AB639" s="287"/>
      <c r="AC639" s="287"/>
      <c r="AD639" s="287"/>
      <c r="AE639" s="287"/>
      <c r="AF639" s="287"/>
      <c r="AG639" s="287"/>
      <c r="AH639" s="287"/>
      <c r="AI639" s="287"/>
      <c r="AJ639" s="287"/>
      <c r="AK639" s="287"/>
      <c r="AL639" s="287"/>
      <c r="AM639" s="287"/>
      <c r="AN639" s="287"/>
      <c r="AO639" s="287"/>
      <c r="AP639" s="287"/>
      <c r="AQ639" s="287"/>
      <c r="AR639" s="287"/>
      <c r="AS639" s="287"/>
      <c r="AT639" s="287"/>
      <c r="AU639" s="287"/>
      <c r="AV639" s="287"/>
      <c r="AW639" s="287"/>
      <c r="AX639" s="287"/>
      <c r="AY639" s="287"/>
      <c r="AZ639" s="287"/>
      <c r="BA639" s="287"/>
      <c r="BB639" s="287"/>
      <c r="BC639" s="287"/>
      <c r="BD639" s="287"/>
      <c r="BE639" s="287"/>
      <c r="BF639" s="287"/>
      <c r="BG639" s="287"/>
      <c r="BH639" s="287"/>
      <c r="BI639" s="287"/>
      <c r="BJ639" s="317"/>
      <c r="BK639" s="301"/>
      <c r="BL639" s="288"/>
      <c r="BM639" s="287"/>
      <c r="BN639" s="287"/>
      <c r="BO639" s="287"/>
      <c r="BP639" s="287"/>
      <c r="BQ639" s="287"/>
      <c r="BR639" s="287"/>
      <c r="BS639" s="287"/>
      <c r="BT639" s="287"/>
      <c r="BU639" s="287"/>
      <c r="BV639" s="287"/>
      <c r="BW639" s="287"/>
      <c r="BX639" s="287"/>
      <c r="BY639" s="287"/>
      <c r="BZ639" s="287"/>
      <c r="CA639" s="287"/>
      <c r="CB639" s="287"/>
      <c r="CC639" s="287"/>
      <c r="CD639" s="287"/>
      <c r="CE639" s="287"/>
      <c r="CF639" s="287"/>
      <c r="CG639" s="287"/>
      <c r="CH639" s="287"/>
      <c r="CI639" s="287"/>
      <c r="CJ639" s="287"/>
      <c r="CK639" s="287"/>
      <c r="CL639" s="287"/>
      <c r="CM639" s="287"/>
      <c r="CN639" s="287"/>
      <c r="CO639" s="287"/>
      <c r="CP639" s="287"/>
      <c r="CQ639" s="287"/>
      <c r="CR639" s="287"/>
      <c r="CS639" s="287"/>
      <c r="CT639" s="287"/>
      <c r="CU639" s="287"/>
      <c r="CV639" s="287"/>
      <c r="CW639" s="287"/>
      <c r="CX639" s="287"/>
      <c r="CY639" s="287"/>
      <c r="CZ639" s="289"/>
      <c r="DA639" s="287"/>
      <c r="DB639" s="287"/>
      <c r="DC639" s="287"/>
      <c r="DD639" s="287"/>
      <c r="DE639" s="287"/>
      <c r="DF639" s="287"/>
      <c r="DG639" s="287"/>
      <c r="DH639" s="287"/>
      <c r="DI639" s="287"/>
      <c r="DJ639" s="287"/>
      <c r="DK639" s="287"/>
      <c r="DL639" s="287"/>
      <c r="DM639" s="287"/>
      <c r="DN639" s="287"/>
      <c r="DO639" s="287"/>
      <c r="DP639" s="287"/>
      <c r="DQ639" s="287"/>
      <c r="DR639" s="287"/>
      <c r="DS639" s="287"/>
      <c r="DT639" s="287"/>
      <c r="DU639" s="287"/>
      <c r="DV639" s="287"/>
      <c r="DW639" s="321"/>
      <c r="DX639" s="321"/>
      <c r="DY639" s="324"/>
      <c r="DZ639" s="324"/>
      <c r="EA639" s="324"/>
      <c r="EB639" s="323"/>
      <c r="EC639" s="323"/>
      <c r="ED639" s="323"/>
      <c r="EE639" s="323"/>
      <c r="EF639" s="323"/>
      <c r="EG639" s="323"/>
      <c r="EH639" s="323"/>
      <c r="EI639" s="323"/>
      <c r="EJ639" s="323"/>
      <c r="EK639" s="323"/>
      <c r="EL639" s="323"/>
      <c r="EM639" s="323"/>
      <c r="EN639" s="323"/>
      <c r="EO639" s="323"/>
      <c r="EP639" s="323"/>
      <c r="EQ639" s="323"/>
      <c r="ER639" s="323"/>
      <c r="ES639" s="323"/>
      <c r="ET639" s="323"/>
      <c r="EU639" s="323"/>
      <c r="EV639" s="323"/>
      <c r="EW639" s="323"/>
      <c r="EX639" s="323"/>
      <c r="EY639" s="323"/>
      <c r="EZ639" s="323"/>
      <c r="FA639" s="323"/>
      <c r="FB639" s="323"/>
      <c r="FC639" s="323"/>
      <c r="FD639" s="323"/>
      <c r="FE639" s="323"/>
      <c r="FF639" s="323"/>
      <c r="FG639" s="323"/>
      <c r="FH639" s="323"/>
      <c r="FI639" s="323"/>
      <c r="FJ639" s="323"/>
      <c r="FK639" s="323"/>
      <c r="FL639" s="323"/>
      <c r="FM639" s="323"/>
      <c r="FN639" s="323"/>
      <c r="FO639" s="323"/>
      <c r="FP639" s="323"/>
      <c r="FQ639" s="323"/>
      <c r="FR639" s="323"/>
      <c r="FS639" s="323"/>
      <c r="FT639" s="323"/>
      <c r="FU639" s="323"/>
      <c r="FV639" s="323"/>
      <c r="FW639" s="323"/>
      <c r="FX639" s="323"/>
      <c r="FY639" s="323"/>
      <c r="FZ639" s="323"/>
      <c r="GA639" s="323"/>
      <c r="GB639" s="323"/>
      <c r="GC639" s="323"/>
      <c r="GD639" s="323"/>
      <c r="GE639" s="323"/>
      <c r="GF639" s="323"/>
      <c r="GG639" s="323"/>
      <c r="GH639" s="323"/>
      <c r="GI639" s="323"/>
      <c r="GJ639" s="331"/>
      <c r="GK639" s="323"/>
      <c r="GL639" s="323"/>
      <c r="GM639" s="323"/>
      <c r="GN639" s="290" cm="1">
        <f t="array" ref="GN639">IF(OR(BK639:GM639='Annex.1　DeclarationDesired'!$F$27),ROW(),"")</f>
        <v>639</v>
      </c>
    </row>
    <row r="640" spans="1:196" ht="20.85" customHeight="1">
      <c r="A640" s="295"/>
      <c r="B640" s="296"/>
      <c r="C640" s="296"/>
      <c r="D640" s="296"/>
      <c r="E640" s="296"/>
      <c r="F640" s="296"/>
      <c r="G640" s="297"/>
      <c r="H640" s="298"/>
      <c r="I640" s="298"/>
      <c r="J640" s="298"/>
      <c r="K640" s="298"/>
      <c r="L640" s="299"/>
      <c r="M640" s="299"/>
      <c r="N640" s="300"/>
      <c r="O640" s="300"/>
      <c r="P640" s="287"/>
      <c r="Q640" s="287"/>
      <c r="R640" s="287"/>
      <c r="S640" s="287"/>
      <c r="T640" s="287"/>
      <c r="U640" s="287"/>
      <c r="V640" s="287"/>
      <c r="W640" s="287"/>
      <c r="X640" s="287"/>
      <c r="Y640" s="287"/>
      <c r="Z640" s="287"/>
      <c r="AA640" s="287"/>
      <c r="AB640" s="287"/>
      <c r="AC640" s="287"/>
      <c r="AD640" s="287"/>
      <c r="AE640" s="287"/>
      <c r="AF640" s="287"/>
      <c r="AG640" s="287"/>
      <c r="AH640" s="287"/>
      <c r="AI640" s="287"/>
      <c r="AJ640" s="287"/>
      <c r="AK640" s="287"/>
      <c r="AL640" s="287"/>
      <c r="AM640" s="287"/>
      <c r="AN640" s="287"/>
      <c r="AO640" s="287"/>
      <c r="AP640" s="287"/>
      <c r="AQ640" s="287"/>
      <c r="AR640" s="287"/>
      <c r="AS640" s="287"/>
      <c r="AT640" s="287"/>
      <c r="AU640" s="287"/>
      <c r="AV640" s="287"/>
      <c r="AW640" s="287"/>
      <c r="AX640" s="287"/>
      <c r="AY640" s="287"/>
      <c r="AZ640" s="287"/>
      <c r="BA640" s="287"/>
      <c r="BB640" s="287"/>
      <c r="BC640" s="287"/>
      <c r="BD640" s="287"/>
      <c r="BE640" s="287"/>
      <c r="BF640" s="287"/>
      <c r="BG640" s="287"/>
      <c r="BH640" s="287"/>
      <c r="BI640" s="287"/>
      <c r="BJ640" s="317"/>
      <c r="BK640" s="301"/>
      <c r="BL640" s="288"/>
      <c r="BM640" s="287"/>
      <c r="BN640" s="287"/>
      <c r="BO640" s="287"/>
      <c r="BP640" s="287"/>
      <c r="BQ640" s="287"/>
      <c r="BR640" s="287"/>
      <c r="BS640" s="287"/>
      <c r="BT640" s="287"/>
      <c r="BU640" s="287"/>
      <c r="BV640" s="287"/>
      <c r="BW640" s="287"/>
      <c r="BX640" s="287"/>
      <c r="BY640" s="287"/>
      <c r="BZ640" s="287"/>
      <c r="CA640" s="287"/>
      <c r="CB640" s="287"/>
      <c r="CC640" s="287"/>
      <c r="CD640" s="287"/>
      <c r="CE640" s="287"/>
      <c r="CF640" s="287"/>
      <c r="CG640" s="287"/>
      <c r="CH640" s="287"/>
      <c r="CI640" s="287"/>
      <c r="CJ640" s="287"/>
      <c r="CK640" s="287"/>
      <c r="CL640" s="287"/>
      <c r="CM640" s="287"/>
      <c r="CN640" s="287"/>
      <c r="CO640" s="287"/>
      <c r="CP640" s="287"/>
      <c r="CQ640" s="287"/>
      <c r="CR640" s="287"/>
      <c r="CS640" s="287"/>
      <c r="CT640" s="287"/>
      <c r="CU640" s="287"/>
      <c r="CV640" s="287"/>
      <c r="CW640" s="287"/>
      <c r="CX640" s="287"/>
      <c r="CY640" s="287"/>
      <c r="CZ640" s="289"/>
      <c r="DA640" s="287"/>
      <c r="DB640" s="287"/>
      <c r="DC640" s="287"/>
      <c r="DD640" s="287"/>
      <c r="DE640" s="287"/>
      <c r="DF640" s="287"/>
      <c r="DG640" s="287"/>
      <c r="DH640" s="287"/>
      <c r="DI640" s="287"/>
      <c r="DJ640" s="287"/>
      <c r="DK640" s="287"/>
      <c r="DL640" s="287"/>
      <c r="DM640" s="287"/>
      <c r="DN640" s="287"/>
      <c r="DO640" s="287"/>
      <c r="DP640" s="287"/>
      <c r="DQ640" s="287"/>
      <c r="DR640" s="287"/>
      <c r="DS640" s="287"/>
      <c r="DT640" s="287"/>
      <c r="DU640" s="287"/>
      <c r="DV640" s="287"/>
      <c r="DW640" s="321"/>
      <c r="DX640" s="321"/>
      <c r="DY640" s="324"/>
      <c r="DZ640" s="324"/>
      <c r="EA640" s="324"/>
      <c r="EB640" s="323"/>
      <c r="EC640" s="323"/>
      <c r="ED640" s="323"/>
      <c r="EE640" s="323"/>
      <c r="EF640" s="323"/>
      <c r="EG640" s="323"/>
      <c r="EH640" s="323"/>
      <c r="EI640" s="323"/>
      <c r="EJ640" s="323"/>
      <c r="EK640" s="323"/>
      <c r="EL640" s="323"/>
      <c r="EM640" s="323"/>
      <c r="EN640" s="323"/>
      <c r="EO640" s="323"/>
      <c r="EP640" s="323"/>
      <c r="EQ640" s="323"/>
      <c r="ER640" s="323"/>
      <c r="ES640" s="323"/>
      <c r="ET640" s="323"/>
      <c r="EU640" s="323"/>
      <c r="EV640" s="323"/>
      <c r="EW640" s="323"/>
      <c r="EX640" s="323"/>
      <c r="EY640" s="323"/>
      <c r="EZ640" s="323"/>
      <c r="FA640" s="323"/>
      <c r="FB640" s="323"/>
      <c r="FC640" s="323"/>
      <c r="FD640" s="323"/>
      <c r="FE640" s="323"/>
      <c r="FF640" s="323"/>
      <c r="FG640" s="323"/>
      <c r="FH640" s="323"/>
      <c r="FI640" s="323"/>
      <c r="FJ640" s="323"/>
      <c r="FK640" s="323"/>
      <c r="FL640" s="323"/>
      <c r="FM640" s="323"/>
      <c r="FN640" s="323"/>
      <c r="FO640" s="323"/>
      <c r="FP640" s="323"/>
      <c r="FQ640" s="323"/>
      <c r="FR640" s="323"/>
      <c r="FS640" s="323"/>
      <c r="FT640" s="323"/>
      <c r="FU640" s="323"/>
      <c r="FV640" s="323"/>
      <c r="FW640" s="323"/>
      <c r="FX640" s="323"/>
      <c r="FY640" s="323"/>
      <c r="FZ640" s="323"/>
      <c r="GA640" s="323"/>
      <c r="GB640" s="323"/>
      <c r="GC640" s="323"/>
      <c r="GD640" s="323"/>
      <c r="GE640" s="323"/>
      <c r="GF640" s="323"/>
      <c r="GG640" s="323"/>
      <c r="GH640" s="323"/>
      <c r="GI640" s="323"/>
      <c r="GJ640" s="331"/>
      <c r="GK640" s="323"/>
      <c r="GL640" s="323"/>
      <c r="GM640" s="323"/>
      <c r="GN640" s="290" cm="1">
        <f t="array" ref="GN640">IF(OR(BK640:GM640='Annex.1　DeclarationDesired'!$F$27),ROW(),"")</f>
        <v>640</v>
      </c>
    </row>
    <row r="641" spans="1:196" ht="20.85" customHeight="1">
      <c r="A641" s="295"/>
      <c r="B641" s="296"/>
      <c r="C641" s="296"/>
      <c r="D641" s="296"/>
      <c r="E641" s="296"/>
      <c r="F641" s="296"/>
      <c r="G641" s="297"/>
      <c r="H641" s="298"/>
      <c r="I641" s="298"/>
      <c r="J641" s="298"/>
      <c r="K641" s="298"/>
      <c r="L641" s="299"/>
      <c r="M641" s="299"/>
      <c r="N641" s="300"/>
      <c r="O641" s="300"/>
      <c r="P641" s="287"/>
      <c r="Q641" s="287"/>
      <c r="R641" s="287"/>
      <c r="S641" s="287"/>
      <c r="T641" s="287"/>
      <c r="U641" s="287"/>
      <c r="V641" s="287"/>
      <c r="W641" s="287"/>
      <c r="X641" s="287"/>
      <c r="Y641" s="287"/>
      <c r="Z641" s="287"/>
      <c r="AA641" s="287"/>
      <c r="AB641" s="287"/>
      <c r="AC641" s="287"/>
      <c r="AD641" s="287"/>
      <c r="AE641" s="287"/>
      <c r="AF641" s="287"/>
      <c r="AG641" s="287"/>
      <c r="AH641" s="287"/>
      <c r="AI641" s="287"/>
      <c r="AJ641" s="287"/>
      <c r="AK641" s="287"/>
      <c r="AL641" s="287"/>
      <c r="AM641" s="287"/>
      <c r="AN641" s="287"/>
      <c r="AO641" s="287"/>
      <c r="AP641" s="287"/>
      <c r="AQ641" s="287"/>
      <c r="AR641" s="287"/>
      <c r="AS641" s="287"/>
      <c r="AT641" s="287"/>
      <c r="AU641" s="287"/>
      <c r="AV641" s="287"/>
      <c r="AW641" s="287"/>
      <c r="AX641" s="287"/>
      <c r="AY641" s="287"/>
      <c r="AZ641" s="287"/>
      <c r="BA641" s="287"/>
      <c r="BB641" s="287"/>
      <c r="BC641" s="287"/>
      <c r="BD641" s="287"/>
      <c r="BE641" s="287"/>
      <c r="BF641" s="287"/>
      <c r="BG641" s="287"/>
      <c r="BH641" s="287"/>
      <c r="BI641" s="287"/>
      <c r="BJ641" s="317"/>
      <c r="BK641" s="301"/>
      <c r="BL641" s="288"/>
      <c r="BM641" s="287"/>
      <c r="BN641" s="287"/>
      <c r="BO641" s="287"/>
      <c r="BP641" s="287"/>
      <c r="BQ641" s="287"/>
      <c r="BR641" s="287"/>
      <c r="BS641" s="287"/>
      <c r="BT641" s="287"/>
      <c r="BU641" s="287"/>
      <c r="BV641" s="287"/>
      <c r="BW641" s="287"/>
      <c r="BX641" s="287"/>
      <c r="BY641" s="287"/>
      <c r="BZ641" s="287"/>
      <c r="CA641" s="287"/>
      <c r="CB641" s="287"/>
      <c r="CC641" s="287"/>
      <c r="CD641" s="287"/>
      <c r="CE641" s="287"/>
      <c r="CF641" s="287"/>
      <c r="CG641" s="287"/>
      <c r="CH641" s="287"/>
      <c r="CI641" s="287"/>
      <c r="CJ641" s="287"/>
      <c r="CK641" s="287"/>
      <c r="CL641" s="287"/>
      <c r="CM641" s="287"/>
      <c r="CN641" s="287"/>
      <c r="CO641" s="287"/>
      <c r="CP641" s="287"/>
      <c r="CQ641" s="287"/>
      <c r="CR641" s="287"/>
      <c r="CS641" s="287"/>
      <c r="CT641" s="287"/>
      <c r="CU641" s="287"/>
      <c r="CV641" s="287"/>
      <c r="CW641" s="287"/>
      <c r="CX641" s="287"/>
      <c r="CY641" s="287"/>
      <c r="CZ641" s="289"/>
      <c r="DA641" s="287"/>
      <c r="DB641" s="287"/>
      <c r="DC641" s="287"/>
      <c r="DD641" s="287"/>
      <c r="DE641" s="287"/>
      <c r="DF641" s="287"/>
      <c r="DG641" s="287"/>
      <c r="DH641" s="287"/>
      <c r="DI641" s="287"/>
      <c r="DJ641" s="287"/>
      <c r="DK641" s="287"/>
      <c r="DL641" s="287"/>
      <c r="DM641" s="287"/>
      <c r="DN641" s="287"/>
      <c r="DO641" s="287"/>
      <c r="DP641" s="287"/>
      <c r="DQ641" s="287"/>
      <c r="DR641" s="287"/>
      <c r="DS641" s="287"/>
      <c r="DT641" s="287"/>
      <c r="DU641" s="287"/>
      <c r="DV641" s="287"/>
      <c r="DW641" s="321"/>
      <c r="DX641" s="321"/>
      <c r="DY641" s="324"/>
      <c r="DZ641" s="324"/>
      <c r="EA641" s="324"/>
      <c r="EB641" s="323"/>
      <c r="EC641" s="323"/>
      <c r="ED641" s="323"/>
      <c r="EE641" s="323"/>
      <c r="EF641" s="323"/>
      <c r="EG641" s="323"/>
      <c r="EH641" s="323"/>
      <c r="EI641" s="323"/>
      <c r="EJ641" s="323"/>
      <c r="EK641" s="323"/>
      <c r="EL641" s="323"/>
      <c r="EM641" s="323"/>
      <c r="EN641" s="323"/>
      <c r="EO641" s="323"/>
      <c r="EP641" s="323"/>
      <c r="EQ641" s="323"/>
      <c r="ER641" s="323"/>
      <c r="ES641" s="323"/>
      <c r="ET641" s="323"/>
      <c r="EU641" s="323"/>
      <c r="EV641" s="323"/>
      <c r="EW641" s="323"/>
      <c r="EX641" s="323"/>
      <c r="EY641" s="323"/>
      <c r="EZ641" s="323"/>
      <c r="FA641" s="323"/>
      <c r="FB641" s="323"/>
      <c r="FC641" s="323"/>
      <c r="FD641" s="323"/>
      <c r="FE641" s="323"/>
      <c r="FF641" s="323"/>
      <c r="FG641" s="323"/>
      <c r="FH641" s="323"/>
      <c r="FI641" s="323"/>
      <c r="FJ641" s="323"/>
      <c r="FK641" s="323"/>
      <c r="FL641" s="323"/>
      <c r="FM641" s="323"/>
      <c r="FN641" s="323"/>
      <c r="FO641" s="323"/>
      <c r="FP641" s="323"/>
      <c r="FQ641" s="323"/>
      <c r="FR641" s="323"/>
      <c r="FS641" s="323"/>
      <c r="FT641" s="323"/>
      <c r="FU641" s="323"/>
      <c r="FV641" s="323"/>
      <c r="FW641" s="323"/>
      <c r="FX641" s="323"/>
      <c r="FY641" s="323"/>
      <c r="FZ641" s="323"/>
      <c r="GA641" s="323"/>
      <c r="GB641" s="323"/>
      <c r="GC641" s="323"/>
      <c r="GD641" s="323"/>
      <c r="GE641" s="323"/>
      <c r="GF641" s="323"/>
      <c r="GG641" s="323"/>
      <c r="GH641" s="323"/>
      <c r="GI641" s="323"/>
      <c r="GJ641" s="331"/>
      <c r="GK641" s="323"/>
      <c r="GL641" s="323"/>
      <c r="GM641" s="323"/>
      <c r="GN641" s="290" cm="1">
        <f t="array" ref="GN641">IF(OR(BK641:GM641='Annex.1　DeclarationDesired'!$F$27),ROW(),"")</f>
        <v>641</v>
      </c>
    </row>
    <row r="642" spans="1:196" ht="20.85" customHeight="1">
      <c r="A642" s="295"/>
      <c r="B642" s="296"/>
      <c r="C642" s="296"/>
      <c r="D642" s="296"/>
      <c r="E642" s="296"/>
      <c r="F642" s="296"/>
      <c r="G642" s="297"/>
      <c r="H642" s="298"/>
      <c r="I642" s="298"/>
      <c r="J642" s="298"/>
      <c r="K642" s="298"/>
      <c r="L642" s="299"/>
      <c r="M642" s="299"/>
      <c r="N642" s="300"/>
      <c r="O642" s="300"/>
      <c r="P642" s="287"/>
      <c r="Q642" s="287"/>
      <c r="R642" s="287"/>
      <c r="S642" s="287"/>
      <c r="T642" s="287"/>
      <c r="U642" s="287"/>
      <c r="V642" s="287"/>
      <c r="W642" s="287"/>
      <c r="X642" s="287"/>
      <c r="Y642" s="287"/>
      <c r="Z642" s="287"/>
      <c r="AA642" s="287"/>
      <c r="AB642" s="287"/>
      <c r="AC642" s="287"/>
      <c r="AD642" s="287"/>
      <c r="AE642" s="287"/>
      <c r="AF642" s="287"/>
      <c r="AG642" s="287"/>
      <c r="AH642" s="287"/>
      <c r="AI642" s="287"/>
      <c r="AJ642" s="287"/>
      <c r="AK642" s="287"/>
      <c r="AL642" s="287"/>
      <c r="AM642" s="287"/>
      <c r="AN642" s="287"/>
      <c r="AO642" s="287"/>
      <c r="AP642" s="287"/>
      <c r="AQ642" s="287"/>
      <c r="AR642" s="287"/>
      <c r="AS642" s="287"/>
      <c r="AT642" s="287"/>
      <c r="AU642" s="287"/>
      <c r="AV642" s="287"/>
      <c r="AW642" s="287"/>
      <c r="AX642" s="287"/>
      <c r="AY642" s="287"/>
      <c r="AZ642" s="287"/>
      <c r="BA642" s="287"/>
      <c r="BB642" s="287"/>
      <c r="BC642" s="287"/>
      <c r="BD642" s="287"/>
      <c r="BE642" s="287"/>
      <c r="BF642" s="287"/>
      <c r="BG642" s="287"/>
      <c r="BH642" s="287"/>
      <c r="BI642" s="287"/>
      <c r="BJ642" s="317"/>
      <c r="BK642" s="301"/>
      <c r="BL642" s="288"/>
      <c r="BM642" s="287"/>
      <c r="BN642" s="287"/>
      <c r="BO642" s="287"/>
      <c r="BP642" s="287"/>
      <c r="BQ642" s="287"/>
      <c r="BR642" s="287"/>
      <c r="BS642" s="287"/>
      <c r="BT642" s="287"/>
      <c r="BU642" s="287"/>
      <c r="BV642" s="287"/>
      <c r="BW642" s="287"/>
      <c r="BX642" s="287"/>
      <c r="BY642" s="287"/>
      <c r="BZ642" s="287"/>
      <c r="CA642" s="287"/>
      <c r="CB642" s="287"/>
      <c r="CC642" s="287"/>
      <c r="CD642" s="287"/>
      <c r="CE642" s="287"/>
      <c r="CF642" s="287"/>
      <c r="CG642" s="287"/>
      <c r="CH642" s="287"/>
      <c r="CI642" s="287"/>
      <c r="CJ642" s="287"/>
      <c r="CK642" s="287"/>
      <c r="CL642" s="287"/>
      <c r="CM642" s="287"/>
      <c r="CN642" s="287"/>
      <c r="CO642" s="287"/>
      <c r="CP642" s="287"/>
      <c r="CQ642" s="287"/>
      <c r="CR642" s="287"/>
      <c r="CS642" s="287"/>
      <c r="CT642" s="287"/>
      <c r="CU642" s="287"/>
      <c r="CV642" s="287"/>
      <c r="CW642" s="287"/>
      <c r="CX642" s="287"/>
      <c r="CY642" s="287"/>
      <c r="CZ642" s="289"/>
      <c r="DA642" s="287"/>
      <c r="DB642" s="287"/>
      <c r="DC642" s="287"/>
      <c r="DD642" s="287"/>
      <c r="DE642" s="287"/>
      <c r="DF642" s="287"/>
      <c r="DG642" s="287"/>
      <c r="DH642" s="287"/>
      <c r="DI642" s="287"/>
      <c r="DJ642" s="287"/>
      <c r="DK642" s="287"/>
      <c r="DL642" s="287"/>
      <c r="DM642" s="287"/>
      <c r="DN642" s="287"/>
      <c r="DO642" s="287"/>
      <c r="DP642" s="287"/>
      <c r="DQ642" s="287"/>
      <c r="DR642" s="287"/>
      <c r="DS642" s="287"/>
      <c r="DT642" s="287"/>
      <c r="DU642" s="287"/>
      <c r="DV642" s="287"/>
      <c r="DW642" s="321"/>
      <c r="DX642" s="321"/>
      <c r="DY642" s="324"/>
      <c r="DZ642" s="324"/>
      <c r="EA642" s="324"/>
      <c r="EB642" s="323"/>
      <c r="EC642" s="323"/>
      <c r="ED642" s="323"/>
      <c r="EE642" s="323"/>
      <c r="EF642" s="323"/>
      <c r="EG642" s="323"/>
      <c r="EH642" s="323"/>
      <c r="EI642" s="323"/>
      <c r="EJ642" s="323"/>
      <c r="EK642" s="323"/>
      <c r="EL642" s="323"/>
      <c r="EM642" s="323"/>
      <c r="EN642" s="323"/>
      <c r="EO642" s="323"/>
      <c r="EP642" s="323"/>
      <c r="EQ642" s="323"/>
      <c r="ER642" s="323"/>
      <c r="ES642" s="323"/>
      <c r="ET642" s="323"/>
      <c r="EU642" s="323"/>
      <c r="EV642" s="323"/>
      <c r="EW642" s="323"/>
      <c r="EX642" s="323"/>
      <c r="EY642" s="323"/>
      <c r="EZ642" s="323"/>
      <c r="FA642" s="323"/>
      <c r="FB642" s="323"/>
      <c r="FC642" s="323"/>
      <c r="FD642" s="323"/>
      <c r="FE642" s="323"/>
      <c r="FF642" s="323"/>
      <c r="FG642" s="323"/>
      <c r="FH642" s="323"/>
      <c r="FI642" s="323"/>
      <c r="FJ642" s="323"/>
      <c r="FK642" s="323"/>
      <c r="FL642" s="323"/>
      <c r="FM642" s="323"/>
      <c r="FN642" s="323"/>
      <c r="FO642" s="323"/>
      <c r="FP642" s="323"/>
      <c r="FQ642" s="323"/>
      <c r="FR642" s="323"/>
      <c r="FS642" s="323"/>
      <c r="FT642" s="323"/>
      <c r="FU642" s="323"/>
      <c r="FV642" s="323"/>
      <c r="FW642" s="323"/>
      <c r="FX642" s="323"/>
      <c r="FY642" s="323"/>
      <c r="FZ642" s="323"/>
      <c r="GA642" s="323"/>
      <c r="GB642" s="323"/>
      <c r="GC642" s="323"/>
      <c r="GD642" s="323"/>
      <c r="GE642" s="323"/>
      <c r="GF642" s="323"/>
      <c r="GG642" s="323"/>
      <c r="GH642" s="323"/>
      <c r="GI642" s="323"/>
      <c r="GJ642" s="331"/>
      <c r="GK642" s="323"/>
      <c r="GL642" s="323"/>
      <c r="GM642" s="323"/>
      <c r="GN642" s="290" cm="1">
        <f t="array" ref="GN642">IF(OR(BK642:GM642='Annex.1　DeclarationDesired'!$F$27),ROW(),"")</f>
        <v>642</v>
      </c>
    </row>
    <row r="643" spans="1:196" ht="20.85" customHeight="1">
      <c r="A643" s="295"/>
      <c r="B643" s="296"/>
      <c r="C643" s="296"/>
      <c r="D643" s="296"/>
      <c r="E643" s="296"/>
      <c r="F643" s="296"/>
      <c r="G643" s="297"/>
      <c r="H643" s="298"/>
      <c r="I643" s="298"/>
      <c r="J643" s="298"/>
      <c r="K643" s="298"/>
      <c r="L643" s="299"/>
      <c r="M643" s="299"/>
      <c r="N643" s="300"/>
      <c r="O643" s="300"/>
      <c r="P643" s="287"/>
      <c r="Q643" s="287"/>
      <c r="R643" s="287"/>
      <c r="S643" s="287"/>
      <c r="T643" s="287"/>
      <c r="U643" s="287"/>
      <c r="V643" s="287"/>
      <c r="W643" s="287"/>
      <c r="X643" s="287"/>
      <c r="Y643" s="287"/>
      <c r="Z643" s="287"/>
      <c r="AA643" s="287"/>
      <c r="AB643" s="287"/>
      <c r="AC643" s="287"/>
      <c r="AD643" s="287"/>
      <c r="AE643" s="287"/>
      <c r="AF643" s="287"/>
      <c r="AG643" s="287"/>
      <c r="AH643" s="287"/>
      <c r="AI643" s="287"/>
      <c r="AJ643" s="287"/>
      <c r="AK643" s="287"/>
      <c r="AL643" s="287"/>
      <c r="AM643" s="287"/>
      <c r="AN643" s="287"/>
      <c r="AO643" s="287"/>
      <c r="AP643" s="287"/>
      <c r="AQ643" s="287"/>
      <c r="AR643" s="287"/>
      <c r="AS643" s="287"/>
      <c r="AT643" s="287"/>
      <c r="AU643" s="287"/>
      <c r="AV643" s="287"/>
      <c r="AW643" s="287"/>
      <c r="AX643" s="287"/>
      <c r="AY643" s="287"/>
      <c r="AZ643" s="287"/>
      <c r="BA643" s="287"/>
      <c r="BB643" s="287"/>
      <c r="BC643" s="287"/>
      <c r="BD643" s="287"/>
      <c r="BE643" s="287"/>
      <c r="BF643" s="287"/>
      <c r="BG643" s="287"/>
      <c r="BH643" s="287"/>
      <c r="BI643" s="287"/>
      <c r="BJ643" s="317"/>
      <c r="BK643" s="301"/>
      <c r="BL643" s="288"/>
      <c r="BM643" s="287"/>
      <c r="BN643" s="287"/>
      <c r="BO643" s="287"/>
      <c r="BP643" s="287"/>
      <c r="BQ643" s="287"/>
      <c r="BR643" s="287"/>
      <c r="BS643" s="287"/>
      <c r="BT643" s="287"/>
      <c r="BU643" s="287"/>
      <c r="BV643" s="287"/>
      <c r="BW643" s="287"/>
      <c r="BX643" s="287"/>
      <c r="BY643" s="287"/>
      <c r="BZ643" s="287"/>
      <c r="CA643" s="287"/>
      <c r="CB643" s="287"/>
      <c r="CC643" s="287"/>
      <c r="CD643" s="287"/>
      <c r="CE643" s="287"/>
      <c r="CF643" s="287"/>
      <c r="CG643" s="287"/>
      <c r="CH643" s="287"/>
      <c r="CI643" s="287"/>
      <c r="CJ643" s="287"/>
      <c r="CK643" s="287"/>
      <c r="CL643" s="287"/>
      <c r="CM643" s="287"/>
      <c r="CN643" s="287"/>
      <c r="CO643" s="287"/>
      <c r="CP643" s="287"/>
      <c r="CQ643" s="287"/>
      <c r="CR643" s="287"/>
      <c r="CS643" s="287"/>
      <c r="CT643" s="287"/>
      <c r="CU643" s="287"/>
      <c r="CV643" s="287"/>
      <c r="CW643" s="287"/>
      <c r="CX643" s="287"/>
      <c r="CY643" s="287"/>
      <c r="CZ643" s="289"/>
      <c r="DA643" s="287"/>
      <c r="DB643" s="287"/>
      <c r="DC643" s="287"/>
      <c r="DD643" s="287"/>
      <c r="DE643" s="287"/>
      <c r="DF643" s="287"/>
      <c r="DG643" s="287"/>
      <c r="DH643" s="287"/>
      <c r="DI643" s="287"/>
      <c r="DJ643" s="287"/>
      <c r="DK643" s="287"/>
      <c r="DL643" s="287"/>
      <c r="DM643" s="287"/>
      <c r="DN643" s="287"/>
      <c r="DO643" s="287"/>
      <c r="DP643" s="287"/>
      <c r="DQ643" s="287"/>
      <c r="DR643" s="287"/>
      <c r="DS643" s="287"/>
      <c r="DT643" s="287"/>
      <c r="DU643" s="287"/>
      <c r="DV643" s="287"/>
      <c r="DW643" s="321"/>
      <c r="DX643" s="321"/>
      <c r="DY643" s="324"/>
      <c r="DZ643" s="324"/>
      <c r="EA643" s="324"/>
      <c r="EB643" s="323"/>
      <c r="EC643" s="323"/>
      <c r="ED643" s="323"/>
      <c r="EE643" s="323"/>
      <c r="EF643" s="323"/>
      <c r="EG643" s="323"/>
      <c r="EH643" s="323"/>
      <c r="EI643" s="323"/>
      <c r="EJ643" s="323"/>
      <c r="EK643" s="323"/>
      <c r="EL643" s="323"/>
      <c r="EM643" s="323"/>
      <c r="EN643" s="323"/>
      <c r="EO643" s="323"/>
      <c r="EP643" s="323"/>
      <c r="EQ643" s="323"/>
      <c r="ER643" s="323"/>
      <c r="ES643" s="323"/>
      <c r="ET643" s="323"/>
      <c r="EU643" s="323"/>
      <c r="EV643" s="323"/>
      <c r="EW643" s="323"/>
      <c r="EX643" s="323"/>
      <c r="EY643" s="323"/>
      <c r="EZ643" s="323"/>
      <c r="FA643" s="323"/>
      <c r="FB643" s="323"/>
      <c r="FC643" s="323"/>
      <c r="FD643" s="323"/>
      <c r="FE643" s="323"/>
      <c r="FF643" s="323"/>
      <c r="FG643" s="323"/>
      <c r="FH643" s="323"/>
      <c r="FI643" s="323"/>
      <c r="FJ643" s="323"/>
      <c r="FK643" s="323"/>
      <c r="FL643" s="323"/>
      <c r="FM643" s="323"/>
      <c r="FN643" s="323"/>
      <c r="FO643" s="323"/>
      <c r="FP643" s="323"/>
      <c r="FQ643" s="323"/>
      <c r="FR643" s="323"/>
      <c r="FS643" s="323"/>
      <c r="FT643" s="323"/>
      <c r="FU643" s="323"/>
      <c r="FV643" s="323"/>
      <c r="FW643" s="323"/>
      <c r="FX643" s="323"/>
      <c r="FY643" s="323"/>
      <c r="FZ643" s="323"/>
      <c r="GA643" s="323"/>
      <c r="GB643" s="323"/>
      <c r="GC643" s="323"/>
      <c r="GD643" s="323"/>
      <c r="GE643" s="323"/>
      <c r="GF643" s="323"/>
      <c r="GG643" s="323"/>
      <c r="GH643" s="323"/>
      <c r="GI643" s="323"/>
      <c r="GJ643" s="331"/>
      <c r="GK643" s="323"/>
      <c r="GL643" s="323"/>
      <c r="GM643" s="323"/>
      <c r="GN643" s="290" cm="1">
        <f t="array" ref="GN643">IF(OR(BK643:GM643='Annex.1　DeclarationDesired'!$F$27),ROW(),"")</f>
        <v>643</v>
      </c>
    </row>
    <row r="644" spans="1:196" ht="20.85" customHeight="1">
      <c r="A644" s="295"/>
      <c r="B644" s="296"/>
      <c r="C644" s="296"/>
      <c r="D644" s="296"/>
      <c r="E644" s="296"/>
      <c r="F644" s="296"/>
      <c r="G644" s="297"/>
      <c r="H644" s="298"/>
      <c r="I644" s="298"/>
      <c r="J644" s="298"/>
      <c r="K644" s="298"/>
      <c r="L644" s="299"/>
      <c r="M644" s="299"/>
      <c r="N644" s="300"/>
      <c r="O644" s="300"/>
      <c r="P644" s="287"/>
      <c r="Q644" s="287"/>
      <c r="R644" s="287"/>
      <c r="S644" s="287"/>
      <c r="T644" s="287"/>
      <c r="U644" s="287"/>
      <c r="V644" s="287"/>
      <c r="W644" s="287"/>
      <c r="X644" s="287"/>
      <c r="Y644" s="287"/>
      <c r="Z644" s="287"/>
      <c r="AA644" s="287"/>
      <c r="AB644" s="287"/>
      <c r="AC644" s="287"/>
      <c r="AD644" s="287"/>
      <c r="AE644" s="287"/>
      <c r="AF644" s="287"/>
      <c r="AG644" s="287"/>
      <c r="AH644" s="287"/>
      <c r="AI644" s="287"/>
      <c r="AJ644" s="287"/>
      <c r="AK644" s="287"/>
      <c r="AL644" s="287"/>
      <c r="AM644" s="287"/>
      <c r="AN644" s="287"/>
      <c r="AO644" s="287"/>
      <c r="AP644" s="287"/>
      <c r="AQ644" s="287"/>
      <c r="AR644" s="287"/>
      <c r="AS644" s="287"/>
      <c r="AT644" s="287"/>
      <c r="AU644" s="287"/>
      <c r="AV644" s="287"/>
      <c r="AW644" s="287"/>
      <c r="AX644" s="287"/>
      <c r="AY644" s="287"/>
      <c r="AZ644" s="287"/>
      <c r="BA644" s="287"/>
      <c r="BB644" s="287"/>
      <c r="BC644" s="287"/>
      <c r="BD644" s="287"/>
      <c r="BE644" s="287"/>
      <c r="BF644" s="287"/>
      <c r="BG644" s="287"/>
      <c r="BH644" s="287"/>
      <c r="BI644" s="287"/>
      <c r="BJ644" s="317"/>
      <c r="BK644" s="301"/>
      <c r="BL644" s="288"/>
      <c r="BM644" s="287"/>
      <c r="BN644" s="287"/>
      <c r="BO644" s="287"/>
      <c r="BP644" s="287"/>
      <c r="BQ644" s="287"/>
      <c r="BR644" s="287"/>
      <c r="BS644" s="287"/>
      <c r="BT644" s="287"/>
      <c r="BU644" s="287"/>
      <c r="BV644" s="287"/>
      <c r="BW644" s="287"/>
      <c r="BX644" s="287"/>
      <c r="BY644" s="287"/>
      <c r="BZ644" s="287"/>
      <c r="CA644" s="287"/>
      <c r="CB644" s="287"/>
      <c r="CC644" s="287"/>
      <c r="CD644" s="287"/>
      <c r="CE644" s="287"/>
      <c r="CF644" s="287"/>
      <c r="CG644" s="287"/>
      <c r="CH644" s="287"/>
      <c r="CI644" s="287"/>
      <c r="CJ644" s="287"/>
      <c r="CK644" s="287"/>
      <c r="CL644" s="287"/>
      <c r="CM644" s="287"/>
      <c r="CN644" s="287"/>
      <c r="CO644" s="287"/>
      <c r="CP644" s="287"/>
      <c r="CQ644" s="287"/>
      <c r="CR644" s="287"/>
      <c r="CS644" s="287"/>
      <c r="CT644" s="287"/>
      <c r="CU644" s="287"/>
      <c r="CV644" s="287"/>
      <c r="CW644" s="287"/>
      <c r="CX644" s="287"/>
      <c r="CY644" s="287"/>
      <c r="CZ644" s="289"/>
      <c r="DA644" s="287"/>
      <c r="DB644" s="287"/>
      <c r="DC644" s="287"/>
      <c r="DD644" s="287"/>
      <c r="DE644" s="287"/>
      <c r="DF644" s="287"/>
      <c r="DG644" s="287"/>
      <c r="DH644" s="287"/>
      <c r="DI644" s="287"/>
      <c r="DJ644" s="287"/>
      <c r="DK644" s="287"/>
      <c r="DL644" s="287"/>
      <c r="DM644" s="287"/>
      <c r="DN644" s="287"/>
      <c r="DO644" s="287"/>
      <c r="DP644" s="287"/>
      <c r="DQ644" s="287"/>
      <c r="DR644" s="287"/>
      <c r="DS644" s="287"/>
      <c r="DT644" s="287"/>
      <c r="DU644" s="287"/>
      <c r="DV644" s="287"/>
      <c r="DW644" s="321"/>
      <c r="DX644" s="321"/>
      <c r="DY644" s="324"/>
      <c r="DZ644" s="324"/>
      <c r="EA644" s="324"/>
      <c r="EB644" s="323"/>
      <c r="EC644" s="323"/>
      <c r="ED644" s="323"/>
      <c r="EE644" s="323"/>
      <c r="EF644" s="323"/>
      <c r="EG644" s="323"/>
      <c r="EH644" s="323"/>
      <c r="EI644" s="323"/>
      <c r="EJ644" s="323"/>
      <c r="EK644" s="323"/>
      <c r="EL644" s="323"/>
      <c r="EM644" s="323"/>
      <c r="EN644" s="323"/>
      <c r="EO644" s="323"/>
      <c r="EP644" s="323"/>
      <c r="EQ644" s="323"/>
      <c r="ER644" s="323"/>
      <c r="ES644" s="323"/>
      <c r="ET644" s="323"/>
      <c r="EU644" s="323"/>
      <c r="EV644" s="323"/>
      <c r="EW644" s="323"/>
      <c r="EX644" s="323"/>
      <c r="EY644" s="323"/>
      <c r="EZ644" s="323"/>
      <c r="FA644" s="323"/>
      <c r="FB644" s="323"/>
      <c r="FC644" s="323"/>
      <c r="FD644" s="323"/>
      <c r="FE644" s="323"/>
      <c r="FF644" s="323"/>
      <c r="FG644" s="323"/>
      <c r="FH644" s="323"/>
      <c r="FI644" s="323"/>
      <c r="FJ644" s="323"/>
      <c r="FK644" s="323"/>
      <c r="FL644" s="323"/>
      <c r="FM644" s="323"/>
      <c r="FN644" s="323"/>
      <c r="FO644" s="323"/>
      <c r="FP644" s="323"/>
      <c r="FQ644" s="323"/>
      <c r="FR644" s="323"/>
      <c r="FS644" s="323"/>
      <c r="FT644" s="323"/>
      <c r="FU644" s="323"/>
      <c r="FV644" s="323"/>
      <c r="FW644" s="323"/>
      <c r="FX644" s="323"/>
      <c r="FY644" s="323"/>
      <c r="FZ644" s="323"/>
      <c r="GA644" s="323"/>
      <c r="GB644" s="323"/>
      <c r="GC644" s="323"/>
      <c r="GD644" s="323"/>
      <c r="GE644" s="323"/>
      <c r="GF644" s="323"/>
      <c r="GG644" s="323"/>
      <c r="GH644" s="323"/>
      <c r="GI644" s="323"/>
      <c r="GJ644" s="331"/>
      <c r="GK644" s="323"/>
      <c r="GL644" s="323"/>
      <c r="GM644" s="323"/>
      <c r="GN644" s="290" cm="1">
        <f t="array" ref="GN644">IF(OR(BK644:GM644='Annex.1　DeclarationDesired'!$F$27),ROW(),"")</f>
        <v>644</v>
      </c>
    </row>
    <row r="645" spans="1:196" ht="20.85" customHeight="1">
      <c r="A645" s="295"/>
      <c r="B645" s="296"/>
      <c r="C645" s="296"/>
      <c r="D645" s="296"/>
      <c r="E645" s="296"/>
      <c r="F645" s="296"/>
      <c r="G645" s="297"/>
      <c r="H645" s="298"/>
      <c r="I645" s="298"/>
      <c r="J645" s="298"/>
      <c r="K645" s="298"/>
      <c r="L645" s="299"/>
      <c r="M645" s="299"/>
      <c r="N645" s="300"/>
      <c r="O645" s="300"/>
      <c r="P645" s="287"/>
      <c r="Q645" s="287"/>
      <c r="R645" s="287"/>
      <c r="S645" s="287"/>
      <c r="T645" s="287"/>
      <c r="U645" s="287"/>
      <c r="V645" s="287"/>
      <c r="W645" s="287"/>
      <c r="X645" s="287"/>
      <c r="Y645" s="287"/>
      <c r="Z645" s="287"/>
      <c r="AA645" s="287"/>
      <c r="AB645" s="287"/>
      <c r="AC645" s="287"/>
      <c r="AD645" s="287"/>
      <c r="AE645" s="287"/>
      <c r="AF645" s="287"/>
      <c r="AG645" s="287"/>
      <c r="AH645" s="287"/>
      <c r="AI645" s="287"/>
      <c r="AJ645" s="287"/>
      <c r="AK645" s="287"/>
      <c r="AL645" s="287"/>
      <c r="AM645" s="287"/>
      <c r="AN645" s="287"/>
      <c r="AO645" s="287"/>
      <c r="AP645" s="287"/>
      <c r="AQ645" s="287"/>
      <c r="AR645" s="287"/>
      <c r="AS645" s="287"/>
      <c r="AT645" s="287"/>
      <c r="AU645" s="287"/>
      <c r="AV645" s="287"/>
      <c r="AW645" s="287"/>
      <c r="AX645" s="287"/>
      <c r="AY645" s="287"/>
      <c r="AZ645" s="287"/>
      <c r="BA645" s="287"/>
      <c r="BB645" s="287"/>
      <c r="BC645" s="287"/>
      <c r="BD645" s="287"/>
      <c r="BE645" s="287"/>
      <c r="BF645" s="287"/>
      <c r="BG645" s="287"/>
      <c r="BH645" s="287"/>
      <c r="BI645" s="287"/>
      <c r="BJ645" s="317"/>
      <c r="BK645" s="301"/>
      <c r="BL645" s="288"/>
      <c r="BM645" s="287"/>
      <c r="BN645" s="287"/>
      <c r="BO645" s="287"/>
      <c r="BP645" s="287"/>
      <c r="BQ645" s="287"/>
      <c r="BR645" s="287"/>
      <c r="BS645" s="287"/>
      <c r="BT645" s="287"/>
      <c r="BU645" s="287"/>
      <c r="BV645" s="287"/>
      <c r="BW645" s="287"/>
      <c r="BX645" s="287"/>
      <c r="BY645" s="287"/>
      <c r="BZ645" s="287"/>
      <c r="CA645" s="287"/>
      <c r="CB645" s="287"/>
      <c r="CC645" s="287"/>
      <c r="CD645" s="287"/>
      <c r="CE645" s="287"/>
      <c r="CF645" s="287"/>
      <c r="CG645" s="287"/>
      <c r="CH645" s="287"/>
      <c r="CI645" s="287"/>
      <c r="CJ645" s="287"/>
      <c r="CK645" s="287"/>
      <c r="CL645" s="287"/>
      <c r="CM645" s="287"/>
      <c r="CN645" s="287"/>
      <c r="CO645" s="287"/>
      <c r="CP645" s="287"/>
      <c r="CQ645" s="287"/>
      <c r="CR645" s="287"/>
      <c r="CS645" s="287"/>
      <c r="CT645" s="287"/>
      <c r="CU645" s="287"/>
      <c r="CV645" s="287"/>
      <c r="CW645" s="287"/>
      <c r="CX645" s="287"/>
      <c r="CY645" s="287"/>
      <c r="CZ645" s="289"/>
      <c r="DA645" s="287"/>
      <c r="DB645" s="287"/>
      <c r="DC645" s="287"/>
      <c r="DD645" s="287"/>
      <c r="DE645" s="287"/>
      <c r="DF645" s="287"/>
      <c r="DG645" s="287"/>
      <c r="DH645" s="287"/>
      <c r="DI645" s="287"/>
      <c r="DJ645" s="287"/>
      <c r="DK645" s="287"/>
      <c r="DL645" s="287"/>
      <c r="DM645" s="287"/>
      <c r="DN645" s="287"/>
      <c r="DO645" s="287"/>
      <c r="DP645" s="287"/>
      <c r="DQ645" s="287"/>
      <c r="DR645" s="287"/>
      <c r="DS645" s="287"/>
      <c r="DT645" s="287"/>
      <c r="DU645" s="287"/>
      <c r="DV645" s="287"/>
      <c r="DW645" s="321"/>
      <c r="DX645" s="321"/>
      <c r="DY645" s="324"/>
      <c r="DZ645" s="324"/>
      <c r="EA645" s="324"/>
      <c r="EB645" s="323"/>
      <c r="EC645" s="323"/>
      <c r="ED645" s="323"/>
      <c r="EE645" s="323"/>
      <c r="EF645" s="323"/>
      <c r="EG645" s="323"/>
      <c r="EH645" s="323"/>
      <c r="EI645" s="323"/>
      <c r="EJ645" s="323"/>
      <c r="EK645" s="323"/>
      <c r="EL645" s="323"/>
      <c r="EM645" s="323"/>
      <c r="EN645" s="323"/>
      <c r="EO645" s="323"/>
      <c r="EP645" s="323"/>
      <c r="EQ645" s="323"/>
      <c r="ER645" s="323"/>
      <c r="ES645" s="323"/>
      <c r="ET645" s="323"/>
      <c r="EU645" s="323"/>
      <c r="EV645" s="323"/>
      <c r="EW645" s="323"/>
      <c r="EX645" s="323"/>
      <c r="EY645" s="323"/>
      <c r="EZ645" s="323"/>
      <c r="FA645" s="323"/>
      <c r="FB645" s="323"/>
      <c r="FC645" s="323"/>
      <c r="FD645" s="323"/>
      <c r="FE645" s="323"/>
      <c r="FF645" s="323"/>
      <c r="FG645" s="323"/>
      <c r="FH645" s="323"/>
      <c r="FI645" s="323"/>
      <c r="FJ645" s="323"/>
      <c r="FK645" s="323"/>
      <c r="FL645" s="323"/>
      <c r="FM645" s="323"/>
      <c r="FN645" s="323"/>
      <c r="FO645" s="323"/>
      <c r="FP645" s="323"/>
      <c r="FQ645" s="323"/>
      <c r="FR645" s="323"/>
      <c r="FS645" s="323"/>
      <c r="FT645" s="323"/>
      <c r="FU645" s="323"/>
      <c r="FV645" s="323"/>
      <c r="FW645" s="323"/>
      <c r="FX645" s="323"/>
      <c r="FY645" s="323"/>
      <c r="FZ645" s="323"/>
      <c r="GA645" s="323"/>
      <c r="GB645" s="323"/>
      <c r="GC645" s="323"/>
      <c r="GD645" s="323"/>
      <c r="GE645" s="323"/>
      <c r="GF645" s="323"/>
      <c r="GG645" s="323"/>
      <c r="GH645" s="323"/>
      <c r="GI645" s="323"/>
      <c r="GJ645" s="331"/>
      <c r="GK645" s="323"/>
      <c r="GL645" s="323"/>
      <c r="GM645" s="323"/>
      <c r="GN645" s="290" cm="1">
        <f t="array" ref="GN645">IF(OR(BK645:GM645='Annex.1　DeclarationDesired'!$F$27),ROW(),"")</f>
        <v>645</v>
      </c>
    </row>
    <row r="646" spans="1:196" ht="20.85" customHeight="1">
      <c r="A646" s="295"/>
      <c r="B646" s="296"/>
      <c r="C646" s="296"/>
      <c r="D646" s="296"/>
      <c r="E646" s="296"/>
      <c r="F646" s="296"/>
      <c r="G646" s="297"/>
      <c r="H646" s="298"/>
      <c r="I646" s="298"/>
      <c r="J646" s="298"/>
      <c r="K646" s="298"/>
      <c r="L646" s="299"/>
      <c r="M646" s="299"/>
      <c r="N646" s="300"/>
      <c r="O646" s="300"/>
      <c r="P646" s="287"/>
      <c r="Q646" s="287"/>
      <c r="R646" s="287"/>
      <c r="S646" s="287"/>
      <c r="T646" s="287"/>
      <c r="U646" s="287"/>
      <c r="V646" s="287"/>
      <c r="W646" s="287"/>
      <c r="X646" s="287"/>
      <c r="Y646" s="287"/>
      <c r="Z646" s="287"/>
      <c r="AA646" s="287"/>
      <c r="AB646" s="287"/>
      <c r="AC646" s="287"/>
      <c r="AD646" s="287"/>
      <c r="AE646" s="287"/>
      <c r="AF646" s="287"/>
      <c r="AG646" s="287"/>
      <c r="AH646" s="287"/>
      <c r="AI646" s="287"/>
      <c r="AJ646" s="287"/>
      <c r="AK646" s="287"/>
      <c r="AL646" s="287"/>
      <c r="AM646" s="287"/>
      <c r="AN646" s="287"/>
      <c r="AO646" s="287"/>
      <c r="AP646" s="287"/>
      <c r="AQ646" s="287"/>
      <c r="AR646" s="287"/>
      <c r="AS646" s="287"/>
      <c r="AT646" s="287"/>
      <c r="AU646" s="287"/>
      <c r="AV646" s="287"/>
      <c r="AW646" s="287"/>
      <c r="AX646" s="287"/>
      <c r="AY646" s="287"/>
      <c r="AZ646" s="287"/>
      <c r="BA646" s="287"/>
      <c r="BB646" s="287"/>
      <c r="BC646" s="287"/>
      <c r="BD646" s="287"/>
      <c r="BE646" s="287"/>
      <c r="BF646" s="287"/>
      <c r="BG646" s="287"/>
      <c r="BH646" s="287"/>
      <c r="BI646" s="287"/>
      <c r="BJ646" s="317"/>
      <c r="BK646" s="301"/>
      <c r="BL646" s="288"/>
      <c r="BM646" s="287"/>
      <c r="BN646" s="287"/>
      <c r="BO646" s="287"/>
      <c r="BP646" s="287"/>
      <c r="BQ646" s="287"/>
      <c r="BR646" s="287"/>
      <c r="BS646" s="287"/>
      <c r="BT646" s="287"/>
      <c r="BU646" s="287"/>
      <c r="BV646" s="287"/>
      <c r="BW646" s="287"/>
      <c r="BX646" s="287"/>
      <c r="BY646" s="287"/>
      <c r="BZ646" s="287"/>
      <c r="CA646" s="287"/>
      <c r="CB646" s="287"/>
      <c r="CC646" s="287"/>
      <c r="CD646" s="287"/>
      <c r="CE646" s="287"/>
      <c r="CF646" s="287"/>
      <c r="CG646" s="287"/>
      <c r="CH646" s="287"/>
      <c r="CI646" s="287"/>
      <c r="CJ646" s="287"/>
      <c r="CK646" s="287"/>
      <c r="CL646" s="287"/>
      <c r="CM646" s="287"/>
      <c r="CN646" s="287"/>
      <c r="CO646" s="287"/>
      <c r="CP646" s="287"/>
      <c r="CQ646" s="287"/>
      <c r="CR646" s="287"/>
      <c r="CS646" s="287"/>
      <c r="CT646" s="287"/>
      <c r="CU646" s="287"/>
      <c r="CV646" s="287"/>
      <c r="CW646" s="287"/>
      <c r="CX646" s="287"/>
      <c r="CY646" s="287"/>
      <c r="CZ646" s="289"/>
      <c r="DA646" s="287"/>
      <c r="DB646" s="287"/>
      <c r="DC646" s="287"/>
      <c r="DD646" s="287"/>
      <c r="DE646" s="287"/>
      <c r="DF646" s="287"/>
      <c r="DG646" s="287"/>
      <c r="DH646" s="287"/>
      <c r="DI646" s="287"/>
      <c r="DJ646" s="287"/>
      <c r="DK646" s="287"/>
      <c r="DL646" s="287"/>
      <c r="DM646" s="287"/>
      <c r="DN646" s="287"/>
      <c r="DO646" s="287"/>
      <c r="DP646" s="287"/>
      <c r="DQ646" s="287"/>
      <c r="DR646" s="287"/>
      <c r="DS646" s="287"/>
      <c r="DT646" s="287"/>
      <c r="DU646" s="287"/>
      <c r="DV646" s="287"/>
      <c r="DW646" s="321"/>
      <c r="DX646" s="321"/>
      <c r="DY646" s="324"/>
      <c r="DZ646" s="324"/>
      <c r="EA646" s="324"/>
      <c r="EB646" s="323"/>
      <c r="EC646" s="323"/>
      <c r="ED646" s="323"/>
      <c r="EE646" s="323"/>
      <c r="EF646" s="323"/>
      <c r="EG646" s="323"/>
      <c r="EH646" s="323"/>
      <c r="EI646" s="323"/>
      <c r="EJ646" s="323"/>
      <c r="EK646" s="323"/>
      <c r="EL646" s="323"/>
      <c r="EM646" s="323"/>
      <c r="EN646" s="323"/>
      <c r="EO646" s="323"/>
      <c r="EP646" s="323"/>
      <c r="EQ646" s="323"/>
      <c r="ER646" s="323"/>
      <c r="ES646" s="323"/>
      <c r="ET646" s="323"/>
      <c r="EU646" s="323"/>
      <c r="EV646" s="323"/>
      <c r="EW646" s="323"/>
      <c r="EX646" s="323"/>
      <c r="EY646" s="323"/>
      <c r="EZ646" s="323"/>
      <c r="FA646" s="323"/>
      <c r="FB646" s="323"/>
      <c r="FC646" s="323"/>
      <c r="FD646" s="323"/>
      <c r="FE646" s="323"/>
      <c r="FF646" s="323"/>
      <c r="FG646" s="323"/>
      <c r="FH646" s="323"/>
      <c r="FI646" s="323"/>
      <c r="FJ646" s="323"/>
      <c r="FK646" s="323"/>
      <c r="FL646" s="323"/>
      <c r="FM646" s="323"/>
      <c r="FN646" s="323"/>
      <c r="FO646" s="323"/>
      <c r="FP646" s="323"/>
      <c r="FQ646" s="323"/>
      <c r="FR646" s="323"/>
      <c r="FS646" s="323"/>
      <c r="FT646" s="323"/>
      <c r="FU646" s="323"/>
      <c r="FV646" s="323"/>
      <c r="FW646" s="323"/>
      <c r="FX646" s="323"/>
      <c r="FY646" s="323"/>
      <c r="FZ646" s="323"/>
      <c r="GA646" s="323"/>
      <c r="GB646" s="323"/>
      <c r="GC646" s="323"/>
      <c r="GD646" s="323"/>
      <c r="GE646" s="323"/>
      <c r="GF646" s="323"/>
      <c r="GG646" s="323"/>
      <c r="GH646" s="323"/>
      <c r="GI646" s="323"/>
      <c r="GJ646" s="331"/>
      <c r="GK646" s="323"/>
      <c r="GL646" s="323"/>
      <c r="GM646" s="323"/>
      <c r="GN646" s="290" cm="1">
        <f t="array" ref="GN646">IF(OR(BK646:GM646='Annex.1　DeclarationDesired'!$F$27),ROW(),"")</f>
        <v>646</v>
      </c>
    </row>
    <row r="647" spans="1:196" ht="20.85" customHeight="1">
      <c r="A647" s="295"/>
      <c r="B647" s="296"/>
      <c r="C647" s="296"/>
      <c r="D647" s="296"/>
      <c r="E647" s="296"/>
      <c r="F647" s="296"/>
      <c r="G647" s="297"/>
      <c r="H647" s="298"/>
      <c r="I647" s="298"/>
      <c r="J647" s="298"/>
      <c r="K647" s="298"/>
      <c r="L647" s="299"/>
      <c r="M647" s="299"/>
      <c r="N647" s="300"/>
      <c r="O647" s="300"/>
      <c r="P647" s="287"/>
      <c r="Q647" s="287"/>
      <c r="R647" s="287"/>
      <c r="S647" s="287"/>
      <c r="T647" s="287"/>
      <c r="U647" s="287"/>
      <c r="V647" s="287"/>
      <c r="W647" s="287"/>
      <c r="X647" s="287"/>
      <c r="Y647" s="287"/>
      <c r="Z647" s="287"/>
      <c r="AA647" s="287"/>
      <c r="AB647" s="287"/>
      <c r="AC647" s="287"/>
      <c r="AD647" s="287"/>
      <c r="AE647" s="287"/>
      <c r="AF647" s="287"/>
      <c r="AG647" s="287"/>
      <c r="AH647" s="287"/>
      <c r="AI647" s="287"/>
      <c r="AJ647" s="287"/>
      <c r="AK647" s="287"/>
      <c r="AL647" s="287"/>
      <c r="AM647" s="287"/>
      <c r="AN647" s="287"/>
      <c r="AO647" s="287"/>
      <c r="AP647" s="287"/>
      <c r="AQ647" s="287"/>
      <c r="AR647" s="287"/>
      <c r="AS647" s="287"/>
      <c r="AT647" s="287"/>
      <c r="AU647" s="287"/>
      <c r="AV647" s="287"/>
      <c r="AW647" s="287"/>
      <c r="AX647" s="287"/>
      <c r="AY647" s="287"/>
      <c r="AZ647" s="287"/>
      <c r="BA647" s="287"/>
      <c r="BB647" s="287"/>
      <c r="BC647" s="287"/>
      <c r="BD647" s="287"/>
      <c r="BE647" s="287"/>
      <c r="BF647" s="287"/>
      <c r="BG647" s="287"/>
      <c r="BH647" s="287"/>
      <c r="BI647" s="287"/>
      <c r="BJ647" s="317"/>
      <c r="BK647" s="301"/>
      <c r="BL647" s="288"/>
      <c r="BM647" s="287"/>
      <c r="BN647" s="287"/>
      <c r="BO647" s="287"/>
      <c r="BP647" s="287"/>
      <c r="BQ647" s="287"/>
      <c r="BR647" s="287"/>
      <c r="BS647" s="287"/>
      <c r="BT647" s="287"/>
      <c r="BU647" s="287"/>
      <c r="BV647" s="287"/>
      <c r="BW647" s="287"/>
      <c r="BX647" s="287"/>
      <c r="BY647" s="287"/>
      <c r="BZ647" s="287"/>
      <c r="CA647" s="287"/>
      <c r="CB647" s="287"/>
      <c r="CC647" s="287"/>
      <c r="CD647" s="287"/>
      <c r="CE647" s="287"/>
      <c r="CF647" s="287"/>
      <c r="CG647" s="287"/>
      <c r="CH647" s="287"/>
      <c r="CI647" s="287"/>
      <c r="CJ647" s="287"/>
      <c r="CK647" s="287"/>
      <c r="CL647" s="287"/>
      <c r="CM647" s="287"/>
      <c r="CN647" s="287"/>
      <c r="CO647" s="287"/>
      <c r="CP647" s="287"/>
      <c r="CQ647" s="287"/>
      <c r="CR647" s="287"/>
      <c r="CS647" s="287"/>
      <c r="CT647" s="287"/>
      <c r="CU647" s="287"/>
      <c r="CV647" s="287"/>
      <c r="CW647" s="287"/>
      <c r="CX647" s="287"/>
      <c r="CY647" s="287"/>
      <c r="CZ647" s="289"/>
      <c r="DA647" s="287"/>
      <c r="DB647" s="287"/>
      <c r="DC647" s="287"/>
      <c r="DD647" s="287"/>
      <c r="DE647" s="287"/>
      <c r="DF647" s="287"/>
      <c r="DG647" s="287"/>
      <c r="DH647" s="287"/>
      <c r="DI647" s="287"/>
      <c r="DJ647" s="287"/>
      <c r="DK647" s="287"/>
      <c r="DL647" s="287"/>
      <c r="DM647" s="287"/>
      <c r="DN647" s="287"/>
      <c r="DO647" s="287"/>
      <c r="DP647" s="287"/>
      <c r="DQ647" s="287"/>
      <c r="DR647" s="287"/>
      <c r="DS647" s="287"/>
      <c r="DT647" s="287"/>
      <c r="DU647" s="287"/>
      <c r="DV647" s="287"/>
      <c r="DW647" s="321"/>
      <c r="DX647" s="321"/>
      <c r="DY647" s="324"/>
      <c r="DZ647" s="324"/>
      <c r="EA647" s="324"/>
      <c r="EB647" s="323"/>
      <c r="EC647" s="323"/>
      <c r="ED647" s="323"/>
      <c r="EE647" s="323"/>
      <c r="EF647" s="323"/>
      <c r="EG647" s="323"/>
      <c r="EH647" s="323"/>
      <c r="EI647" s="323"/>
      <c r="EJ647" s="323"/>
      <c r="EK647" s="323"/>
      <c r="EL647" s="323"/>
      <c r="EM647" s="323"/>
      <c r="EN647" s="323"/>
      <c r="EO647" s="323"/>
      <c r="EP647" s="323"/>
      <c r="EQ647" s="323"/>
      <c r="ER647" s="323"/>
      <c r="ES647" s="323"/>
      <c r="ET647" s="323"/>
      <c r="EU647" s="323"/>
      <c r="EV647" s="323"/>
      <c r="EW647" s="323"/>
      <c r="EX647" s="323"/>
      <c r="EY647" s="323"/>
      <c r="EZ647" s="323"/>
      <c r="FA647" s="323"/>
      <c r="FB647" s="323"/>
      <c r="FC647" s="323"/>
      <c r="FD647" s="323"/>
      <c r="FE647" s="323"/>
      <c r="FF647" s="323"/>
      <c r="FG647" s="323"/>
      <c r="FH647" s="323"/>
      <c r="FI647" s="323"/>
      <c r="FJ647" s="323"/>
      <c r="FK647" s="323"/>
      <c r="FL647" s="323"/>
      <c r="FM647" s="323"/>
      <c r="FN647" s="323"/>
      <c r="FO647" s="323"/>
      <c r="FP647" s="323"/>
      <c r="FQ647" s="323"/>
      <c r="FR647" s="323"/>
      <c r="FS647" s="323"/>
      <c r="FT647" s="323"/>
      <c r="FU647" s="323"/>
      <c r="FV647" s="323"/>
      <c r="FW647" s="323"/>
      <c r="FX647" s="323"/>
      <c r="FY647" s="323"/>
      <c r="FZ647" s="323"/>
      <c r="GA647" s="323"/>
      <c r="GB647" s="323"/>
      <c r="GC647" s="323"/>
      <c r="GD647" s="323"/>
      <c r="GE647" s="323"/>
      <c r="GF647" s="323"/>
      <c r="GG647" s="323"/>
      <c r="GH647" s="323"/>
      <c r="GI647" s="323"/>
      <c r="GJ647" s="331"/>
      <c r="GK647" s="323"/>
      <c r="GL647" s="323"/>
      <c r="GM647" s="323"/>
      <c r="GN647" s="290" cm="1">
        <f t="array" ref="GN647">IF(OR(BK647:GM647='Annex.1　DeclarationDesired'!$F$27),ROW(),"")</f>
        <v>647</v>
      </c>
    </row>
    <row r="648" spans="1:196" ht="20.85" customHeight="1">
      <c r="A648" s="295"/>
      <c r="B648" s="296"/>
      <c r="C648" s="296"/>
      <c r="D648" s="296"/>
      <c r="E648" s="296"/>
      <c r="F648" s="296"/>
      <c r="G648" s="297"/>
      <c r="H648" s="298"/>
      <c r="I648" s="298"/>
      <c r="J648" s="298"/>
      <c r="K648" s="298"/>
      <c r="L648" s="299"/>
      <c r="M648" s="299"/>
      <c r="N648" s="300"/>
      <c r="O648" s="300"/>
      <c r="P648" s="287"/>
      <c r="Q648" s="287"/>
      <c r="R648" s="287"/>
      <c r="S648" s="287"/>
      <c r="T648" s="287"/>
      <c r="U648" s="287"/>
      <c r="V648" s="287"/>
      <c r="W648" s="287"/>
      <c r="X648" s="287"/>
      <c r="Y648" s="287"/>
      <c r="Z648" s="287"/>
      <c r="AA648" s="287"/>
      <c r="AB648" s="287"/>
      <c r="AC648" s="287"/>
      <c r="AD648" s="287"/>
      <c r="AE648" s="287"/>
      <c r="AF648" s="287"/>
      <c r="AG648" s="287"/>
      <c r="AH648" s="287"/>
      <c r="AI648" s="287"/>
      <c r="AJ648" s="287"/>
      <c r="AK648" s="287"/>
      <c r="AL648" s="287"/>
      <c r="AM648" s="287"/>
      <c r="AN648" s="287"/>
      <c r="AO648" s="287"/>
      <c r="AP648" s="287"/>
      <c r="AQ648" s="287"/>
      <c r="AR648" s="287"/>
      <c r="AS648" s="287"/>
      <c r="AT648" s="287"/>
      <c r="AU648" s="287"/>
      <c r="AV648" s="287"/>
      <c r="AW648" s="287"/>
      <c r="AX648" s="287"/>
      <c r="AY648" s="287"/>
      <c r="AZ648" s="287"/>
      <c r="BA648" s="287"/>
      <c r="BB648" s="287"/>
      <c r="BC648" s="287"/>
      <c r="BD648" s="287"/>
      <c r="BE648" s="287"/>
      <c r="BF648" s="287"/>
      <c r="BG648" s="287"/>
      <c r="BH648" s="287"/>
      <c r="BI648" s="287"/>
      <c r="BJ648" s="317"/>
      <c r="BK648" s="301"/>
      <c r="BL648" s="288"/>
      <c r="BM648" s="287"/>
      <c r="BN648" s="287"/>
      <c r="BO648" s="287"/>
      <c r="BP648" s="287"/>
      <c r="BQ648" s="287"/>
      <c r="BR648" s="287"/>
      <c r="BS648" s="287"/>
      <c r="BT648" s="287"/>
      <c r="BU648" s="287"/>
      <c r="BV648" s="287"/>
      <c r="BW648" s="287"/>
      <c r="BX648" s="287"/>
      <c r="BY648" s="287"/>
      <c r="BZ648" s="287"/>
      <c r="CA648" s="287"/>
      <c r="CB648" s="287"/>
      <c r="CC648" s="287"/>
      <c r="CD648" s="287"/>
      <c r="CE648" s="287"/>
      <c r="CF648" s="287"/>
      <c r="CG648" s="287"/>
      <c r="CH648" s="287"/>
      <c r="CI648" s="287"/>
      <c r="CJ648" s="287"/>
      <c r="CK648" s="287"/>
      <c r="CL648" s="287"/>
      <c r="CM648" s="287"/>
      <c r="CN648" s="287"/>
      <c r="CO648" s="287"/>
      <c r="CP648" s="287"/>
      <c r="CQ648" s="287"/>
      <c r="CR648" s="287"/>
      <c r="CS648" s="287"/>
      <c r="CT648" s="287"/>
      <c r="CU648" s="287"/>
      <c r="CV648" s="287"/>
      <c r="CW648" s="287"/>
      <c r="CX648" s="287"/>
      <c r="CY648" s="287"/>
      <c r="CZ648" s="289"/>
      <c r="DA648" s="287"/>
      <c r="DB648" s="287"/>
      <c r="DC648" s="287"/>
      <c r="DD648" s="287"/>
      <c r="DE648" s="287"/>
      <c r="DF648" s="287"/>
      <c r="DG648" s="287"/>
      <c r="DH648" s="287"/>
      <c r="DI648" s="287"/>
      <c r="DJ648" s="287"/>
      <c r="DK648" s="287"/>
      <c r="DL648" s="287"/>
      <c r="DM648" s="287"/>
      <c r="DN648" s="287"/>
      <c r="DO648" s="287"/>
      <c r="DP648" s="287"/>
      <c r="DQ648" s="287"/>
      <c r="DR648" s="287"/>
      <c r="DS648" s="287"/>
      <c r="DT648" s="287"/>
      <c r="DU648" s="287"/>
      <c r="DV648" s="287"/>
      <c r="DW648" s="321"/>
      <c r="DX648" s="321"/>
      <c r="DY648" s="324"/>
      <c r="DZ648" s="324"/>
      <c r="EA648" s="324"/>
      <c r="EB648" s="323"/>
      <c r="EC648" s="323"/>
      <c r="ED648" s="323"/>
      <c r="EE648" s="323"/>
      <c r="EF648" s="323"/>
      <c r="EG648" s="323"/>
      <c r="EH648" s="323"/>
      <c r="EI648" s="323"/>
      <c r="EJ648" s="323"/>
      <c r="EK648" s="323"/>
      <c r="EL648" s="323"/>
      <c r="EM648" s="323"/>
      <c r="EN648" s="323"/>
      <c r="EO648" s="323"/>
      <c r="EP648" s="323"/>
      <c r="EQ648" s="323"/>
      <c r="ER648" s="323"/>
      <c r="ES648" s="323"/>
      <c r="ET648" s="323"/>
      <c r="EU648" s="323"/>
      <c r="EV648" s="323"/>
      <c r="EW648" s="323"/>
      <c r="EX648" s="323"/>
      <c r="EY648" s="323"/>
      <c r="EZ648" s="323"/>
      <c r="FA648" s="323"/>
      <c r="FB648" s="323"/>
      <c r="FC648" s="323"/>
      <c r="FD648" s="323"/>
      <c r="FE648" s="323"/>
      <c r="FF648" s="323"/>
      <c r="FG648" s="323"/>
      <c r="FH648" s="323"/>
      <c r="FI648" s="323"/>
      <c r="FJ648" s="323"/>
      <c r="FK648" s="323"/>
      <c r="FL648" s="323"/>
      <c r="FM648" s="323"/>
      <c r="FN648" s="323"/>
      <c r="FO648" s="323"/>
      <c r="FP648" s="323"/>
      <c r="FQ648" s="323"/>
      <c r="FR648" s="323"/>
      <c r="FS648" s="323"/>
      <c r="FT648" s="323"/>
      <c r="FU648" s="323"/>
      <c r="FV648" s="323"/>
      <c r="FW648" s="323"/>
      <c r="FX648" s="323"/>
      <c r="FY648" s="323"/>
      <c r="FZ648" s="323"/>
      <c r="GA648" s="323"/>
      <c r="GB648" s="323"/>
      <c r="GC648" s="323"/>
      <c r="GD648" s="323"/>
      <c r="GE648" s="323"/>
      <c r="GF648" s="323"/>
      <c r="GG648" s="323"/>
      <c r="GH648" s="323"/>
      <c r="GI648" s="323"/>
      <c r="GJ648" s="331"/>
      <c r="GK648" s="323"/>
      <c r="GL648" s="323"/>
      <c r="GM648" s="323"/>
      <c r="GN648" s="290" cm="1">
        <f t="array" ref="GN648">IF(OR(BK648:GM648='Annex.1　DeclarationDesired'!$F$27),ROW(),"")</f>
        <v>648</v>
      </c>
    </row>
    <row r="649" spans="1:196" ht="20.85" customHeight="1">
      <c r="A649" s="295"/>
      <c r="B649" s="296"/>
      <c r="C649" s="296"/>
      <c r="D649" s="296"/>
      <c r="E649" s="296"/>
      <c r="F649" s="296"/>
      <c r="G649" s="297"/>
      <c r="H649" s="298"/>
      <c r="I649" s="298"/>
      <c r="J649" s="298"/>
      <c r="K649" s="298"/>
      <c r="L649" s="299"/>
      <c r="M649" s="299"/>
      <c r="N649" s="300"/>
      <c r="O649" s="300"/>
      <c r="P649" s="287"/>
      <c r="Q649" s="287"/>
      <c r="R649" s="287"/>
      <c r="S649" s="287"/>
      <c r="T649" s="287"/>
      <c r="U649" s="287"/>
      <c r="V649" s="287"/>
      <c r="W649" s="287"/>
      <c r="X649" s="287"/>
      <c r="Y649" s="287"/>
      <c r="Z649" s="287"/>
      <c r="AA649" s="287"/>
      <c r="AB649" s="287"/>
      <c r="AC649" s="287"/>
      <c r="AD649" s="287"/>
      <c r="AE649" s="287"/>
      <c r="AF649" s="287"/>
      <c r="AG649" s="287"/>
      <c r="AH649" s="287"/>
      <c r="AI649" s="287"/>
      <c r="AJ649" s="287"/>
      <c r="AK649" s="287"/>
      <c r="AL649" s="287"/>
      <c r="AM649" s="287"/>
      <c r="AN649" s="287"/>
      <c r="AO649" s="287"/>
      <c r="AP649" s="287"/>
      <c r="AQ649" s="287"/>
      <c r="AR649" s="287"/>
      <c r="AS649" s="287"/>
      <c r="AT649" s="287"/>
      <c r="AU649" s="287"/>
      <c r="AV649" s="287"/>
      <c r="AW649" s="287"/>
      <c r="AX649" s="287"/>
      <c r="AY649" s="287"/>
      <c r="AZ649" s="287"/>
      <c r="BA649" s="287"/>
      <c r="BB649" s="287"/>
      <c r="BC649" s="287"/>
      <c r="BD649" s="287"/>
      <c r="BE649" s="287"/>
      <c r="BF649" s="287"/>
      <c r="BG649" s="287"/>
      <c r="BH649" s="287"/>
      <c r="BI649" s="287"/>
      <c r="BJ649" s="317"/>
      <c r="BK649" s="301"/>
      <c r="BL649" s="288"/>
      <c r="BM649" s="287"/>
      <c r="BN649" s="287"/>
      <c r="BO649" s="287"/>
      <c r="BP649" s="287"/>
      <c r="BQ649" s="287"/>
      <c r="BR649" s="287"/>
      <c r="BS649" s="287"/>
      <c r="BT649" s="287"/>
      <c r="BU649" s="287"/>
      <c r="BV649" s="287"/>
      <c r="BW649" s="287"/>
      <c r="BX649" s="287"/>
      <c r="BY649" s="287"/>
      <c r="BZ649" s="287"/>
      <c r="CA649" s="287"/>
      <c r="CB649" s="287"/>
      <c r="CC649" s="287"/>
      <c r="CD649" s="287"/>
      <c r="CE649" s="287"/>
      <c r="CF649" s="287"/>
      <c r="CG649" s="287"/>
      <c r="CH649" s="287"/>
      <c r="CI649" s="287"/>
      <c r="CJ649" s="287"/>
      <c r="CK649" s="287"/>
      <c r="CL649" s="287"/>
      <c r="CM649" s="287"/>
      <c r="CN649" s="287"/>
      <c r="CO649" s="287"/>
      <c r="CP649" s="287"/>
      <c r="CQ649" s="287"/>
      <c r="CR649" s="287"/>
      <c r="CS649" s="287"/>
      <c r="CT649" s="287"/>
      <c r="CU649" s="287"/>
      <c r="CV649" s="287"/>
      <c r="CW649" s="287"/>
      <c r="CX649" s="287"/>
      <c r="CY649" s="287"/>
      <c r="CZ649" s="289"/>
      <c r="DA649" s="287"/>
      <c r="DB649" s="287"/>
      <c r="DC649" s="287"/>
      <c r="DD649" s="287"/>
      <c r="DE649" s="287"/>
      <c r="DF649" s="287"/>
      <c r="DG649" s="287"/>
      <c r="DH649" s="287"/>
      <c r="DI649" s="287"/>
      <c r="DJ649" s="287"/>
      <c r="DK649" s="287"/>
      <c r="DL649" s="287"/>
      <c r="DM649" s="287"/>
      <c r="DN649" s="287"/>
      <c r="DO649" s="287"/>
      <c r="DP649" s="287"/>
      <c r="DQ649" s="287"/>
      <c r="DR649" s="287"/>
      <c r="DS649" s="287"/>
      <c r="DT649" s="287"/>
      <c r="DU649" s="287"/>
      <c r="DV649" s="287"/>
      <c r="DW649" s="321"/>
      <c r="DX649" s="321"/>
      <c r="DY649" s="324"/>
      <c r="DZ649" s="324"/>
      <c r="EA649" s="324"/>
      <c r="EB649" s="323"/>
      <c r="EC649" s="323"/>
      <c r="ED649" s="323"/>
      <c r="EE649" s="323"/>
      <c r="EF649" s="323"/>
      <c r="EG649" s="323"/>
      <c r="EH649" s="323"/>
      <c r="EI649" s="323"/>
      <c r="EJ649" s="323"/>
      <c r="EK649" s="323"/>
      <c r="EL649" s="323"/>
      <c r="EM649" s="323"/>
      <c r="EN649" s="323"/>
      <c r="EO649" s="323"/>
      <c r="EP649" s="323"/>
      <c r="EQ649" s="323"/>
      <c r="ER649" s="323"/>
      <c r="ES649" s="323"/>
      <c r="ET649" s="323"/>
      <c r="EU649" s="323"/>
      <c r="EV649" s="323"/>
      <c r="EW649" s="323"/>
      <c r="EX649" s="323"/>
      <c r="EY649" s="323"/>
      <c r="EZ649" s="323"/>
      <c r="FA649" s="323"/>
      <c r="FB649" s="323"/>
      <c r="FC649" s="323"/>
      <c r="FD649" s="323"/>
      <c r="FE649" s="323"/>
      <c r="FF649" s="323"/>
      <c r="FG649" s="323"/>
      <c r="FH649" s="323"/>
      <c r="FI649" s="323"/>
      <c r="FJ649" s="323"/>
      <c r="FK649" s="323"/>
      <c r="FL649" s="323"/>
      <c r="FM649" s="323"/>
      <c r="FN649" s="323"/>
      <c r="FO649" s="323"/>
      <c r="FP649" s="323"/>
      <c r="FQ649" s="323"/>
      <c r="FR649" s="323"/>
      <c r="FS649" s="323"/>
      <c r="FT649" s="323"/>
      <c r="FU649" s="323"/>
      <c r="FV649" s="323"/>
      <c r="FW649" s="323"/>
      <c r="FX649" s="323"/>
      <c r="FY649" s="323"/>
      <c r="FZ649" s="323"/>
      <c r="GA649" s="323"/>
      <c r="GB649" s="323"/>
      <c r="GC649" s="323"/>
      <c r="GD649" s="323"/>
      <c r="GE649" s="323"/>
      <c r="GF649" s="323"/>
      <c r="GG649" s="323"/>
      <c r="GH649" s="323"/>
      <c r="GI649" s="323"/>
      <c r="GJ649" s="331"/>
      <c r="GK649" s="323"/>
      <c r="GL649" s="323"/>
      <c r="GM649" s="323"/>
      <c r="GN649" s="290" cm="1">
        <f t="array" ref="GN649">IF(OR(BK649:GM649='Annex.1　DeclarationDesired'!$F$27),ROW(),"")</f>
        <v>649</v>
      </c>
    </row>
    <row r="650" spans="1:196" ht="20.85" customHeight="1">
      <c r="A650" s="302"/>
      <c r="B650" s="296"/>
      <c r="C650" s="296"/>
      <c r="D650" s="296"/>
      <c r="E650" s="296"/>
      <c r="F650" s="296"/>
      <c r="G650" s="297"/>
      <c r="H650" s="298"/>
      <c r="I650" s="298"/>
      <c r="J650" s="298"/>
      <c r="K650" s="298"/>
      <c r="L650" s="299"/>
      <c r="M650" s="299"/>
      <c r="N650" s="300"/>
      <c r="O650" s="300"/>
      <c r="P650" s="287"/>
      <c r="Q650" s="287"/>
      <c r="R650" s="287"/>
      <c r="S650" s="287"/>
      <c r="T650" s="287"/>
      <c r="U650" s="287"/>
      <c r="V650" s="287"/>
      <c r="W650" s="287"/>
      <c r="X650" s="287"/>
      <c r="Y650" s="287"/>
      <c r="Z650" s="287"/>
      <c r="AA650" s="287"/>
      <c r="AB650" s="287"/>
      <c r="AC650" s="287"/>
      <c r="AD650" s="287"/>
      <c r="AE650" s="287"/>
      <c r="AF650" s="287"/>
      <c r="AG650" s="287"/>
      <c r="AH650" s="287"/>
      <c r="AI650" s="287"/>
      <c r="AJ650" s="287"/>
      <c r="AK650" s="287"/>
      <c r="AL650" s="287"/>
      <c r="AM650" s="287"/>
      <c r="AN650" s="287"/>
      <c r="AO650" s="287"/>
      <c r="AP650" s="287"/>
      <c r="AQ650" s="287"/>
      <c r="AR650" s="287"/>
      <c r="AS650" s="287"/>
      <c r="AT650" s="287"/>
      <c r="AU650" s="287"/>
      <c r="AV650" s="287"/>
      <c r="AW650" s="287"/>
      <c r="AX650" s="287"/>
      <c r="AY650" s="287"/>
      <c r="AZ650" s="287"/>
      <c r="BA650" s="287"/>
      <c r="BB650" s="287"/>
      <c r="BC650" s="287"/>
      <c r="BD650" s="287"/>
      <c r="BE650" s="287"/>
      <c r="BF650" s="287"/>
      <c r="BG650" s="287"/>
      <c r="BH650" s="287"/>
      <c r="BI650" s="287"/>
      <c r="BJ650" s="317"/>
      <c r="BK650" s="301"/>
      <c r="BL650" s="288"/>
      <c r="BM650" s="287"/>
      <c r="BN650" s="287"/>
      <c r="BO650" s="287"/>
      <c r="BP650" s="287"/>
      <c r="BQ650" s="287"/>
      <c r="BR650" s="287"/>
      <c r="BS650" s="287"/>
      <c r="BT650" s="287"/>
      <c r="BU650" s="287"/>
      <c r="BV650" s="287"/>
      <c r="BW650" s="287"/>
      <c r="BX650" s="287"/>
      <c r="BY650" s="287"/>
      <c r="BZ650" s="287"/>
      <c r="CA650" s="287"/>
      <c r="CB650" s="287"/>
      <c r="CC650" s="287"/>
      <c r="CD650" s="287"/>
      <c r="CE650" s="287"/>
      <c r="CF650" s="287"/>
      <c r="CG650" s="287"/>
      <c r="CH650" s="287"/>
      <c r="CI650" s="287"/>
      <c r="CJ650" s="287"/>
      <c r="CK650" s="287"/>
      <c r="CL650" s="287"/>
      <c r="CM650" s="287"/>
      <c r="CN650" s="287"/>
      <c r="CO650" s="287"/>
      <c r="CP650" s="287"/>
      <c r="CQ650" s="287"/>
      <c r="CR650" s="287"/>
      <c r="CS650" s="287"/>
      <c r="CT650" s="287"/>
      <c r="CU650" s="287"/>
      <c r="CV650" s="287"/>
      <c r="CW650" s="287"/>
      <c r="CX650" s="287"/>
      <c r="CY650" s="287"/>
      <c r="CZ650" s="289"/>
      <c r="DA650" s="287"/>
      <c r="DB650" s="287"/>
      <c r="DC650" s="287"/>
      <c r="DD650" s="287"/>
      <c r="DE650" s="287"/>
      <c r="DF650" s="287"/>
      <c r="DG650" s="287"/>
      <c r="DH650" s="287"/>
      <c r="DI650" s="287"/>
      <c r="DJ650" s="287"/>
      <c r="DK650" s="287"/>
      <c r="DL650" s="287"/>
      <c r="DM650" s="287"/>
      <c r="DN650" s="287"/>
      <c r="DO650" s="287"/>
      <c r="DP650" s="287"/>
      <c r="DQ650" s="287"/>
      <c r="DR650" s="287"/>
      <c r="DS650" s="287"/>
      <c r="DT650" s="287"/>
      <c r="DU650" s="287"/>
      <c r="DV650" s="287"/>
      <c r="DW650" s="321"/>
      <c r="DX650" s="321"/>
      <c r="DY650" s="324"/>
      <c r="DZ650" s="324"/>
      <c r="EA650" s="324"/>
      <c r="EB650" s="323"/>
      <c r="EC650" s="323"/>
      <c r="ED650" s="323"/>
      <c r="EE650" s="323"/>
      <c r="EF650" s="323"/>
      <c r="EG650" s="323"/>
      <c r="EH650" s="323"/>
      <c r="EI650" s="323"/>
      <c r="EJ650" s="323"/>
      <c r="EK650" s="323"/>
      <c r="EL650" s="323"/>
      <c r="EM650" s="323"/>
      <c r="EN650" s="323"/>
      <c r="EO650" s="323"/>
      <c r="EP650" s="323"/>
      <c r="EQ650" s="323"/>
      <c r="ER650" s="323"/>
      <c r="ES650" s="323"/>
      <c r="ET650" s="323"/>
      <c r="EU650" s="323"/>
      <c r="EV650" s="323"/>
      <c r="EW650" s="323"/>
      <c r="EX650" s="323"/>
      <c r="EY650" s="323"/>
      <c r="EZ650" s="323"/>
      <c r="FA650" s="323"/>
      <c r="FB650" s="323"/>
      <c r="FC650" s="323"/>
      <c r="FD650" s="323"/>
      <c r="FE650" s="323"/>
      <c r="FF650" s="323"/>
      <c r="FG650" s="323"/>
      <c r="FH650" s="323"/>
      <c r="FI650" s="323"/>
      <c r="FJ650" s="323"/>
      <c r="FK650" s="323"/>
      <c r="FL650" s="323"/>
      <c r="FM650" s="323"/>
      <c r="FN650" s="323"/>
      <c r="FO650" s="323"/>
      <c r="FP650" s="323"/>
      <c r="FQ650" s="323"/>
      <c r="FR650" s="323"/>
      <c r="FS650" s="323"/>
      <c r="FT650" s="323"/>
      <c r="FU650" s="323"/>
      <c r="FV650" s="323"/>
      <c r="FW650" s="323"/>
      <c r="FX650" s="323"/>
      <c r="FY650" s="323"/>
      <c r="FZ650" s="323"/>
      <c r="GA650" s="323"/>
      <c r="GB650" s="323"/>
      <c r="GC650" s="323"/>
      <c r="GD650" s="323"/>
      <c r="GE650" s="323"/>
      <c r="GF650" s="323"/>
      <c r="GG650" s="323"/>
      <c r="GH650" s="323"/>
      <c r="GI650" s="323"/>
      <c r="GJ650" s="331"/>
      <c r="GK650" s="323"/>
      <c r="GL650" s="323"/>
      <c r="GM650" s="323"/>
      <c r="GN650" s="290" cm="1">
        <f t="array" ref="GN650">IF(OR(BK650:GM650='Annex.1　DeclarationDesired'!$F$27),ROW(),"")</f>
        <v>650</v>
      </c>
    </row>
    <row r="651" spans="1:196" ht="20.85" customHeight="1">
      <c r="A651" s="295"/>
      <c r="B651" s="296"/>
      <c r="C651" s="296"/>
      <c r="D651" s="296"/>
      <c r="E651" s="296"/>
      <c r="F651" s="296"/>
      <c r="G651" s="297"/>
      <c r="H651" s="298"/>
      <c r="I651" s="298"/>
      <c r="J651" s="298"/>
      <c r="K651" s="298"/>
      <c r="L651" s="299"/>
      <c r="M651" s="299"/>
      <c r="N651" s="300"/>
      <c r="O651" s="300"/>
      <c r="P651" s="287"/>
      <c r="Q651" s="287"/>
      <c r="R651" s="287"/>
      <c r="S651" s="287"/>
      <c r="T651" s="287"/>
      <c r="U651" s="287"/>
      <c r="V651" s="287"/>
      <c r="W651" s="287"/>
      <c r="X651" s="287"/>
      <c r="Y651" s="287"/>
      <c r="Z651" s="287"/>
      <c r="AA651" s="287"/>
      <c r="AB651" s="287"/>
      <c r="AC651" s="287"/>
      <c r="AD651" s="287"/>
      <c r="AE651" s="287"/>
      <c r="AF651" s="287"/>
      <c r="AG651" s="287"/>
      <c r="AH651" s="287"/>
      <c r="AI651" s="287"/>
      <c r="AJ651" s="287"/>
      <c r="AK651" s="287"/>
      <c r="AL651" s="287"/>
      <c r="AM651" s="287"/>
      <c r="AN651" s="287"/>
      <c r="AO651" s="287"/>
      <c r="AP651" s="287"/>
      <c r="AQ651" s="287"/>
      <c r="AR651" s="287"/>
      <c r="AS651" s="287"/>
      <c r="AT651" s="287"/>
      <c r="AU651" s="287"/>
      <c r="AV651" s="287"/>
      <c r="AW651" s="287"/>
      <c r="AX651" s="287"/>
      <c r="AY651" s="287"/>
      <c r="AZ651" s="287"/>
      <c r="BA651" s="287"/>
      <c r="BB651" s="287"/>
      <c r="BC651" s="287"/>
      <c r="BD651" s="287"/>
      <c r="BE651" s="287"/>
      <c r="BF651" s="287"/>
      <c r="BG651" s="287"/>
      <c r="BH651" s="287"/>
      <c r="BI651" s="287"/>
      <c r="BJ651" s="317"/>
      <c r="BK651" s="301"/>
      <c r="BL651" s="288"/>
      <c r="BM651" s="287"/>
      <c r="BN651" s="287"/>
      <c r="BO651" s="287"/>
      <c r="BP651" s="287"/>
      <c r="BQ651" s="287"/>
      <c r="BR651" s="287"/>
      <c r="BS651" s="287"/>
      <c r="BT651" s="287"/>
      <c r="BU651" s="287"/>
      <c r="BV651" s="287"/>
      <c r="BW651" s="287"/>
      <c r="BX651" s="287"/>
      <c r="BY651" s="287"/>
      <c r="BZ651" s="287"/>
      <c r="CA651" s="287"/>
      <c r="CB651" s="287"/>
      <c r="CC651" s="287"/>
      <c r="CD651" s="287"/>
      <c r="CE651" s="287"/>
      <c r="CF651" s="287"/>
      <c r="CG651" s="287"/>
      <c r="CH651" s="287"/>
      <c r="CI651" s="287"/>
      <c r="CJ651" s="287"/>
      <c r="CK651" s="287"/>
      <c r="CL651" s="287"/>
      <c r="CM651" s="287"/>
      <c r="CN651" s="287"/>
      <c r="CO651" s="287"/>
      <c r="CP651" s="287"/>
      <c r="CQ651" s="287"/>
      <c r="CR651" s="287"/>
      <c r="CS651" s="287"/>
      <c r="CT651" s="287"/>
      <c r="CU651" s="287"/>
      <c r="CV651" s="287"/>
      <c r="CW651" s="287"/>
      <c r="CX651" s="287"/>
      <c r="CY651" s="287"/>
      <c r="CZ651" s="289"/>
      <c r="DA651" s="287"/>
      <c r="DB651" s="287"/>
      <c r="DC651" s="287"/>
      <c r="DD651" s="287"/>
      <c r="DE651" s="287"/>
      <c r="DF651" s="287"/>
      <c r="DG651" s="287"/>
      <c r="DH651" s="287"/>
      <c r="DI651" s="287"/>
      <c r="DJ651" s="287"/>
      <c r="DK651" s="287"/>
      <c r="DL651" s="287"/>
      <c r="DM651" s="287"/>
      <c r="DN651" s="287"/>
      <c r="DO651" s="287"/>
      <c r="DP651" s="287"/>
      <c r="DQ651" s="287"/>
      <c r="DR651" s="287"/>
      <c r="DS651" s="287"/>
      <c r="DT651" s="287"/>
      <c r="DU651" s="287"/>
      <c r="DV651" s="287"/>
      <c r="DW651" s="321"/>
      <c r="DX651" s="321"/>
      <c r="DY651" s="324"/>
      <c r="DZ651" s="324"/>
      <c r="EA651" s="324"/>
      <c r="EB651" s="323"/>
      <c r="EC651" s="323"/>
      <c r="ED651" s="323"/>
      <c r="EE651" s="323"/>
      <c r="EF651" s="323"/>
      <c r="EG651" s="323"/>
      <c r="EH651" s="323"/>
      <c r="EI651" s="323"/>
      <c r="EJ651" s="323"/>
      <c r="EK651" s="323"/>
      <c r="EL651" s="323"/>
      <c r="EM651" s="323"/>
      <c r="EN651" s="323"/>
      <c r="EO651" s="323"/>
      <c r="EP651" s="323"/>
      <c r="EQ651" s="323"/>
      <c r="ER651" s="323"/>
      <c r="ES651" s="323"/>
      <c r="ET651" s="323"/>
      <c r="EU651" s="323"/>
      <c r="EV651" s="323"/>
      <c r="EW651" s="323"/>
      <c r="EX651" s="323"/>
      <c r="EY651" s="323"/>
      <c r="EZ651" s="323"/>
      <c r="FA651" s="323"/>
      <c r="FB651" s="323"/>
      <c r="FC651" s="323"/>
      <c r="FD651" s="323"/>
      <c r="FE651" s="323"/>
      <c r="FF651" s="323"/>
      <c r="FG651" s="323"/>
      <c r="FH651" s="323"/>
      <c r="FI651" s="323"/>
      <c r="FJ651" s="323"/>
      <c r="FK651" s="323"/>
      <c r="FL651" s="323"/>
      <c r="FM651" s="323"/>
      <c r="FN651" s="323"/>
      <c r="FO651" s="323"/>
      <c r="FP651" s="323"/>
      <c r="FQ651" s="323"/>
      <c r="FR651" s="323"/>
      <c r="FS651" s="323"/>
      <c r="FT651" s="323"/>
      <c r="FU651" s="323"/>
      <c r="FV651" s="323"/>
      <c r="FW651" s="323"/>
      <c r="FX651" s="323"/>
      <c r="FY651" s="323"/>
      <c r="FZ651" s="323"/>
      <c r="GA651" s="323"/>
      <c r="GB651" s="323"/>
      <c r="GC651" s="323"/>
      <c r="GD651" s="323"/>
      <c r="GE651" s="323"/>
      <c r="GF651" s="323"/>
      <c r="GG651" s="323"/>
      <c r="GH651" s="323"/>
      <c r="GI651" s="323"/>
      <c r="GJ651" s="331"/>
      <c r="GK651" s="323"/>
      <c r="GL651" s="323"/>
      <c r="GM651" s="323"/>
      <c r="GN651" s="290" cm="1">
        <f t="array" ref="GN651">IF(OR(BK651:GM651='Annex.1　DeclarationDesired'!$F$27),ROW(),"")</f>
        <v>651</v>
      </c>
    </row>
    <row r="652" spans="1:196" ht="20.85" customHeight="1">
      <c r="A652" s="295"/>
      <c r="B652" s="296"/>
      <c r="C652" s="296"/>
      <c r="D652" s="296"/>
      <c r="E652" s="296"/>
      <c r="F652" s="296"/>
      <c r="G652" s="297"/>
      <c r="H652" s="298"/>
      <c r="I652" s="298"/>
      <c r="J652" s="298"/>
      <c r="K652" s="298"/>
      <c r="L652" s="299"/>
      <c r="M652" s="299"/>
      <c r="N652" s="300"/>
      <c r="O652" s="300"/>
      <c r="P652" s="287"/>
      <c r="Q652" s="287"/>
      <c r="R652" s="287"/>
      <c r="S652" s="287"/>
      <c r="T652" s="287"/>
      <c r="U652" s="287"/>
      <c r="V652" s="287"/>
      <c r="W652" s="287"/>
      <c r="X652" s="287"/>
      <c r="Y652" s="287"/>
      <c r="Z652" s="287"/>
      <c r="AA652" s="287"/>
      <c r="AB652" s="287"/>
      <c r="AC652" s="287"/>
      <c r="AD652" s="287"/>
      <c r="AE652" s="287"/>
      <c r="AF652" s="287"/>
      <c r="AG652" s="287"/>
      <c r="AH652" s="287"/>
      <c r="AI652" s="287"/>
      <c r="AJ652" s="287"/>
      <c r="AK652" s="287"/>
      <c r="AL652" s="287"/>
      <c r="AM652" s="287"/>
      <c r="AN652" s="287"/>
      <c r="AO652" s="287"/>
      <c r="AP652" s="287"/>
      <c r="AQ652" s="287"/>
      <c r="AR652" s="287"/>
      <c r="AS652" s="287"/>
      <c r="AT652" s="287"/>
      <c r="AU652" s="287"/>
      <c r="AV652" s="287"/>
      <c r="AW652" s="287"/>
      <c r="AX652" s="287"/>
      <c r="AY652" s="287"/>
      <c r="AZ652" s="287"/>
      <c r="BA652" s="287"/>
      <c r="BB652" s="287"/>
      <c r="BC652" s="287"/>
      <c r="BD652" s="287"/>
      <c r="BE652" s="287"/>
      <c r="BF652" s="287"/>
      <c r="BG652" s="287"/>
      <c r="BH652" s="287"/>
      <c r="BI652" s="287"/>
      <c r="BJ652" s="317"/>
      <c r="BK652" s="301"/>
      <c r="BL652" s="288"/>
      <c r="BM652" s="287"/>
      <c r="BN652" s="287"/>
      <c r="BO652" s="287"/>
      <c r="BP652" s="287"/>
      <c r="BQ652" s="287"/>
      <c r="BR652" s="287"/>
      <c r="BS652" s="287"/>
      <c r="BT652" s="287"/>
      <c r="BU652" s="287"/>
      <c r="BV652" s="287"/>
      <c r="BW652" s="287"/>
      <c r="BX652" s="287"/>
      <c r="BY652" s="287"/>
      <c r="BZ652" s="287"/>
      <c r="CA652" s="287"/>
      <c r="CB652" s="287"/>
      <c r="CC652" s="287"/>
      <c r="CD652" s="287"/>
      <c r="CE652" s="287"/>
      <c r="CF652" s="287"/>
      <c r="CG652" s="287"/>
      <c r="CH652" s="287"/>
      <c r="CI652" s="287"/>
      <c r="CJ652" s="287"/>
      <c r="CK652" s="287"/>
      <c r="CL652" s="287"/>
      <c r="CM652" s="287"/>
      <c r="CN652" s="287"/>
      <c r="CO652" s="287"/>
      <c r="CP652" s="287"/>
      <c r="CQ652" s="287"/>
      <c r="CR652" s="287"/>
      <c r="CS652" s="287"/>
      <c r="CT652" s="287"/>
      <c r="CU652" s="287"/>
      <c r="CV652" s="287"/>
      <c r="CW652" s="287"/>
      <c r="CX652" s="287"/>
      <c r="CY652" s="287"/>
      <c r="CZ652" s="289"/>
      <c r="DA652" s="287"/>
      <c r="DB652" s="287"/>
      <c r="DC652" s="287"/>
      <c r="DD652" s="287"/>
      <c r="DE652" s="287"/>
      <c r="DF652" s="287"/>
      <c r="DG652" s="287"/>
      <c r="DH652" s="287"/>
      <c r="DI652" s="287"/>
      <c r="DJ652" s="287"/>
      <c r="DK652" s="287"/>
      <c r="DL652" s="287"/>
      <c r="DM652" s="287"/>
      <c r="DN652" s="287"/>
      <c r="DO652" s="287"/>
      <c r="DP652" s="287"/>
      <c r="DQ652" s="287"/>
      <c r="DR652" s="287"/>
      <c r="DS652" s="287"/>
      <c r="DT652" s="287"/>
      <c r="DU652" s="287"/>
      <c r="DV652" s="287"/>
      <c r="DW652" s="321"/>
      <c r="DX652" s="321"/>
      <c r="DY652" s="324"/>
      <c r="DZ652" s="324"/>
      <c r="EA652" s="324"/>
      <c r="EB652" s="323"/>
      <c r="EC652" s="323"/>
      <c r="ED652" s="323"/>
      <c r="EE652" s="323"/>
      <c r="EF652" s="323"/>
      <c r="EG652" s="323"/>
      <c r="EH652" s="323"/>
      <c r="EI652" s="323"/>
      <c r="EJ652" s="323"/>
      <c r="EK652" s="323"/>
      <c r="EL652" s="323"/>
      <c r="EM652" s="323"/>
      <c r="EN652" s="323"/>
      <c r="EO652" s="323"/>
      <c r="EP652" s="323"/>
      <c r="EQ652" s="323"/>
      <c r="ER652" s="323"/>
      <c r="ES652" s="323"/>
      <c r="ET652" s="323"/>
      <c r="EU652" s="323"/>
      <c r="EV652" s="323"/>
      <c r="EW652" s="323"/>
      <c r="EX652" s="323"/>
      <c r="EY652" s="323"/>
      <c r="EZ652" s="323"/>
      <c r="FA652" s="323"/>
      <c r="FB652" s="323"/>
      <c r="FC652" s="323"/>
      <c r="FD652" s="323"/>
      <c r="FE652" s="323"/>
      <c r="FF652" s="323"/>
      <c r="FG652" s="323"/>
      <c r="FH652" s="323"/>
      <c r="FI652" s="323"/>
      <c r="FJ652" s="323"/>
      <c r="FK652" s="323"/>
      <c r="FL652" s="323"/>
      <c r="FM652" s="323"/>
      <c r="FN652" s="323"/>
      <c r="FO652" s="323"/>
      <c r="FP652" s="323"/>
      <c r="FQ652" s="323"/>
      <c r="FR652" s="323"/>
      <c r="FS652" s="323"/>
      <c r="FT652" s="323"/>
      <c r="FU652" s="323"/>
      <c r="FV652" s="323"/>
      <c r="FW652" s="323"/>
      <c r="FX652" s="323"/>
      <c r="FY652" s="323"/>
      <c r="FZ652" s="323"/>
      <c r="GA652" s="323"/>
      <c r="GB652" s="323"/>
      <c r="GC652" s="323"/>
      <c r="GD652" s="323"/>
      <c r="GE652" s="323"/>
      <c r="GF652" s="323"/>
      <c r="GG652" s="323"/>
      <c r="GH652" s="323"/>
      <c r="GI652" s="323"/>
      <c r="GJ652" s="331"/>
      <c r="GK652" s="323"/>
      <c r="GL652" s="323"/>
      <c r="GM652" s="323"/>
      <c r="GN652" s="290" cm="1">
        <f t="array" ref="GN652">IF(OR(BK652:GM652='Annex.1　DeclarationDesired'!$F$27),ROW(),"")</f>
        <v>652</v>
      </c>
    </row>
    <row r="653" spans="1:196" ht="20.85" customHeight="1">
      <c r="A653" s="295"/>
      <c r="B653" s="296"/>
      <c r="C653" s="296"/>
      <c r="D653" s="296"/>
      <c r="E653" s="296"/>
      <c r="F653" s="296"/>
      <c r="G653" s="297"/>
      <c r="H653" s="298"/>
      <c r="I653" s="298"/>
      <c r="J653" s="298"/>
      <c r="K653" s="298"/>
      <c r="L653" s="299"/>
      <c r="M653" s="299"/>
      <c r="N653" s="300"/>
      <c r="O653" s="300"/>
      <c r="P653" s="287"/>
      <c r="Q653" s="287"/>
      <c r="R653" s="287"/>
      <c r="S653" s="287"/>
      <c r="T653" s="287"/>
      <c r="U653" s="287"/>
      <c r="V653" s="287"/>
      <c r="W653" s="287"/>
      <c r="X653" s="287"/>
      <c r="Y653" s="287"/>
      <c r="Z653" s="287"/>
      <c r="AA653" s="287"/>
      <c r="AB653" s="287"/>
      <c r="AC653" s="287"/>
      <c r="AD653" s="287"/>
      <c r="AE653" s="287"/>
      <c r="AF653" s="287"/>
      <c r="AG653" s="287"/>
      <c r="AH653" s="287"/>
      <c r="AI653" s="287"/>
      <c r="AJ653" s="287"/>
      <c r="AK653" s="287"/>
      <c r="AL653" s="287"/>
      <c r="AM653" s="287"/>
      <c r="AN653" s="287"/>
      <c r="AO653" s="287"/>
      <c r="AP653" s="287"/>
      <c r="AQ653" s="287"/>
      <c r="AR653" s="287"/>
      <c r="AS653" s="287"/>
      <c r="AT653" s="287"/>
      <c r="AU653" s="287"/>
      <c r="AV653" s="287"/>
      <c r="AW653" s="287"/>
      <c r="AX653" s="287"/>
      <c r="AY653" s="287"/>
      <c r="AZ653" s="287"/>
      <c r="BA653" s="287"/>
      <c r="BB653" s="287"/>
      <c r="BC653" s="287"/>
      <c r="BD653" s="287"/>
      <c r="BE653" s="287"/>
      <c r="BF653" s="287"/>
      <c r="BG653" s="287"/>
      <c r="BH653" s="287"/>
      <c r="BI653" s="287"/>
      <c r="BJ653" s="317"/>
      <c r="BK653" s="301"/>
      <c r="BL653" s="288"/>
      <c r="BM653" s="287"/>
      <c r="BN653" s="287"/>
      <c r="BO653" s="287"/>
      <c r="BP653" s="287"/>
      <c r="BQ653" s="287"/>
      <c r="BR653" s="287"/>
      <c r="BS653" s="287"/>
      <c r="BT653" s="287"/>
      <c r="BU653" s="287"/>
      <c r="BV653" s="287"/>
      <c r="BW653" s="287"/>
      <c r="BX653" s="287"/>
      <c r="BY653" s="287"/>
      <c r="BZ653" s="287"/>
      <c r="CA653" s="287"/>
      <c r="CB653" s="287"/>
      <c r="CC653" s="287"/>
      <c r="CD653" s="287"/>
      <c r="CE653" s="287"/>
      <c r="CF653" s="287"/>
      <c r="CG653" s="287"/>
      <c r="CH653" s="287"/>
      <c r="CI653" s="287"/>
      <c r="CJ653" s="287"/>
      <c r="CK653" s="287"/>
      <c r="CL653" s="287"/>
      <c r="CM653" s="287"/>
      <c r="CN653" s="287"/>
      <c r="CO653" s="287"/>
      <c r="CP653" s="287"/>
      <c r="CQ653" s="287"/>
      <c r="CR653" s="287"/>
      <c r="CS653" s="287"/>
      <c r="CT653" s="287"/>
      <c r="CU653" s="287"/>
      <c r="CV653" s="287"/>
      <c r="CW653" s="287"/>
      <c r="CX653" s="287"/>
      <c r="CY653" s="287"/>
      <c r="CZ653" s="289"/>
      <c r="DA653" s="287"/>
      <c r="DB653" s="287"/>
      <c r="DC653" s="287"/>
      <c r="DD653" s="287"/>
      <c r="DE653" s="287"/>
      <c r="DF653" s="287"/>
      <c r="DG653" s="287"/>
      <c r="DH653" s="287"/>
      <c r="DI653" s="287"/>
      <c r="DJ653" s="287"/>
      <c r="DK653" s="287"/>
      <c r="DL653" s="287"/>
      <c r="DM653" s="287"/>
      <c r="DN653" s="287"/>
      <c r="DO653" s="287"/>
      <c r="DP653" s="287"/>
      <c r="DQ653" s="287"/>
      <c r="DR653" s="287"/>
      <c r="DS653" s="287"/>
      <c r="DT653" s="287"/>
      <c r="DU653" s="287"/>
      <c r="DV653" s="287"/>
      <c r="DW653" s="321"/>
      <c r="DX653" s="321"/>
      <c r="DY653" s="324"/>
      <c r="DZ653" s="324"/>
      <c r="EA653" s="324"/>
      <c r="EB653" s="323"/>
      <c r="EC653" s="323"/>
      <c r="ED653" s="323"/>
      <c r="EE653" s="323"/>
      <c r="EF653" s="323"/>
      <c r="EG653" s="323"/>
      <c r="EH653" s="323"/>
      <c r="EI653" s="323"/>
      <c r="EJ653" s="323"/>
      <c r="EK653" s="323"/>
      <c r="EL653" s="323"/>
      <c r="EM653" s="323"/>
      <c r="EN653" s="323"/>
      <c r="EO653" s="323"/>
      <c r="EP653" s="323"/>
      <c r="EQ653" s="323"/>
      <c r="ER653" s="323"/>
      <c r="ES653" s="323"/>
      <c r="ET653" s="323"/>
      <c r="EU653" s="323"/>
      <c r="EV653" s="323"/>
      <c r="EW653" s="323"/>
      <c r="EX653" s="323"/>
      <c r="EY653" s="323"/>
      <c r="EZ653" s="323"/>
      <c r="FA653" s="323"/>
      <c r="FB653" s="323"/>
      <c r="FC653" s="323"/>
      <c r="FD653" s="323"/>
      <c r="FE653" s="323"/>
      <c r="FF653" s="323"/>
      <c r="FG653" s="323"/>
      <c r="FH653" s="323"/>
      <c r="FI653" s="323"/>
      <c r="FJ653" s="323"/>
      <c r="FK653" s="323"/>
      <c r="FL653" s="323"/>
      <c r="FM653" s="323"/>
      <c r="FN653" s="323"/>
      <c r="FO653" s="323"/>
      <c r="FP653" s="323"/>
      <c r="FQ653" s="323"/>
      <c r="FR653" s="323"/>
      <c r="FS653" s="323"/>
      <c r="FT653" s="323"/>
      <c r="FU653" s="323"/>
      <c r="FV653" s="323"/>
      <c r="FW653" s="323"/>
      <c r="FX653" s="323"/>
      <c r="FY653" s="323"/>
      <c r="FZ653" s="323"/>
      <c r="GA653" s="323"/>
      <c r="GB653" s="323"/>
      <c r="GC653" s="323"/>
      <c r="GD653" s="323"/>
      <c r="GE653" s="323"/>
      <c r="GF653" s="323"/>
      <c r="GG653" s="323"/>
      <c r="GH653" s="323"/>
      <c r="GI653" s="323"/>
      <c r="GJ653" s="331"/>
      <c r="GK653" s="323"/>
      <c r="GL653" s="323"/>
      <c r="GM653" s="323"/>
      <c r="GN653" s="290" cm="1">
        <f t="array" ref="GN653">IF(OR(BK653:GM653='Annex.1　DeclarationDesired'!$F$27),ROW(),"")</f>
        <v>653</v>
      </c>
    </row>
    <row r="654" spans="1:196" ht="20.85" customHeight="1">
      <c r="A654" s="295"/>
      <c r="B654" s="296"/>
      <c r="C654" s="296"/>
      <c r="D654" s="296"/>
      <c r="E654" s="296"/>
      <c r="F654" s="296"/>
      <c r="G654" s="297"/>
      <c r="H654" s="298"/>
      <c r="I654" s="298"/>
      <c r="J654" s="298"/>
      <c r="K654" s="298"/>
      <c r="L654" s="299"/>
      <c r="M654" s="299"/>
      <c r="N654" s="300"/>
      <c r="O654" s="300"/>
      <c r="P654" s="287"/>
      <c r="Q654" s="287"/>
      <c r="R654" s="287"/>
      <c r="S654" s="287"/>
      <c r="T654" s="287"/>
      <c r="U654" s="287"/>
      <c r="V654" s="287"/>
      <c r="W654" s="287"/>
      <c r="X654" s="287"/>
      <c r="Y654" s="287"/>
      <c r="Z654" s="287"/>
      <c r="AA654" s="287"/>
      <c r="AB654" s="287"/>
      <c r="AC654" s="287"/>
      <c r="AD654" s="287"/>
      <c r="AE654" s="287"/>
      <c r="AF654" s="287"/>
      <c r="AG654" s="287"/>
      <c r="AH654" s="287"/>
      <c r="AI654" s="287"/>
      <c r="AJ654" s="287"/>
      <c r="AK654" s="287"/>
      <c r="AL654" s="287"/>
      <c r="AM654" s="287"/>
      <c r="AN654" s="287"/>
      <c r="AO654" s="287"/>
      <c r="AP654" s="287"/>
      <c r="AQ654" s="287"/>
      <c r="AR654" s="287"/>
      <c r="AS654" s="287"/>
      <c r="AT654" s="287"/>
      <c r="AU654" s="287"/>
      <c r="AV654" s="287"/>
      <c r="AW654" s="287"/>
      <c r="AX654" s="287"/>
      <c r="AY654" s="287"/>
      <c r="AZ654" s="287"/>
      <c r="BA654" s="287"/>
      <c r="BB654" s="287"/>
      <c r="BC654" s="287"/>
      <c r="BD654" s="287"/>
      <c r="BE654" s="287"/>
      <c r="BF654" s="287"/>
      <c r="BG654" s="287"/>
      <c r="BH654" s="287"/>
      <c r="BI654" s="287"/>
      <c r="BJ654" s="317"/>
      <c r="BK654" s="301"/>
      <c r="BL654" s="288"/>
      <c r="BM654" s="287"/>
      <c r="BN654" s="287"/>
      <c r="BO654" s="287"/>
      <c r="BP654" s="287"/>
      <c r="BQ654" s="287"/>
      <c r="BR654" s="287"/>
      <c r="BS654" s="287"/>
      <c r="BT654" s="287"/>
      <c r="BU654" s="287"/>
      <c r="BV654" s="287"/>
      <c r="BW654" s="287"/>
      <c r="BX654" s="287"/>
      <c r="BY654" s="287"/>
      <c r="BZ654" s="287"/>
      <c r="CA654" s="287"/>
      <c r="CB654" s="287"/>
      <c r="CC654" s="287"/>
      <c r="CD654" s="287"/>
      <c r="CE654" s="287"/>
      <c r="CF654" s="287"/>
      <c r="CG654" s="287"/>
      <c r="CH654" s="287"/>
      <c r="CI654" s="287"/>
      <c r="CJ654" s="287"/>
      <c r="CK654" s="287"/>
      <c r="CL654" s="287"/>
      <c r="CM654" s="287"/>
      <c r="CN654" s="287"/>
      <c r="CO654" s="287"/>
      <c r="CP654" s="287"/>
      <c r="CQ654" s="287"/>
      <c r="CR654" s="287"/>
      <c r="CS654" s="287"/>
      <c r="CT654" s="287"/>
      <c r="CU654" s="287"/>
      <c r="CV654" s="287"/>
      <c r="CW654" s="287"/>
      <c r="CX654" s="287"/>
      <c r="CY654" s="287"/>
      <c r="CZ654" s="289"/>
      <c r="DA654" s="287"/>
      <c r="DB654" s="287"/>
      <c r="DC654" s="287"/>
      <c r="DD654" s="287"/>
      <c r="DE654" s="287"/>
      <c r="DF654" s="287"/>
      <c r="DG654" s="287"/>
      <c r="DH654" s="287"/>
      <c r="DI654" s="287"/>
      <c r="DJ654" s="287"/>
      <c r="DK654" s="287"/>
      <c r="DL654" s="287"/>
      <c r="DM654" s="287"/>
      <c r="DN654" s="287"/>
      <c r="DO654" s="287"/>
      <c r="DP654" s="287"/>
      <c r="DQ654" s="287"/>
      <c r="DR654" s="287"/>
      <c r="DS654" s="287"/>
      <c r="DT654" s="287"/>
      <c r="DU654" s="287"/>
      <c r="DV654" s="287"/>
      <c r="DW654" s="321"/>
      <c r="DX654" s="321"/>
      <c r="DY654" s="324"/>
      <c r="DZ654" s="324"/>
      <c r="EA654" s="324"/>
      <c r="EB654" s="323"/>
      <c r="EC654" s="323"/>
      <c r="ED654" s="323"/>
      <c r="EE654" s="323"/>
      <c r="EF654" s="323"/>
      <c r="EG654" s="323"/>
      <c r="EH654" s="323"/>
      <c r="EI654" s="323"/>
      <c r="EJ654" s="323"/>
      <c r="EK654" s="323"/>
      <c r="EL654" s="323"/>
      <c r="EM654" s="323"/>
      <c r="EN654" s="323"/>
      <c r="EO654" s="323"/>
      <c r="EP654" s="323"/>
      <c r="EQ654" s="323"/>
      <c r="ER654" s="323"/>
      <c r="ES654" s="323"/>
      <c r="ET654" s="323"/>
      <c r="EU654" s="323"/>
      <c r="EV654" s="323"/>
      <c r="EW654" s="323"/>
      <c r="EX654" s="323"/>
      <c r="EY654" s="323"/>
      <c r="EZ654" s="323"/>
      <c r="FA654" s="323"/>
      <c r="FB654" s="323"/>
      <c r="FC654" s="323"/>
      <c r="FD654" s="323"/>
      <c r="FE654" s="323"/>
      <c r="FF654" s="323"/>
      <c r="FG654" s="323"/>
      <c r="FH654" s="323"/>
      <c r="FI654" s="323"/>
      <c r="FJ654" s="323"/>
      <c r="FK654" s="323"/>
      <c r="FL654" s="323"/>
      <c r="FM654" s="323"/>
      <c r="FN654" s="323"/>
      <c r="FO654" s="323"/>
      <c r="FP654" s="323"/>
      <c r="FQ654" s="323"/>
      <c r="FR654" s="323"/>
      <c r="FS654" s="323"/>
      <c r="FT654" s="323"/>
      <c r="FU654" s="323"/>
      <c r="FV654" s="323"/>
      <c r="FW654" s="323"/>
      <c r="FX654" s="323"/>
      <c r="FY654" s="323"/>
      <c r="FZ654" s="323"/>
      <c r="GA654" s="323"/>
      <c r="GB654" s="323"/>
      <c r="GC654" s="323"/>
      <c r="GD654" s="323"/>
      <c r="GE654" s="323"/>
      <c r="GF654" s="323"/>
      <c r="GG654" s="323"/>
      <c r="GH654" s="323"/>
      <c r="GI654" s="323"/>
      <c r="GJ654" s="331"/>
      <c r="GK654" s="323"/>
      <c r="GL654" s="323"/>
      <c r="GM654" s="323"/>
      <c r="GN654" s="290" cm="1">
        <f t="array" ref="GN654">IF(OR(BK654:GM654='Annex.1　DeclarationDesired'!$F$27),ROW(),"")</f>
        <v>654</v>
      </c>
    </row>
    <row r="655" spans="1:196" ht="20.85" customHeight="1">
      <c r="A655" s="295"/>
      <c r="B655" s="296"/>
      <c r="C655" s="296"/>
      <c r="D655" s="296"/>
      <c r="E655" s="296"/>
      <c r="F655" s="296"/>
      <c r="G655" s="297"/>
      <c r="H655" s="298"/>
      <c r="I655" s="298"/>
      <c r="J655" s="298"/>
      <c r="K655" s="298"/>
      <c r="L655" s="299"/>
      <c r="M655" s="299"/>
      <c r="N655" s="300"/>
      <c r="O655" s="300"/>
      <c r="P655" s="287"/>
      <c r="Q655" s="287"/>
      <c r="R655" s="287"/>
      <c r="S655" s="287"/>
      <c r="T655" s="287"/>
      <c r="U655" s="287"/>
      <c r="V655" s="287"/>
      <c r="W655" s="287"/>
      <c r="X655" s="287"/>
      <c r="Y655" s="287"/>
      <c r="Z655" s="287"/>
      <c r="AA655" s="287"/>
      <c r="AB655" s="287"/>
      <c r="AC655" s="287"/>
      <c r="AD655" s="287"/>
      <c r="AE655" s="287"/>
      <c r="AF655" s="287"/>
      <c r="AG655" s="287"/>
      <c r="AH655" s="287"/>
      <c r="AI655" s="287"/>
      <c r="AJ655" s="287"/>
      <c r="AK655" s="287"/>
      <c r="AL655" s="287"/>
      <c r="AM655" s="287"/>
      <c r="AN655" s="287"/>
      <c r="AO655" s="287"/>
      <c r="AP655" s="287"/>
      <c r="AQ655" s="287"/>
      <c r="AR655" s="287"/>
      <c r="AS655" s="287"/>
      <c r="AT655" s="287"/>
      <c r="AU655" s="287"/>
      <c r="AV655" s="287"/>
      <c r="AW655" s="287"/>
      <c r="AX655" s="287"/>
      <c r="AY655" s="287"/>
      <c r="AZ655" s="287"/>
      <c r="BA655" s="287"/>
      <c r="BB655" s="287"/>
      <c r="BC655" s="287"/>
      <c r="BD655" s="287"/>
      <c r="BE655" s="287"/>
      <c r="BF655" s="287"/>
      <c r="BG655" s="287"/>
      <c r="BH655" s="287"/>
      <c r="BI655" s="287"/>
      <c r="BJ655" s="317"/>
      <c r="BK655" s="301"/>
      <c r="BL655" s="288"/>
      <c r="BM655" s="287"/>
      <c r="BN655" s="287"/>
      <c r="BO655" s="287"/>
      <c r="BP655" s="287"/>
      <c r="BQ655" s="287"/>
      <c r="BR655" s="287"/>
      <c r="BS655" s="287"/>
      <c r="BT655" s="287"/>
      <c r="BU655" s="287"/>
      <c r="BV655" s="287"/>
      <c r="BW655" s="287"/>
      <c r="BX655" s="287"/>
      <c r="BY655" s="287"/>
      <c r="BZ655" s="287"/>
      <c r="CA655" s="287"/>
      <c r="CB655" s="287"/>
      <c r="CC655" s="287"/>
      <c r="CD655" s="287"/>
      <c r="CE655" s="287"/>
      <c r="CF655" s="287"/>
      <c r="CG655" s="287"/>
      <c r="CH655" s="287"/>
      <c r="CI655" s="287"/>
      <c r="CJ655" s="287"/>
      <c r="CK655" s="287"/>
      <c r="CL655" s="287"/>
      <c r="CM655" s="287"/>
      <c r="CN655" s="287"/>
      <c r="CO655" s="287"/>
      <c r="CP655" s="287"/>
      <c r="CQ655" s="287"/>
      <c r="CR655" s="287"/>
      <c r="CS655" s="287"/>
      <c r="CT655" s="287"/>
      <c r="CU655" s="287"/>
      <c r="CV655" s="287"/>
      <c r="CW655" s="287"/>
      <c r="CX655" s="287"/>
      <c r="CY655" s="287"/>
      <c r="CZ655" s="289"/>
      <c r="DA655" s="287"/>
      <c r="DB655" s="287"/>
      <c r="DC655" s="287"/>
      <c r="DD655" s="287"/>
      <c r="DE655" s="287"/>
      <c r="DF655" s="287"/>
      <c r="DG655" s="287"/>
      <c r="DH655" s="287"/>
      <c r="DI655" s="287"/>
      <c r="DJ655" s="287"/>
      <c r="DK655" s="287"/>
      <c r="DL655" s="287"/>
      <c r="DM655" s="287"/>
      <c r="DN655" s="287"/>
      <c r="DO655" s="287"/>
      <c r="DP655" s="287"/>
      <c r="DQ655" s="287"/>
      <c r="DR655" s="287"/>
      <c r="DS655" s="287"/>
      <c r="DT655" s="287"/>
      <c r="DU655" s="287"/>
      <c r="DV655" s="287"/>
      <c r="DW655" s="321"/>
      <c r="DX655" s="321"/>
      <c r="DY655" s="324"/>
      <c r="DZ655" s="324"/>
      <c r="EA655" s="324"/>
      <c r="EB655" s="323"/>
      <c r="EC655" s="323"/>
      <c r="ED655" s="323"/>
      <c r="EE655" s="323"/>
      <c r="EF655" s="323"/>
      <c r="EG655" s="323"/>
      <c r="EH655" s="323"/>
      <c r="EI655" s="323"/>
      <c r="EJ655" s="323"/>
      <c r="EK655" s="323"/>
      <c r="EL655" s="323"/>
      <c r="EM655" s="323"/>
      <c r="EN655" s="323"/>
      <c r="EO655" s="323"/>
      <c r="EP655" s="323"/>
      <c r="EQ655" s="323"/>
      <c r="ER655" s="323"/>
      <c r="ES655" s="323"/>
      <c r="ET655" s="323"/>
      <c r="EU655" s="323"/>
      <c r="EV655" s="323"/>
      <c r="EW655" s="323"/>
      <c r="EX655" s="323"/>
      <c r="EY655" s="323"/>
      <c r="EZ655" s="323"/>
      <c r="FA655" s="323"/>
      <c r="FB655" s="323"/>
      <c r="FC655" s="323"/>
      <c r="FD655" s="323"/>
      <c r="FE655" s="323"/>
      <c r="FF655" s="323"/>
      <c r="FG655" s="323"/>
      <c r="FH655" s="323"/>
      <c r="FI655" s="323"/>
      <c r="FJ655" s="323"/>
      <c r="FK655" s="323"/>
      <c r="FL655" s="323"/>
      <c r="FM655" s="323"/>
      <c r="FN655" s="323"/>
      <c r="FO655" s="323"/>
      <c r="FP655" s="323"/>
      <c r="FQ655" s="323"/>
      <c r="FR655" s="323"/>
      <c r="FS655" s="323"/>
      <c r="FT655" s="323"/>
      <c r="FU655" s="323"/>
      <c r="FV655" s="323"/>
      <c r="FW655" s="323"/>
      <c r="FX655" s="323"/>
      <c r="FY655" s="323"/>
      <c r="FZ655" s="323"/>
      <c r="GA655" s="323"/>
      <c r="GB655" s="323"/>
      <c r="GC655" s="323"/>
      <c r="GD655" s="323"/>
      <c r="GE655" s="323"/>
      <c r="GF655" s="323"/>
      <c r="GG655" s="323"/>
      <c r="GH655" s="323"/>
      <c r="GI655" s="323"/>
      <c r="GJ655" s="331"/>
      <c r="GK655" s="323"/>
      <c r="GL655" s="323"/>
      <c r="GM655" s="323"/>
      <c r="GN655" s="290" cm="1">
        <f t="array" ref="GN655">IF(OR(BK655:GM655='Annex.1　DeclarationDesired'!$F$27),ROW(),"")</f>
        <v>655</v>
      </c>
    </row>
    <row r="656" spans="1:196" ht="20.85" customHeight="1">
      <c r="A656" s="295"/>
      <c r="B656" s="296"/>
      <c r="C656" s="296"/>
      <c r="D656" s="296"/>
      <c r="E656" s="296"/>
      <c r="F656" s="296"/>
      <c r="G656" s="297"/>
      <c r="H656" s="298"/>
      <c r="I656" s="298"/>
      <c r="J656" s="298"/>
      <c r="K656" s="298"/>
      <c r="L656" s="299"/>
      <c r="M656" s="299"/>
      <c r="N656" s="300"/>
      <c r="O656" s="300"/>
      <c r="P656" s="287"/>
      <c r="Q656" s="287"/>
      <c r="R656" s="287"/>
      <c r="S656" s="287"/>
      <c r="T656" s="287"/>
      <c r="U656" s="287"/>
      <c r="V656" s="287"/>
      <c r="W656" s="287"/>
      <c r="X656" s="287"/>
      <c r="Y656" s="287"/>
      <c r="Z656" s="287"/>
      <c r="AA656" s="287"/>
      <c r="AB656" s="287"/>
      <c r="AC656" s="287"/>
      <c r="AD656" s="287"/>
      <c r="AE656" s="287"/>
      <c r="AF656" s="287"/>
      <c r="AG656" s="287"/>
      <c r="AH656" s="287"/>
      <c r="AI656" s="287"/>
      <c r="AJ656" s="287"/>
      <c r="AK656" s="287"/>
      <c r="AL656" s="287"/>
      <c r="AM656" s="287"/>
      <c r="AN656" s="287"/>
      <c r="AO656" s="287"/>
      <c r="AP656" s="287"/>
      <c r="AQ656" s="287"/>
      <c r="AR656" s="287"/>
      <c r="AS656" s="287"/>
      <c r="AT656" s="287"/>
      <c r="AU656" s="287"/>
      <c r="AV656" s="287"/>
      <c r="AW656" s="287"/>
      <c r="AX656" s="287"/>
      <c r="AY656" s="287"/>
      <c r="AZ656" s="287"/>
      <c r="BA656" s="287"/>
      <c r="BB656" s="287"/>
      <c r="BC656" s="287"/>
      <c r="BD656" s="287"/>
      <c r="BE656" s="287"/>
      <c r="BF656" s="287"/>
      <c r="BG656" s="287"/>
      <c r="BH656" s="287"/>
      <c r="BI656" s="287"/>
      <c r="BJ656" s="317"/>
      <c r="BK656" s="301"/>
      <c r="BL656" s="288"/>
      <c r="BM656" s="287"/>
      <c r="BN656" s="287"/>
      <c r="BO656" s="287"/>
      <c r="BP656" s="287"/>
      <c r="BQ656" s="287"/>
      <c r="BR656" s="287"/>
      <c r="BS656" s="287"/>
      <c r="BT656" s="287"/>
      <c r="BU656" s="287"/>
      <c r="BV656" s="287"/>
      <c r="BW656" s="287"/>
      <c r="BX656" s="287"/>
      <c r="BY656" s="287"/>
      <c r="BZ656" s="287"/>
      <c r="CA656" s="287"/>
      <c r="CB656" s="287"/>
      <c r="CC656" s="287"/>
      <c r="CD656" s="287"/>
      <c r="CE656" s="287"/>
      <c r="CF656" s="287"/>
      <c r="CG656" s="287"/>
      <c r="CH656" s="287"/>
      <c r="CI656" s="287"/>
      <c r="CJ656" s="287"/>
      <c r="CK656" s="287"/>
      <c r="CL656" s="287"/>
      <c r="CM656" s="287"/>
      <c r="CN656" s="287"/>
      <c r="CO656" s="287"/>
      <c r="CP656" s="287"/>
      <c r="CQ656" s="287"/>
      <c r="CR656" s="287"/>
      <c r="CS656" s="287"/>
      <c r="CT656" s="287"/>
      <c r="CU656" s="287"/>
      <c r="CV656" s="287"/>
      <c r="CW656" s="287"/>
      <c r="CX656" s="287"/>
      <c r="CY656" s="287"/>
      <c r="CZ656" s="289"/>
      <c r="DA656" s="287"/>
      <c r="DB656" s="287"/>
      <c r="DC656" s="287"/>
      <c r="DD656" s="287"/>
      <c r="DE656" s="287"/>
      <c r="DF656" s="287"/>
      <c r="DG656" s="287"/>
      <c r="DH656" s="287"/>
      <c r="DI656" s="287"/>
      <c r="DJ656" s="287"/>
      <c r="DK656" s="287"/>
      <c r="DL656" s="287"/>
      <c r="DM656" s="287"/>
      <c r="DN656" s="287"/>
      <c r="DO656" s="287"/>
      <c r="DP656" s="287"/>
      <c r="DQ656" s="287"/>
      <c r="DR656" s="287"/>
      <c r="DS656" s="287"/>
      <c r="DT656" s="287"/>
      <c r="DU656" s="287"/>
      <c r="DV656" s="287"/>
      <c r="DW656" s="321"/>
      <c r="DX656" s="321"/>
      <c r="DY656" s="324"/>
      <c r="DZ656" s="324"/>
      <c r="EA656" s="324"/>
      <c r="EB656" s="323"/>
      <c r="EC656" s="323"/>
      <c r="ED656" s="323"/>
      <c r="EE656" s="323"/>
      <c r="EF656" s="323"/>
      <c r="EG656" s="323"/>
      <c r="EH656" s="323"/>
      <c r="EI656" s="323"/>
      <c r="EJ656" s="323"/>
      <c r="EK656" s="323"/>
      <c r="EL656" s="323"/>
      <c r="EM656" s="323"/>
      <c r="EN656" s="323"/>
      <c r="EO656" s="323"/>
      <c r="EP656" s="323"/>
      <c r="EQ656" s="323"/>
      <c r="ER656" s="323"/>
      <c r="ES656" s="323"/>
      <c r="ET656" s="323"/>
      <c r="EU656" s="323"/>
      <c r="EV656" s="323"/>
      <c r="EW656" s="323"/>
      <c r="EX656" s="323"/>
      <c r="EY656" s="323"/>
      <c r="EZ656" s="323"/>
      <c r="FA656" s="323"/>
      <c r="FB656" s="323"/>
      <c r="FC656" s="323"/>
      <c r="FD656" s="323"/>
      <c r="FE656" s="323"/>
      <c r="FF656" s="323"/>
      <c r="FG656" s="323"/>
      <c r="FH656" s="323"/>
      <c r="FI656" s="323"/>
      <c r="FJ656" s="323"/>
      <c r="FK656" s="323"/>
      <c r="FL656" s="323"/>
      <c r="FM656" s="323"/>
      <c r="FN656" s="323"/>
      <c r="FO656" s="323"/>
      <c r="FP656" s="323"/>
      <c r="FQ656" s="323"/>
      <c r="FR656" s="323"/>
      <c r="FS656" s="323"/>
      <c r="FT656" s="323"/>
      <c r="FU656" s="323"/>
      <c r="FV656" s="323"/>
      <c r="FW656" s="323"/>
      <c r="FX656" s="323"/>
      <c r="FY656" s="323"/>
      <c r="FZ656" s="323"/>
      <c r="GA656" s="323"/>
      <c r="GB656" s="323"/>
      <c r="GC656" s="323"/>
      <c r="GD656" s="323"/>
      <c r="GE656" s="323"/>
      <c r="GF656" s="323"/>
      <c r="GG656" s="323"/>
      <c r="GH656" s="323"/>
      <c r="GI656" s="323"/>
      <c r="GJ656" s="331"/>
      <c r="GK656" s="323"/>
      <c r="GL656" s="323"/>
      <c r="GM656" s="323"/>
      <c r="GN656" s="290" cm="1">
        <f t="array" ref="GN656">IF(OR(BK656:GM656='Annex.1　DeclarationDesired'!$F$27),ROW(),"")</f>
        <v>656</v>
      </c>
    </row>
    <row r="657" spans="1:196" ht="20.85" customHeight="1">
      <c r="A657" s="295"/>
      <c r="B657" s="296"/>
      <c r="C657" s="296"/>
      <c r="D657" s="296"/>
      <c r="E657" s="296"/>
      <c r="F657" s="296"/>
      <c r="G657" s="297"/>
      <c r="H657" s="298"/>
      <c r="I657" s="298"/>
      <c r="J657" s="298"/>
      <c r="K657" s="298"/>
      <c r="L657" s="299"/>
      <c r="M657" s="299"/>
      <c r="N657" s="300"/>
      <c r="O657" s="300"/>
      <c r="P657" s="287"/>
      <c r="Q657" s="287"/>
      <c r="R657" s="287"/>
      <c r="S657" s="287"/>
      <c r="T657" s="287"/>
      <c r="U657" s="287"/>
      <c r="V657" s="287"/>
      <c r="W657" s="287"/>
      <c r="X657" s="287"/>
      <c r="Y657" s="287"/>
      <c r="Z657" s="287"/>
      <c r="AA657" s="287"/>
      <c r="AB657" s="287"/>
      <c r="AC657" s="287"/>
      <c r="AD657" s="287"/>
      <c r="AE657" s="287"/>
      <c r="AF657" s="287"/>
      <c r="AG657" s="287"/>
      <c r="AH657" s="287"/>
      <c r="AI657" s="287"/>
      <c r="AJ657" s="287"/>
      <c r="AK657" s="287"/>
      <c r="AL657" s="287"/>
      <c r="AM657" s="287"/>
      <c r="AN657" s="287"/>
      <c r="AO657" s="287"/>
      <c r="AP657" s="287"/>
      <c r="AQ657" s="287"/>
      <c r="AR657" s="287"/>
      <c r="AS657" s="287"/>
      <c r="AT657" s="287"/>
      <c r="AU657" s="287"/>
      <c r="AV657" s="287"/>
      <c r="AW657" s="287"/>
      <c r="AX657" s="287"/>
      <c r="AY657" s="287"/>
      <c r="AZ657" s="287"/>
      <c r="BA657" s="287"/>
      <c r="BB657" s="287"/>
      <c r="BC657" s="287"/>
      <c r="BD657" s="287"/>
      <c r="BE657" s="287"/>
      <c r="BF657" s="287"/>
      <c r="BG657" s="287"/>
      <c r="BH657" s="287"/>
      <c r="BI657" s="287"/>
      <c r="BJ657" s="317"/>
      <c r="BK657" s="301"/>
      <c r="BL657" s="288"/>
      <c r="BM657" s="287"/>
      <c r="BN657" s="287"/>
      <c r="BO657" s="287"/>
      <c r="BP657" s="287"/>
      <c r="BQ657" s="287"/>
      <c r="BR657" s="287"/>
      <c r="BS657" s="287"/>
      <c r="BT657" s="287"/>
      <c r="BU657" s="287"/>
      <c r="BV657" s="287"/>
      <c r="BW657" s="287"/>
      <c r="BX657" s="287"/>
      <c r="BY657" s="287"/>
      <c r="BZ657" s="287"/>
      <c r="CA657" s="287"/>
      <c r="CB657" s="287"/>
      <c r="CC657" s="287"/>
      <c r="CD657" s="287"/>
      <c r="CE657" s="287"/>
      <c r="CF657" s="287"/>
      <c r="CG657" s="287"/>
      <c r="CH657" s="287"/>
      <c r="CI657" s="287"/>
      <c r="CJ657" s="287"/>
      <c r="CK657" s="287"/>
      <c r="CL657" s="287"/>
      <c r="CM657" s="287"/>
      <c r="CN657" s="287"/>
      <c r="CO657" s="287"/>
      <c r="CP657" s="287"/>
      <c r="CQ657" s="287"/>
      <c r="CR657" s="287"/>
      <c r="CS657" s="287"/>
      <c r="CT657" s="287"/>
      <c r="CU657" s="287"/>
      <c r="CV657" s="287"/>
      <c r="CW657" s="287"/>
      <c r="CX657" s="287"/>
      <c r="CY657" s="287"/>
      <c r="CZ657" s="289"/>
      <c r="DA657" s="287"/>
      <c r="DB657" s="287"/>
      <c r="DC657" s="287"/>
      <c r="DD657" s="287"/>
      <c r="DE657" s="287"/>
      <c r="DF657" s="287"/>
      <c r="DG657" s="287"/>
      <c r="DH657" s="287"/>
      <c r="DI657" s="287"/>
      <c r="DJ657" s="287"/>
      <c r="DK657" s="287"/>
      <c r="DL657" s="287"/>
      <c r="DM657" s="287"/>
      <c r="DN657" s="287"/>
      <c r="DO657" s="287"/>
      <c r="DP657" s="287"/>
      <c r="DQ657" s="287"/>
      <c r="DR657" s="287"/>
      <c r="DS657" s="287"/>
      <c r="DT657" s="287"/>
      <c r="DU657" s="287"/>
      <c r="DV657" s="287"/>
      <c r="DW657" s="321"/>
      <c r="DX657" s="321"/>
      <c r="DY657" s="324"/>
      <c r="DZ657" s="324"/>
      <c r="EA657" s="324"/>
      <c r="EB657" s="323"/>
      <c r="EC657" s="323"/>
      <c r="ED657" s="323"/>
      <c r="EE657" s="323"/>
      <c r="EF657" s="323"/>
      <c r="EG657" s="323"/>
      <c r="EH657" s="323"/>
      <c r="EI657" s="323"/>
      <c r="EJ657" s="323"/>
      <c r="EK657" s="323"/>
      <c r="EL657" s="323"/>
      <c r="EM657" s="323"/>
      <c r="EN657" s="323"/>
      <c r="EO657" s="323"/>
      <c r="EP657" s="323"/>
      <c r="EQ657" s="323"/>
      <c r="ER657" s="323"/>
      <c r="ES657" s="323"/>
      <c r="ET657" s="323"/>
      <c r="EU657" s="323"/>
      <c r="EV657" s="323"/>
      <c r="EW657" s="323"/>
      <c r="EX657" s="323"/>
      <c r="EY657" s="323"/>
      <c r="EZ657" s="323"/>
      <c r="FA657" s="323"/>
      <c r="FB657" s="323"/>
      <c r="FC657" s="323"/>
      <c r="FD657" s="323"/>
      <c r="FE657" s="323"/>
      <c r="FF657" s="323"/>
      <c r="FG657" s="323"/>
      <c r="FH657" s="323"/>
      <c r="FI657" s="323"/>
      <c r="FJ657" s="323"/>
      <c r="FK657" s="323"/>
      <c r="FL657" s="323"/>
      <c r="FM657" s="323"/>
      <c r="FN657" s="323"/>
      <c r="FO657" s="323"/>
      <c r="FP657" s="323"/>
      <c r="FQ657" s="323"/>
      <c r="FR657" s="323"/>
      <c r="FS657" s="323"/>
      <c r="FT657" s="323"/>
      <c r="FU657" s="323"/>
      <c r="FV657" s="323"/>
      <c r="FW657" s="323"/>
      <c r="FX657" s="323"/>
      <c r="FY657" s="323"/>
      <c r="FZ657" s="323"/>
      <c r="GA657" s="323"/>
      <c r="GB657" s="323"/>
      <c r="GC657" s="323"/>
      <c r="GD657" s="323"/>
      <c r="GE657" s="323"/>
      <c r="GF657" s="323"/>
      <c r="GG657" s="323"/>
      <c r="GH657" s="323"/>
      <c r="GI657" s="323"/>
      <c r="GJ657" s="331"/>
      <c r="GK657" s="323"/>
      <c r="GL657" s="323"/>
      <c r="GM657" s="323"/>
      <c r="GN657" s="290" cm="1">
        <f t="array" ref="GN657">IF(OR(BK657:GM657='Annex.1　DeclarationDesired'!$F$27),ROW(),"")</f>
        <v>657</v>
      </c>
    </row>
    <row r="658" spans="1:196" ht="20.85" customHeight="1">
      <c r="A658" s="295"/>
      <c r="B658" s="296"/>
      <c r="C658" s="296"/>
      <c r="D658" s="296"/>
      <c r="E658" s="296"/>
      <c r="F658" s="296"/>
      <c r="G658" s="297"/>
      <c r="H658" s="298"/>
      <c r="I658" s="298"/>
      <c r="J658" s="298"/>
      <c r="K658" s="298"/>
      <c r="L658" s="299"/>
      <c r="M658" s="299"/>
      <c r="N658" s="300"/>
      <c r="O658" s="300"/>
      <c r="P658" s="287"/>
      <c r="Q658" s="287"/>
      <c r="R658" s="287"/>
      <c r="S658" s="287"/>
      <c r="T658" s="287"/>
      <c r="U658" s="287"/>
      <c r="V658" s="287"/>
      <c r="W658" s="287"/>
      <c r="X658" s="287"/>
      <c r="Y658" s="287"/>
      <c r="Z658" s="287"/>
      <c r="AA658" s="287"/>
      <c r="AB658" s="287"/>
      <c r="AC658" s="287"/>
      <c r="AD658" s="287"/>
      <c r="AE658" s="287"/>
      <c r="AF658" s="287"/>
      <c r="AG658" s="287"/>
      <c r="AH658" s="287"/>
      <c r="AI658" s="287"/>
      <c r="AJ658" s="287"/>
      <c r="AK658" s="287"/>
      <c r="AL658" s="287"/>
      <c r="AM658" s="287"/>
      <c r="AN658" s="287"/>
      <c r="AO658" s="287"/>
      <c r="AP658" s="287"/>
      <c r="AQ658" s="287"/>
      <c r="AR658" s="287"/>
      <c r="AS658" s="287"/>
      <c r="AT658" s="287"/>
      <c r="AU658" s="287"/>
      <c r="AV658" s="287"/>
      <c r="AW658" s="287"/>
      <c r="AX658" s="287"/>
      <c r="AY658" s="287"/>
      <c r="AZ658" s="287"/>
      <c r="BA658" s="287"/>
      <c r="BB658" s="287"/>
      <c r="BC658" s="287"/>
      <c r="BD658" s="287"/>
      <c r="BE658" s="287"/>
      <c r="BF658" s="287"/>
      <c r="BG658" s="287"/>
      <c r="BH658" s="287"/>
      <c r="BI658" s="287"/>
      <c r="BJ658" s="317"/>
      <c r="BK658" s="301"/>
      <c r="BL658" s="288"/>
      <c r="BM658" s="287"/>
      <c r="BN658" s="287"/>
      <c r="BO658" s="287"/>
      <c r="BP658" s="287"/>
      <c r="BQ658" s="287"/>
      <c r="BR658" s="287"/>
      <c r="BS658" s="287"/>
      <c r="BT658" s="287"/>
      <c r="BU658" s="287"/>
      <c r="BV658" s="287"/>
      <c r="BW658" s="287"/>
      <c r="BX658" s="287"/>
      <c r="BY658" s="287"/>
      <c r="BZ658" s="287"/>
      <c r="CA658" s="287"/>
      <c r="CB658" s="287"/>
      <c r="CC658" s="287"/>
      <c r="CD658" s="287"/>
      <c r="CE658" s="287"/>
      <c r="CF658" s="287"/>
      <c r="CG658" s="287"/>
      <c r="CH658" s="287"/>
      <c r="CI658" s="287"/>
      <c r="CJ658" s="287"/>
      <c r="CK658" s="287"/>
      <c r="CL658" s="287"/>
      <c r="CM658" s="287"/>
      <c r="CN658" s="287"/>
      <c r="CO658" s="287"/>
      <c r="CP658" s="287"/>
      <c r="CQ658" s="287"/>
      <c r="CR658" s="287"/>
      <c r="CS658" s="287"/>
      <c r="CT658" s="287"/>
      <c r="CU658" s="287"/>
      <c r="CV658" s="287"/>
      <c r="CW658" s="287"/>
      <c r="CX658" s="287"/>
      <c r="CY658" s="287"/>
      <c r="CZ658" s="289"/>
      <c r="DA658" s="287"/>
      <c r="DB658" s="287"/>
      <c r="DC658" s="287"/>
      <c r="DD658" s="287"/>
      <c r="DE658" s="287"/>
      <c r="DF658" s="287"/>
      <c r="DG658" s="287"/>
      <c r="DH658" s="287"/>
      <c r="DI658" s="287"/>
      <c r="DJ658" s="287"/>
      <c r="DK658" s="287"/>
      <c r="DL658" s="287"/>
      <c r="DM658" s="287"/>
      <c r="DN658" s="287"/>
      <c r="DO658" s="287"/>
      <c r="DP658" s="287"/>
      <c r="DQ658" s="287"/>
      <c r="DR658" s="287"/>
      <c r="DS658" s="287"/>
      <c r="DT658" s="287"/>
      <c r="DU658" s="287"/>
      <c r="DV658" s="287"/>
      <c r="DW658" s="321"/>
      <c r="DX658" s="321"/>
      <c r="DY658" s="324"/>
      <c r="DZ658" s="324"/>
      <c r="EA658" s="324"/>
      <c r="EB658" s="323"/>
      <c r="EC658" s="323"/>
      <c r="ED658" s="323"/>
      <c r="EE658" s="323"/>
      <c r="EF658" s="323"/>
      <c r="EG658" s="323"/>
      <c r="EH658" s="323"/>
      <c r="EI658" s="323"/>
      <c r="EJ658" s="323"/>
      <c r="EK658" s="323"/>
      <c r="EL658" s="323"/>
      <c r="EM658" s="323"/>
      <c r="EN658" s="323"/>
      <c r="EO658" s="323"/>
      <c r="EP658" s="323"/>
      <c r="EQ658" s="323"/>
      <c r="ER658" s="323"/>
      <c r="ES658" s="323"/>
      <c r="ET658" s="323"/>
      <c r="EU658" s="323"/>
      <c r="EV658" s="323"/>
      <c r="EW658" s="323"/>
      <c r="EX658" s="323"/>
      <c r="EY658" s="323"/>
      <c r="EZ658" s="323"/>
      <c r="FA658" s="323"/>
      <c r="FB658" s="323"/>
      <c r="FC658" s="323"/>
      <c r="FD658" s="323"/>
      <c r="FE658" s="323"/>
      <c r="FF658" s="323"/>
      <c r="FG658" s="323"/>
      <c r="FH658" s="323"/>
      <c r="FI658" s="323"/>
      <c r="FJ658" s="323"/>
      <c r="FK658" s="323"/>
      <c r="FL658" s="323"/>
      <c r="FM658" s="323"/>
      <c r="FN658" s="323"/>
      <c r="FO658" s="323"/>
      <c r="FP658" s="323"/>
      <c r="FQ658" s="323"/>
      <c r="FR658" s="323"/>
      <c r="FS658" s="323"/>
      <c r="FT658" s="323"/>
      <c r="FU658" s="323"/>
      <c r="FV658" s="323"/>
      <c r="FW658" s="323"/>
      <c r="FX658" s="323"/>
      <c r="FY658" s="323"/>
      <c r="FZ658" s="323"/>
      <c r="GA658" s="323"/>
      <c r="GB658" s="323"/>
      <c r="GC658" s="323"/>
      <c r="GD658" s="323"/>
      <c r="GE658" s="323"/>
      <c r="GF658" s="323"/>
      <c r="GG658" s="323"/>
      <c r="GH658" s="323"/>
      <c r="GI658" s="323"/>
      <c r="GJ658" s="331"/>
      <c r="GK658" s="323"/>
      <c r="GL658" s="323"/>
      <c r="GM658" s="323"/>
      <c r="GN658" s="290" cm="1">
        <f t="array" ref="GN658">IF(OR(BK658:GM658='Annex.1　DeclarationDesired'!$F$27),ROW(),"")</f>
        <v>658</v>
      </c>
    </row>
    <row r="659" spans="1:196" ht="20.85" customHeight="1">
      <c r="A659" s="295"/>
      <c r="B659" s="296"/>
      <c r="C659" s="296"/>
      <c r="D659" s="296"/>
      <c r="E659" s="296"/>
      <c r="F659" s="296"/>
      <c r="G659" s="297"/>
      <c r="H659" s="298"/>
      <c r="I659" s="298"/>
      <c r="J659" s="298"/>
      <c r="K659" s="298"/>
      <c r="L659" s="299"/>
      <c r="M659" s="299"/>
      <c r="N659" s="300"/>
      <c r="O659" s="300"/>
      <c r="P659" s="287"/>
      <c r="Q659" s="287"/>
      <c r="R659" s="287"/>
      <c r="S659" s="287"/>
      <c r="T659" s="287"/>
      <c r="U659" s="287"/>
      <c r="V659" s="287"/>
      <c r="W659" s="287"/>
      <c r="X659" s="287"/>
      <c r="Y659" s="287"/>
      <c r="Z659" s="287"/>
      <c r="AA659" s="287"/>
      <c r="AB659" s="287"/>
      <c r="AC659" s="287"/>
      <c r="AD659" s="287"/>
      <c r="AE659" s="287"/>
      <c r="AF659" s="287"/>
      <c r="AG659" s="287"/>
      <c r="AH659" s="287"/>
      <c r="AI659" s="287"/>
      <c r="AJ659" s="287"/>
      <c r="AK659" s="287"/>
      <c r="AL659" s="287"/>
      <c r="AM659" s="287"/>
      <c r="AN659" s="287"/>
      <c r="AO659" s="287"/>
      <c r="AP659" s="287"/>
      <c r="AQ659" s="287"/>
      <c r="AR659" s="287"/>
      <c r="AS659" s="287"/>
      <c r="AT659" s="287"/>
      <c r="AU659" s="287"/>
      <c r="AV659" s="287"/>
      <c r="AW659" s="287"/>
      <c r="AX659" s="287"/>
      <c r="AY659" s="287"/>
      <c r="AZ659" s="287"/>
      <c r="BA659" s="287"/>
      <c r="BB659" s="287"/>
      <c r="BC659" s="287"/>
      <c r="BD659" s="287"/>
      <c r="BE659" s="287"/>
      <c r="BF659" s="287"/>
      <c r="BG659" s="287"/>
      <c r="BH659" s="287"/>
      <c r="BI659" s="287"/>
      <c r="BJ659" s="317"/>
      <c r="BK659" s="301"/>
      <c r="BL659" s="288"/>
      <c r="BM659" s="287"/>
      <c r="BN659" s="287"/>
      <c r="BO659" s="287"/>
      <c r="BP659" s="287"/>
      <c r="BQ659" s="287"/>
      <c r="BR659" s="287"/>
      <c r="BS659" s="287"/>
      <c r="BT659" s="287"/>
      <c r="BU659" s="287"/>
      <c r="BV659" s="287"/>
      <c r="BW659" s="287"/>
      <c r="BX659" s="287"/>
      <c r="BY659" s="287"/>
      <c r="BZ659" s="287"/>
      <c r="CA659" s="287"/>
      <c r="CB659" s="287"/>
      <c r="CC659" s="287"/>
      <c r="CD659" s="287"/>
      <c r="CE659" s="287"/>
      <c r="CF659" s="287"/>
      <c r="CG659" s="287"/>
      <c r="CH659" s="287"/>
      <c r="CI659" s="287"/>
      <c r="CJ659" s="287"/>
      <c r="CK659" s="287"/>
      <c r="CL659" s="287"/>
      <c r="CM659" s="287"/>
      <c r="CN659" s="287"/>
      <c r="CO659" s="287"/>
      <c r="CP659" s="287"/>
      <c r="CQ659" s="287"/>
      <c r="CR659" s="287"/>
      <c r="CS659" s="287"/>
      <c r="CT659" s="287"/>
      <c r="CU659" s="287"/>
      <c r="CV659" s="287"/>
      <c r="CW659" s="287"/>
      <c r="CX659" s="287"/>
      <c r="CY659" s="287"/>
      <c r="CZ659" s="289"/>
      <c r="DA659" s="287"/>
      <c r="DB659" s="287"/>
      <c r="DC659" s="287"/>
      <c r="DD659" s="287"/>
      <c r="DE659" s="287"/>
      <c r="DF659" s="287"/>
      <c r="DG659" s="287"/>
      <c r="DH659" s="287"/>
      <c r="DI659" s="287"/>
      <c r="DJ659" s="287"/>
      <c r="DK659" s="287"/>
      <c r="DL659" s="287"/>
      <c r="DM659" s="287"/>
      <c r="DN659" s="287"/>
      <c r="DO659" s="287"/>
      <c r="DP659" s="287"/>
      <c r="DQ659" s="287"/>
      <c r="DR659" s="287"/>
      <c r="DS659" s="287"/>
      <c r="DT659" s="287"/>
      <c r="DU659" s="287"/>
      <c r="DV659" s="287"/>
      <c r="DW659" s="321"/>
      <c r="DX659" s="321"/>
      <c r="DY659" s="324"/>
      <c r="DZ659" s="324"/>
      <c r="EA659" s="324"/>
      <c r="EB659" s="323"/>
      <c r="EC659" s="323"/>
      <c r="ED659" s="323"/>
      <c r="EE659" s="323"/>
      <c r="EF659" s="323"/>
      <c r="EG659" s="323"/>
      <c r="EH659" s="323"/>
      <c r="EI659" s="323"/>
      <c r="EJ659" s="323"/>
      <c r="EK659" s="323"/>
      <c r="EL659" s="323"/>
      <c r="EM659" s="323"/>
      <c r="EN659" s="323"/>
      <c r="EO659" s="323"/>
      <c r="EP659" s="323"/>
      <c r="EQ659" s="323"/>
      <c r="ER659" s="323"/>
      <c r="ES659" s="323"/>
      <c r="ET659" s="323"/>
      <c r="EU659" s="323"/>
      <c r="EV659" s="323"/>
      <c r="EW659" s="323"/>
      <c r="EX659" s="323"/>
      <c r="EY659" s="323"/>
      <c r="EZ659" s="323"/>
      <c r="FA659" s="323"/>
      <c r="FB659" s="323"/>
      <c r="FC659" s="323"/>
      <c r="FD659" s="323"/>
      <c r="FE659" s="323"/>
      <c r="FF659" s="323"/>
      <c r="FG659" s="323"/>
      <c r="FH659" s="323"/>
      <c r="FI659" s="323"/>
      <c r="FJ659" s="323"/>
      <c r="FK659" s="323"/>
      <c r="FL659" s="323"/>
      <c r="FM659" s="323"/>
      <c r="FN659" s="323"/>
      <c r="FO659" s="323"/>
      <c r="FP659" s="323"/>
      <c r="FQ659" s="323"/>
      <c r="FR659" s="323"/>
      <c r="FS659" s="323"/>
      <c r="FT659" s="323"/>
      <c r="FU659" s="323"/>
      <c r="FV659" s="323"/>
      <c r="FW659" s="323"/>
      <c r="FX659" s="323"/>
      <c r="FY659" s="323"/>
      <c r="FZ659" s="323"/>
      <c r="GA659" s="323"/>
      <c r="GB659" s="323"/>
      <c r="GC659" s="323"/>
      <c r="GD659" s="323"/>
      <c r="GE659" s="323"/>
      <c r="GF659" s="323"/>
      <c r="GG659" s="323"/>
      <c r="GH659" s="323"/>
      <c r="GI659" s="323"/>
      <c r="GJ659" s="331"/>
      <c r="GK659" s="323"/>
      <c r="GL659" s="323"/>
      <c r="GM659" s="323"/>
      <c r="GN659" s="290" cm="1">
        <f t="array" ref="GN659">IF(OR(BK659:GM659='Annex.1　DeclarationDesired'!$F$27),ROW(),"")</f>
        <v>659</v>
      </c>
    </row>
    <row r="660" spans="1:196" ht="20.85" customHeight="1">
      <c r="A660" s="295"/>
      <c r="B660" s="296"/>
      <c r="C660" s="296"/>
      <c r="D660" s="296"/>
      <c r="E660" s="296"/>
      <c r="F660" s="296"/>
      <c r="G660" s="297"/>
      <c r="H660" s="298"/>
      <c r="I660" s="298"/>
      <c r="J660" s="298"/>
      <c r="K660" s="298"/>
      <c r="L660" s="299"/>
      <c r="M660" s="299"/>
      <c r="N660" s="300"/>
      <c r="O660" s="300"/>
      <c r="P660" s="287"/>
      <c r="Q660" s="287"/>
      <c r="R660" s="287"/>
      <c r="S660" s="287"/>
      <c r="T660" s="287"/>
      <c r="U660" s="287"/>
      <c r="V660" s="287"/>
      <c r="W660" s="287"/>
      <c r="X660" s="287"/>
      <c r="Y660" s="287"/>
      <c r="Z660" s="287"/>
      <c r="AA660" s="287"/>
      <c r="AB660" s="287"/>
      <c r="AC660" s="287"/>
      <c r="AD660" s="287"/>
      <c r="AE660" s="287"/>
      <c r="AF660" s="287"/>
      <c r="AG660" s="287"/>
      <c r="AH660" s="287"/>
      <c r="AI660" s="287"/>
      <c r="AJ660" s="287"/>
      <c r="AK660" s="287"/>
      <c r="AL660" s="287"/>
      <c r="AM660" s="287"/>
      <c r="AN660" s="287"/>
      <c r="AO660" s="287"/>
      <c r="AP660" s="287"/>
      <c r="AQ660" s="287"/>
      <c r="AR660" s="287"/>
      <c r="AS660" s="287"/>
      <c r="AT660" s="287"/>
      <c r="AU660" s="287"/>
      <c r="AV660" s="287"/>
      <c r="AW660" s="287"/>
      <c r="AX660" s="287"/>
      <c r="AY660" s="287"/>
      <c r="AZ660" s="287"/>
      <c r="BA660" s="287"/>
      <c r="BB660" s="287"/>
      <c r="BC660" s="287"/>
      <c r="BD660" s="287"/>
      <c r="BE660" s="287"/>
      <c r="BF660" s="287"/>
      <c r="BG660" s="287"/>
      <c r="BH660" s="287"/>
      <c r="BI660" s="287"/>
      <c r="BJ660" s="317"/>
      <c r="BK660" s="301"/>
      <c r="BL660" s="288"/>
      <c r="BM660" s="287"/>
      <c r="BN660" s="287"/>
      <c r="BO660" s="287"/>
      <c r="BP660" s="287"/>
      <c r="BQ660" s="287"/>
      <c r="BR660" s="287"/>
      <c r="BS660" s="287"/>
      <c r="BT660" s="287"/>
      <c r="BU660" s="287"/>
      <c r="BV660" s="287"/>
      <c r="BW660" s="287"/>
      <c r="BX660" s="287"/>
      <c r="BY660" s="287"/>
      <c r="BZ660" s="287"/>
      <c r="CA660" s="287"/>
      <c r="CB660" s="287"/>
      <c r="CC660" s="287"/>
      <c r="CD660" s="287"/>
      <c r="CE660" s="287"/>
      <c r="CF660" s="287"/>
      <c r="CG660" s="287"/>
      <c r="CH660" s="287"/>
      <c r="CI660" s="287"/>
      <c r="CJ660" s="287"/>
      <c r="CK660" s="287"/>
      <c r="CL660" s="287"/>
      <c r="CM660" s="287"/>
      <c r="CN660" s="287"/>
      <c r="CO660" s="287"/>
      <c r="CP660" s="287"/>
      <c r="CQ660" s="287"/>
      <c r="CR660" s="287"/>
      <c r="CS660" s="287"/>
      <c r="CT660" s="287"/>
      <c r="CU660" s="287"/>
      <c r="CV660" s="287"/>
      <c r="CW660" s="287"/>
      <c r="CX660" s="287"/>
      <c r="CY660" s="287"/>
      <c r="CZ660" s="289"/>
      <c r="DA660" s="287"/>
      <c r="DB660" s="287"/>
      <c r="DC660" s="287"/>
      <c r="DD660" s="287"/>
      <c r="DE660" s="287"/>
      <c r="DF660" s="287"/>
      <c r="DG660" s="287"/>
      <c r="DH660" s="287"/>
      <c r="DI660" s="287"/>
      <c r="DJ660" s="287"/>
      <c r="DK660" s="287"/>
      <c r="DL660" s="287"/>
      <c r="DM660" s="287"/>
      <c r="DN660" s="287"/>
      <c r="DO660" s="287"/>
      <c r="DP660" s="287"/>
      <c r="DQ660" s="287"/>
      <c r="DR660" s="287"/>
      <c r="DS660" s="287"/>
      <c r="DT660" s="287"/>
      <c r="DU660" s="287"/>
      <c r="DV660" s="287"/>
      <c r="DW660" s="321"/>
      <c r="DX660" s="321"/>
      <c r="DY660" s="324"/>
      <c r="DZ660" s="324"/>
      <c r="EA660" s="324"/>
      <c r="EB660" s="323"/>
      <c r="EC660" s="323"/>
      <c r="ED660" s="323"/>
      <c r="EE660" s="323"/>
      <c r="EF660" s="323"/>
      <c r="EG660" s="323"/>
      <c r="EH660" s="323"/>
      <c r="EI660" s="323"/>
      <c r="EJ660" s="323"/>
      <c r="EK660" s="323"/>
      <c r="EL660" s="323"/>
      <c r="EM660" s="323"/>
      <c r="EN660" s="323"/>
      <c r="EO660" s="323"/>
      <c r="EP660" s="323"/>
      <c r="EQ660" s="323"/>
      <c r="ER660" s="323"/>
      <c r="ES660" s="323"/>
      <c r="ET660" s="323"/>
      <c r="EU660" s="323"/>
      <c r="EV660" s="323"/>
      <c r="EW660" s="323"/>
      <c r="EX660" s="323"/>
      <c r="EY660" s="323"/>
      <c r="EZ660" s="323"/>
      <c r="FA660" s="323"/>
      <c r="FB660" s="323"/>
      <c r="FC660" s="323"/>
      <c r="FD660" s="323"/>
      <c r="FE660" s="323"/>
      <c r="FF660" s="323"/>
      <c r="FG660" s="323"/>
      <c r="FH660" s="323"/>
      <c r="FI660" s="323"/>
      <c r="FJ660" s="323"/>
      <c r="FK660" s="323"/>
      <c r="FL660" s="323"/>
      <c r="FM660" s="323"/>
      <c r="FN660" s="323"/>
      <c r="FO660" s="323"/>
      <c r="FP660" s="323"/>
      <c r="FQ660" s="323"/>
      <c r="FR660" s="323"/>
      <c r="FS660" s="323"/>
      <c r="FT660" s="323"/>
      <c r="FU660" s="323"/>
      <c r="FV660" s="323"/>
      <c r="FW660" s="323"/>
      <c r="FX660" s="323"/>
      <c r="FY660" s="323"/>
      <c r="FZ660" s="323"/>
      <c r="GA660" s="323"/>
      <c r="GB660" s="323"/>
      <c r="GC660" s="323"/>
      <c r="GD660" s="323"/>
      <c r="GE660" s="323"/>
      <c r="GF660" s="323"/>
      <c r="GG660" s="323"/>
      <c r="GH660" s="323"/>
      <c r="GI660" s="323"/>
      <c r="GJ660" s="331"/>
      <c r="GK660" s="323"/>
      <c r="GL660" s="323"/>
      <c r="GM660" s="323"/>
      <c r="GN660" s="290" cm="1">
        <f t="array" ref="GN660">IF(OR(BK660:GM660='Annex.1　DeclarationDesired'!$F$27),ROW(),"")</f>
        <v>660</v>
      </c>
    </row>
    <row r="661" spans="1:196" ht="20.85" customHeight="1">
      <c r="A661" s="295"/>
      <c r="B661" s="296"/>
      <c r="C661" s="296"/>
      <c r="D661" s="296"/>
      <c r="E661" s="296"/>
      <c r="F661" s="296"/>
      <c r="G661" s="297"/>
      <c r="H661" s="298"/>
      <c r="I661" s="298"/>
      <c r="J661" s="298"/>
      <c r="K661" s="298"/>
      <c r="L661" s="299"/>
      <c r="M661" s="299"/>
      <c r="N661" s="300"/>
      <c r="O661" s="300"/>
      <c r="P661" s="287"/>
      <c r="Q661" s="287"/>
      <c r="R661" s="287"/>
      <c r="S661" s="287"/>
      <c r="T661" s="287"/>
      <c r="U661" s="287"/>
      <c r="V661" s="287"/>
      <c r="W661" s="287"/>
      <c r="X661" s="287"/>
      <c r="Y661" s="287"/>
      <c r="Z661" s="287"/>
      <c r="AA661" s="287"/>
      <c r="AB661" s="287"/>
      <c r="AC661" s="287"/>
      <c r="AD661" s="287"/>
      <c r="AE661" s="287"/>
      <c r="AF661" s="287"/>
      <c r="AG661" s="287"/>
      <c r="AH661" s="287"/>
      <c r="AI661" s="287"/>
      <c r="AJ661" s="287"/>
      <c r="AK661" s="287"/>
      <c r="AL661" s="287"/>
      <c r="AM661" s="287"/>
      <c r="AN661" s="287"/>
      <c r="AO661" s="287"/>
      <c r="AP661" s="287"/>
      <c r="AQ661" s="287"/>
      <c r="AR661" s="287"/>
      <c r="AS661" s="287"/>
      <c r="AT661" s="287"/>
      <c r="AU661" s="287"/>
      <c r="AV661" s="287"/>
      <c r="AW661" s="287"/>
      <c r="AX661" s="287"/>
      <c r="AY661" s="287"/>
      <c r="AZ661" s="287"/>
      <c r="BA661" s="287"/>
      <c r="BB661" s="287"/>
      <c r="BC661" s="287"/>
      <c r="BD661" s="287"/>
      <c r="BE661" s="287"/>
      <c r="BF661" s="287"/>
      <c r="BG661" s="287"/>
      <c r="BH661" s="287"/>
      <c r="BI661" s="287"/>
      <c r="BJ661" s="317"/>
      <c r="BK661" s="301"/>
      <c r="BL661" s="288"/>
      <c r="BM661" s="287"/>
      <c r="BN661" s="287"/>
      <c r="BO661" s="287"/>
      <c r="BP661" s="287"/>
      <c r="BQ661" s="287"/>
      <c r="BR661" s="287"/>
      <c r="BS661" s="287"/>
      <c r="BT661" s="287"/>
      <c r="BU661" s="287"/>
      <c r="BV661" s="287"/>
      <c r="BW661" s="287"/>
      <c r="BX661" s="287"/>
      <c r="BY661" s="287"/>
      <c r="BZ661" s="287"/>
      <c r="CA661" s="287"/>
      <c r="CB661" s="287"/>
      <c r="CC661" s="287"/>
      <c r="CD661" s="287"/>
      <c r="CE661" s="287"/>
      <c r="CF661" s="287"/>
      <c r="CG661" s="287"/>
      <c r="CH661" s="287"/>
      <c r="CI661" s="287"/>
      <c r="CJ661" s="287"/>
      <c r="CK661" s="287"/>
      <c r="CL661" s="287"/>
      <c r="CM661" s="287"/>
      <c r="CN661" s="287"/>
      <c r="CO661" s="287"/>
      <c r="CP661" s="287"/>
      <c r="CQ661" s="287"/>
      <c r="CR661" s="287"/>
      <c r="CS661" s="287"/>
      <c r="CT661" s="287"/>
      <c r="CU661" s="287"/>
      <c r="CV661" s="287"/>
      <c r="CW661" s="287"/>
      <c r="CX661" s="287"/>
      <c r="CY661" s="287"/>
      <c r="CZ661" s="289"/>
      <c r="DA661" s="287"/>
      <c r="DB661" s="287"/>
      <c r="DC661" s="287"/>
      <c r="DD661" s="287"/>
      <c r="DE661" s="287"/>
      <c r="DF661" s="287"/>
      <c r="DG661" s="287"/>
      <c r="DH661" s="287"/>
      <c r="DI661" s="287"/>
      <c r="DJ661" s="287"/>
      <c r="DK661" s="287"/>
      <c r="DL661" s="287"/>
      <c r="DM661" s="287"/>
      <c r="DN661" s="287"/>
      <c r="DO661" s="287"/>
      <c r="DP661" s="287"/>
      <c r="DQ661" s="287"/>
      <c r="DR661" s="287"/>
      <c r="DS661" s="287"/>
      <c r="DT661" s="287"/>
      <c r="DU661" s="287"/>
      <c r="DV661" s="287"/>
      <c r="DW661" s="321"/>
      <c r="DX661" s="321"/>
      <c r="DY661" s="324"/>
      <c r="DZ661" s="324"/>
      <c r="EA661" s="324"/>
      <c r="EB661" s="323"/>
      <c r="EC661" s="323"/>
      <c r="ED661" s="323"/>
      <c r="EE661" s="323"/>
      <c r="EF661" s="323"/>
      <c r="EG661" s="323"/>
      <c r="EH661" s="323"/>
      <c r="EI661" s="323"/>
      <c r="EJ661" s="323"/>
      <c r="EK661" s="323"/>
      <c r="EL661" s="323"/>
      <c r="EM661" s="323"/>
      <c r="EN661" s="323"/>
      <c r="EO661" s="323"/>
      <c r="EP661" s="323"/>
      <c r="EQ661" s="323"/>
      <c r="ER661" s="323"/>
      <c r="ES661" s="323"/>
      <c r="ET661" s="323"/>
      <c r="EU661" s="323"/>
      <c r="EV661" s="323"/>
      <c r="EW661" s="323"/>
      <c r="EX661" s="323"/>
      <c r="EY661" s="323"/>
      <c r="EZ661" s="323"/>
      <c r="FA661" s="323"/>
      <c r="FB661" s="323"/>
      <c r="FC661" s="323"/>
      <c r="FD661" s="323"/>
      <c r="FE661" s="323"/>
      <c r="FF661" s="323"/>
      <c r="FG661" s="323"/>
      <c r="FH661" s="323"/>
      <c r="FI661" s="323"/>
      <c r="FJ661" s="323"/>
      <c r="FK661" s="323"/>
      <c r="FL661" s="323"/>
      <c r="FM661" s="323"/>
      <c r="FN661" s="323"/>
      <c r="FO661" s="323"/>
      <c r="FP661" s="323"/>
      <c r="FQ661" s="323"/>
      <c r="FR661" s="323"/>
      <c r="FS661" s="323"/>
      <c r="FT661" s="323"/>
      <c r="FU661" s="323"/>
      <c r="FV661" s="323"/>
      <c r="FW661" s="323"/>
      <c r="FX661" s="323"/>
      <c r="FY661" s="323"/>
      <c r="FZ661" s="323"/>
      <c r="GA661" s="323"/>
      <c r="GB661" s="323"/>
      <c r="GC661" s="323"/>
      <c r="GD661" s="323"/>
      <c r="GE661" s="323"/>
      <c r="GF661" s="323"/>
      <c r="GG661" s="323"/>
      <c r="GH661" s="323"/>
      <c r="GI661" s="323"/>
      <c r="GJ661" s="331"/>
      <c r="GK661" s="323"/>
      <c r="GL661" s="323"/>
      <c r="GM661" s="323"/>
      <c r="GN661" s="290" cm="1">
        <f t="array" ref="GN661">IF(OR(BK661:GM661='Annex.1　DeclarationDesired'!$F$27),ROW(),"")</f>
        <v>661</v>
      </c>
    </row>
    <row r="662" spans="1:196" ht="20.85" customHeight="1">
      <c r="A662" s="295"/>
      <c r="B662" s="296"/>
      <c r="C662" s="296"/>
      <c r="D662" s="296"/>
      <c r="E662" s="296"/>
      <c r="F662" s="296"/>
      <c r="G662" s="297"/>
      <c r="H662" s="298"/>
      <c r="I662" s="298"/>
      <c r="J662" s="298"/>
      <c r="K662" s="298"/>
      <c r="L662" s="299"/>
      <c r="M662" s="299"/>
      <c r="N662" s="300"/>
      <c r="O662" s="300"/>
      <c r="P662" s="287"/>
      <c r="Q662" s="287"/>
      <c r="R662" s="287"/>
      <c r="S662" s="287"/>
      <c r="T662" s="287"/>
      <c r="U662" s="287"/>
      <c r="V662" s="287"/>
      <c r="W662" s="287"/>
      <c r="X662" s="287"/>
      <c r="Y662" s="287"/>
      <c r="Z662" s="287"/>
      <c r="AA662" s="287"/>
      <c r="AB662" s="287"/>
      <c r="AC662" s="287"/>
      <c r="AD662" s="287"/>
      <c r="AE662" s="287"/>
      <c r="AF662" s="287"/>
      <c r="AG662" s="287"/>
      <c r="AH662" s="287"/>
      <c r="AI662" s="287"/>
      <c r="AJ662" s="287"/>
      <c r="AK662" s="287"/>
      <c r="AL662" s="287"/>
      <c r="AM662" s="287"/>
      <c r="AN662" s="287"/>
      <c r="AO662" s="287"/>
      <c r="AP662" s="287"/>
      <c r="AQ662" s="287"/>
      <c r="AR662" s="287"/>
      <c r="AS662" s="287"/>
      <c r="AT662" s="287"/>
      <c r="AU662" s="287"/>
      <c r="AV662" s="287"/>
      <c r="AW662" s="287"/>
      <c r="AX662" s="287"/>
      <c r="AY662" s="287"/>
      <c r="AZ662" s="287"/>
      <c r="BA662" s="287"/>
      <c r="BB662" s="287"/>
      <c r="BC662" s="287"/>
      <c r="BD662" s="287"/>
      <c r="BE662" s="287"/>
      <c r="BF662" s="287"/>
      <c r="BG662" s="287"/>
      <c r="BH662" s="287"/>
      <c r="BI662" s="287"/>
      <c r="BJ662" s="317"/>
      <c r="BK662" s="301"/>
      <c r="BL662" s="288"/>
      <c r="BM662" s="287"/>
      <c r="BN662" s="287"/>
      <c r="BO662" s="287"/>
      <c r="BP662" s="287"/>
      <c r="BQ662" s="287"/>
      <c r="BR662" s="287"/>
      <c r="BS662" s="287"/>
      <c r="BT662" s="287"/>
      <c r="BU662" s="287"/>
      <c r="BV662" s="287"/>
      <c r="BW662" s="287"/>
      <c r="BX662" s="287"/>
      <c r="BY662" s="287"/>
      <c r="BZ662" s="287"/>
      <c r="CA662" s="287"/>
      <c r="CB662" s="287"/>
      <c r="CC662" s="287"/>
      <c r="CD662" s="287"/>
      <c r="CE662" s="287"/>
      <c r="CF662" s="287"/>
      <c r="CG662" s="287"/>
      <c r="CH662" s="287"/>
      <c r="CI662" s="287"/>
      <c r="CJ662" s="287"/>
      <c r="CK662" s="287"/>
      <c r="CL662" s="287"/>
      <c r="CM662" s="287"/>
      <c r="CN662" s="287"/>
      <c r="CO662" s="287"/>
      <c r="CP662" s="287"/>
      <c r="CQ662" s="287"/>
      <c r="CR662" s="287"/>
      <c r="CS662" s="287"/>
      <c r="CT662" s="287"/>
      <c r="CU662" s="287"/>
      <c r="CV662" s="287"/>
      <c r="CW662" s="287"/>
      <c r="CX662" s="287"/>
      <c r="CY662" s="287"/>
      <c r="CZ662" s="289"/>
      <c r="DA662" s="287"/>
      <c r="DB662" s="287"/>
      <c r="DC662" s="287"/>
      <c r="DD662" s="287"/>
      <c r="DE662" s="287"/>
      <c r="DF662" s="287"/>
      <c r="DG662" s="287"/>
      <c r="DH662" s="287"/>
      <c r="DI662" s="287"/>
      <c r="DJ662" s="287"/>
      <c r="DK662" s="287"/>
      <c r="DL662" s="287"/>
      <c r="DM662" s="287"/>
      <c r="DN662" s="287"/>
      <c r="DO662" s="287"/>
      <c r="DP662" s="287"/>
      <c r="DQ662" s="287"/>
      <c r="DR662" s="287"/>
      <c r="DS662" s="287"/>
      <c r="DT662" s="287"/>
      <c r="DU662" s="287"/>
      <c r="DV662" s="287"/>
      <c r="DW662" s="321"/>
      <c r="DX662" s="321"/>
      <c r="DY662" s="324"/>
      <c r="DZ662" s="324"/>
      <c r="EA662" s="324"/>
      <c r="EB662" s="323"/>
      <c r="EC662" s="323"/>
      <c r="ED662" s="323"/>
      <c r="EE662" s="323"/>
      <c r="EF662" s="323"/>
      <c r="EG662" s="323"/>
      <c r="EH662" s="323"/>
      <c r="EI662" s="323"/>
      <c r="EJ662" s="323"/>
      <c r="EK662" s="323"/>
      <c r="EL662" s="323"/>
      <c r="EM662" s="323"/>
      <c r="EN662" s="323"/>
      <c r="EO662" s="323"/>
      <c r="EP662" s="323"/>
      <c r="EQ662" s="323"/>
      <c r="ER662" s="323"/>
      <c r="ES662" s="323"/>
      <c r="ET662" s="323"/>
      <c r="EU662" s="323"/>
      <c r="EV662" s="323"/>
      <c r="EW662" s="323"/>
      <c r="EX662" s="323"/>
      <c r="EY662" s="323"/>
      <c r="EZ662" s="323"/>
      <c r="FA662" s="323"/>
      <c r="FB662" s="323"/>
      <c r="FC662" s="323"/>
      <c r="FD662" s="323"/>
      <c r="FE662" s="323"/>
      <c r="FF662" s="323"/>
      <c r="FG662" s="323"/>
      <c r="FH662" s="323"/>
      <c r="FI662" s="323"/>
      <c r="FJ662" s="323"/>
      <c r="FK662" s="323"/>
      <c r="FL662" s="323"/>
      <c r="FM662" s="323"/>
      <c r="FN662" s="323"/>
      <c r="FO662" s="323"/>
      <c r="FP662" s="323"/>
      <c r="FQ662" s="323"/>
      <c r="FR662" s="323"/>
      <c r="FS662" s="323"/>
      <c r="FT662" s="323"/>
      <c r="FU662" s="323"/>
      <c r="FV662" s="323"/>
      <c r="FW662" s="323"/>
      <c r="FX662" s="323"/>
      <c r="FY662" s="323"/>
      <c r="FZ662" s="323"/>
      <c r="GA662" s="323"/>
      <c r="GB662" s="323"/>
      <c r="GC662" s="323"/>
      <c r="GD662" s="323"/>
      <c r="GE662" s="323"/>
      <c r="GF662" s="323"/>
      <c r="GG662" s="323"/>
      <c r="GH662" s="323"/>
      <c r="GI662" s="323"/>
      <c r="GJ662" s="331"/>
      <c r="GK662" s="323"/>
      <c r="GL662" s="323"/>
      <c r="GM662" s="323"/>
      <c r="GN662" s="290" cm="1">
        <f t="array" ref="GN662">IF(OR(BK662:GM662='Annex.1　DeclarationDesired'!$F$27),ROW(),"")</f>
        <v>662</v>
      </c>
    </row>
    <row r="663" spans="1:196" ht="20.85" customHeight="1">
      <c r="A663" s="295"/>
      <c r="B663" s="296"/>
      <c r="C663" s="296"/>
      <c r="D663" s="296"/>
      <c r="E663" s="296"/>
      <c r="F663" s="296"/>
      <c r="G663" s="297"/>
      <c r="H663" s="298"/>
      <c r="I663" s="298"/>
      <c r="J663" s="298"/>
      <c r="K663" s="298"/>
      <c r="L663" s="299"/>
      <c r="M663" s="299"/>
      <c r="N663" s="300"/>
      <c r="O663" s="300"/>
      <c r="P663" s="287"/>
      <c r="Q663" s="287"/>
      <c r="R663" s="287"/>
      <c r="S663" s="287"/>
      <c r="T663" s="287"/>
      <c r="U663" s="287"/>
      <c r="V663" s="287"/>
      <c r="W663" s="287"/>
      <c r="X663" s="287"/>
      <c r="Y663" s="287"/>
      <c r="Z663" s="287"/>
      <c r="AA663" s="287"/>
      <c r="AB663" s="287"/>
      <c r="AC663" s="287"/>
      <c r="AD663" s="287"/>
      <c r="AE663" s="287"/>
      <c r="AF663" s="287"/>
      <c r="AG663" s="287"/>
      <c r="AH663" s="287"/>
      <c r="AI663" s="287"/>
      <c r="AJ663" s="287"/>
      <c r="AK663" s="287"/>
      <c r="AL663" s="287"/>
      <c r="AM663" s="287"/>
      <c r="AN663" s="287"/>
      <c r="AO663" s="287"/>
      <c r="AP663" s="287"/>
      <c r="AQ663" s="287"/>
      <c r="AR663" s="287"/>
      <c r="AS663" s="287"/>
      <c r="AT663" s="287"/>
      <c r="AU663" s="287"/>
      <c r="AV663" s="287"/>
      <c r="AW663" s="287"/>
      <c r="AX663" s="287"/>
      <c r="AY663" s="287"/>
      <c r="AZ663" s="287"/>
      <c r="BA663" s="287"/>
      <c r="BB663" s="287"/>
      <c r="BC663" s="287"/>
      <c r="BD663" s="287"/>
      <c r="BE663" s="287"/>
      <c r="BF663" s="287"/>
      <c r="BG663" s="287"/>
      <c r="BH663" s="287"/>
      <c r="BI663" s="287"/>
      <c r="BJ663" s="317"/>
      <c r="BK663" s="301"/>
      <c r="BL663" s="288"/>
      <c r="BM663" s="287"/>
      <c r="BN663" s="287"/>
      <c r="BO663" s="287"/>
      <c r="BP663" s="287"/>
      <c r="BQ663" s="287"/>
      <c r="BR663" s="287"/>
      <c r="BS663" s="287"/>
      <c r="BT663" s="287"/>
      <c r="BU663" s="287"/>
      <c r="BV663" s="287"/>
      <c r="BW663" s="287"/>
      <c r="BX663" s="287"/>
      <c r="BY663" s="287"/>
      <c r="BZ663" s="287"/>
      <c r="CA663" s="287"/>
      <c r="CB663" s="287"/>
      <c r="CC663" s="287"/>
      <c r="CD663" s="287"/>
      <c r="CE663" s="287"/>
      <c r="CF663" s="287"/>
      <c r="CG663" s="287"/>
      <c r="CH663" s="287"/>
      <c r="CI663" s="287"/>
      <c r="CJ663" s="287"/>
      <c r="CK663" s="287"/>
      <c r="CL663" s="287"/>
      <c r="CM663" s="287"/>
      <c r="CN663" s="287"/>
      <c r="CO663" s="287"/>
      <c r="CP663" s="287"/>
      <c r="CQ663" s="287"/>
      <c r="CR663" s="287"/>
      <c r="CS663" s="287"/>
      <c r="CT663" s="287"/>
      <c r="CU663" s="287"/>
      <c r="CV663" s="287"/>
      <c r="CW663" s="287"/>
      <c r="CX663" s="287"/>
      <c r="CY663" s="287"/>
      <c r="CZ663" s="289"/>
      <c r="DA663" s="287"/>
      <c r="DB663" s="287"/>
      <c r="DC663" s="287"/>
      <c r="DD663" s="287"/>
      <c r="DE663" s="287"/>
      <c r="DF663" s="287"/>
      <c r="DG663" s="287"/>
      <c r="DH663" s="287"/>
      <c r="DI663" s="287"/>
      <c r="DJ663" s="287"/>
      <c r="DK663" s="287"/>
      <c r="DL663" s="287"/>
      <c r="DM663" s="287"/>
      <c r="DN663" s="287"/>
      <c r="DO663" s="287"/>
      <c r="DP663" s="287"/>
      <c r="DQ663" s="287"/>
      <c r="DR663" s="287"/>
      <c r="DS663" s="287"/>
      <c r="DT663" s="287"/>
      <c r="DU663" s="287"/>
      <c r="DV663" s="287"/>
      <c r="DW663" s="321"/>
      <c r="DX663" s="321"/>
      <c r="DY663" s="324"/>
      <c r="DZ663" s="324"/>
      <c r="EA663" s="324"/>
      <c r="EB663" s="323"/>
      <c r="EC663" s="323"/>
      <c r="ED663" s="323"/>
      <c r="EE663" s="323"/>
      <c r="EF663" s="323"/>
      <c r="EG663" s="323"/>
      <c r="EH663" s="323"/>
      <c r="EI663" s="323"/>
      <c r="EJ663" s="323"/>
      <c r="EK663" s="323"/>
      <c r="EL663" s="323"/>
      <c r="EM663" s="323"/>
      <c r="EN663" s="323"/>
      <c r="EO663" s="323"/>
      <c r="EP663" s="323"/>
      <c r="EQ663" s="323"/>
      <c r="ER663" s="323"/>
      <c r="ES663" s="323"/>
      <c r="ET663" s="323"/>
      <c r="EU663" s="323"/>
      <c r="EV663" s="323"/>
      <c r="EW663" s="323"/>
      <c r="EX663" s="323"/>
      <c r="EY663" s="323"/>
      <c r="EZ663" s="323"/>
      <c r="FA663" s="323"/>
      <c r="FB663" s="323"/>
      <c r="FC663" s="323"/>
      <c r="FD663" s="323"/>
      <c r="FE663" s="323"/>
      <c r="FF663" s="323"/>
      <c r="FG663" s="323"/>
      <c r="FH663" s="323"/>
      <c r="FI663" s="323"/>
      <c r="FJ663" s="323"/>
      <c r="FK663" s="323"/>
      <c r="FL663" s="323"/>
      <c r="FM663" s="323"/>
      <c r="FN663" s="323"/>
      <c r="FO663" s="323"/>
      <c r="FP663" s="323"/>
      <c r="FQ663" s="323"/>
      <c r="FR663" s="323"/>
      <c r="FS663" s="323"/>
      <c r="FT663" s="323"/>
      <c r="FU663" s="323"/>
      <c r="FV663" s="323"/>
      <c r="FW663" s="323"/>
      <c r="FX663" s="323"/>
      <c r="FY663" s="323"/>
      <c r="FZ663" s="323"/>
      <c r="GA663" s="323"/>
      <c r="GB663" s="323"/>
      <c r="GC663" s="323"/>
      <c r="GD663" s="323"/>
      <c r="GE663" s="323"/>
      <c r="GF663" s="323"/>
      <c r="GG663" s="323"/>
      <c r="GH663" s="323"/>
      <c r="GI663" s="323"/>
      <c r="GJ663" s="331"/>
      <c r="GK663" s="323"/>
      <c r="GL663" s="323"/>
      <c r="GM663" s="323"/>
      <c r="GN663" s="290" cm="1">
        <f t="array" ref="GN663">IF(OR(BK663:GM663='Annex.1　DeclarationDesired'!$F$27),ROW(),"")</f>
        <v>663</v>
      </c>
    </row>
    <row r="664" spans="1:196" ht="20.85" customHeight="1">
      <c r="A664" s="295"/>
      <c r="B664" s="296"/>
      <c r="C664" s="296"/>
      <c r="D664" s="296"/>
      <c r="E664" s="296"/>
      <c r="F664" s="296"/>
      <c r="G664" s="297"/>
      <c r="H664" s="298"/>
      <c r="I664" s="298"/>
      <c r="J664" s="298"/>
      <c r="K664" s="298"/>
      <c r="L664" s="299"/>
      <c r="M664" s="299"/>
      <c r="N664" s="300"/>
      <c r="O664" s="300"/>
      <c r="P664" s="287"/>
      <c r="Q664" s="287"/>
      <c r="R664" s="287"/>
      <c r="S664" s="287"/>
      <c r="T664" s="287"/>
      <c r="U664" s="287"/>
      <c r="V664" s="287"/>
      <c r="W664" s="287"/>
      <c r="X664" s="287"/>
      <c r="Y664" s="287"/>
      <c r="Z664" s="287"/>
      <c r="AA664" s="287"/>
      <c r="AB664" s="287"/>
      <c r="AC664" s="287"/>
      <c r="AD664" s="287"/>
      <c r="AE664" s="287"/>
      <c r="AF664" s="287"/>
      <c r="AG664" s="287"/>
      <c r="AH664" s="287"/>
      <c r="AI664" s="287"/>
      <c r="AJ664" s="287"/>
      <c r="AK664" s="287"/>
      <c r="AL664" s="287"/>
      <c r="AM664" s="287"/>
      <c r="AN664" s="287"/>
      <c r="AO664" s="287"/>
      <c r="AP664" s="287"/>
      <c r="AQ664" s="287"/>
      <c r="AR664" s="287"/>
      <c r="AS664" s="287"/>
      <c r="AT664" s="287"/>
      <c r="AU664" s="287"/>
      <c r="AV664" s="287"/>
      <c r="AW664" s="287"/>
      <c r="AX664" s="287"/>
      <c r="AY664" s="287"/>
      <c r="AZ664" s="287"/>
      <c r="BA664" s="287"/>
      <c r="BB664" s="287"/>
      <c r="BC664" s="287"/>
      <c r="BD664" s="287"/>
      <c r="BE664" s="287"/>
      <c r="BF664" s="287"/>
      <c r="BG664" s="287"/>
      <c r="BH664" s="287"/>
      <c r="BI664" s="287"/>
      <c r="BJ664" s="317"/>
      <c r="BK664" s="301"/>
      <c r="BL664" s="288"/>
      <c r="BM664" s="287"/>
      <c r="BN664" s="287"/>
      <c r="BO664" s="287"/>
      <c r="BP664" s="287"/>
      <c r="BQ664" s="287"/>
      <c r="BR664" s="287"/>
      <c r="BS664" s="287"/>
      <c r="BT664" s="287"/>
      <c r="BU664" s="287"/>
      <c r="BV664" s="287"/>
      <c r="BW664" s="287"/>
      <c r="BX664" s="287"/>
      <c r="BY664" s="287"/>
      <c r="BZ664" s="287"/>
      <c r="CA664" s="287"/>
      <c r="CB664" s="287"/>
      <c r="CC664" s="287"/>
      <c r="CD664" s="287"/>
      <c r="CE664" s="287"/>
      <c r="CF664" s="287"/>
      <c r="CG664" s="287"/>
      <c r="CH664" s="287"/>
      <c r="CI664" s="287"/>
      <c r="CJ664" s="287"/>
      <c r="CK664" s="287"/>
      <c r="CL664" s="287"/>
      <c r="CM664" s="287"/>
      <c r="CN664" s="287"/>
      <c r="CO664" s="287"/>
      <c r="CP664" s="287"/>
      <c r="CQ664" s="287"/>
      <c r="CR664" s="287"/>
      <c r="CS664" s="287"/>
      <c r="CT664" s="287"/>
      <c r="CU664" s="287"/>
      <c r="CV664" s="287"/>
      <c r="CW664" s="287"/>
      <c r="CX664" s="287"/>
      <c r="CY664" s="287"/>
      <c r="CZ664" s="289"/>
      <c r="DA664" s="287"/>
      <c r="DB664" s="287"/>
      <c r="DC664" s="287"/>
      <c r="DD664" s="287"/>
      <c r="DE664" s="287"/>
      <c r="DF664" s="287"/>
      <c r="DG664" s="287"/>
      <c r="DH664" s="287"/>
      <c r="DI664" s="287"/>
      <c r="DJ664" s="287"/>
      <c r="DK664" s="287"/>
      <c r="DL664" s="287"/>
      <c r="DM664" s="287"/>
      <c r="DN664" s="287"/>
      <c r="DO664" s="287"/>
      <c r="DP664" s="287"/>
      <c r="DQ664" s="287"/>
      <c r="DR664" s="287"/>
      <c r="DS664" s="287"/>
      <c r="DT664" s="287"/>
      <c r="DU664" s="287"/>
      <c r="DV664" s="287"/>
      <c r="DW664" s="321"/>
      <c r="DX664" s="321"/>
      <c r="DY664" s="324"/>
      <c r="DZ664" s="324"/>
      <c r="EA664" s="324"/>
      <c r="EB664" s="323"/>
      <c r="EC664" s="323"/>
      <c r="ED664" s="323"/>
      <c r="EE664" s="323"/>
      <c r="EF664" s="323"/>
      <c r="EG664" s="323"/>
      <c r="EH664" s="323"/>
      <c r="EI664" s="323"/>
      <c r="EJ664" s="323"/>
      <c r="EK664" s="323"/>
      <c r="EL664" s="323"/>
      <c r="EM664" s="323"/>
      <c r="EN664" s="323"/>
      <c r="EO664" s="323"/>
      <c r="EP664" s="323"/>
      <c r="EQ664" s="323"/>
      <c r="ER664" s="323"/>
      <c r="ES664" s="323"/>
      <c r="ET664" s="323"/>
      <c r="EU664" s="323"/>
      <c r="EV664" s="323"/>
      <c r="EW664" s="323"/>
      <c r="EX664" s="323"/>
      <c r="EY664" s="323"/>
      <c r="EZ664" s="323"/>
      <c r="FA664" s="323"/>
      <c r="FB664" s="323"/>
      <c r="FC664" s="323"/>
      <c r="FD664" s="323"/>
      <c r="FE664" s="323"/>
      <c r="FF664" s="323"/>
      <c r="FG664" s="323"/>
      <c r="FH664" s="323"/>
      <c r="FI664" s="323"/>
      <c r="FJ664" s="323"/>
      <c r="FK664" s="323"/>
      <c r="FL664" s="323"/>
      <c r="FM664" s="323"/>
      <c r="FN664" s="323"/>
      <c r="FO664" s="323"/>
      <c r="FP664" s="323"/>
      <c r="FQ664" s="323"/>
      <c r="FR664" s="323"/>
      <c r="FS664" s="323"/>
      <c r="FT664" s="323"/>
      <c r="FU664" s="323"/>
      <c r="FV664" s="323"/>
      <c r="FW664" s="323"/>
      <c r="FX664" s="323"/>
      <c r="FY664" s="323"/>
      <c r="FZ664" s="323"/>
      <c r="GA664" s="323"/>
      <c r="GB664" s="323"/>
      <c r="GC664" s="323"/>
      <c r="GD664" s="323"/>
      <c r="GE664" s="323"/>
      <c r="GF664" s="323"/>
      <c r="GG664" s="323"/>
      <c r="GH664" s="323"/>
      <c r="GI664" s="323"/>
      <c r="GJ664" s="331"/>
      <c r="GK664" s="323"/>
      <c r="GL664" s="323"/>
      <c r="GM664" s="323"/>
      <c r="GN664" s="290" cm="1">
        <f t="array" ref="GN664">IF(OR(BK664:GM664='Annex.1　DeclarationDesired'!$F$27),ROW(),"")</f>
        <v>664</v>
      </c>
    </row>
    <row r="665" spans="1:196" ht="20.85" customHeight="1">
      <c r="A665" s="295"/>
      <c r="B665" s="296"/>
      <c r="C665" s="296"/>
      <c r="D665" s="296"/>
      <c r="E665" s="296"/>
      <c r="F665" s="296"/>
      <c r="G665" s="297"/>
      <c r="H665" s="298"/>
      <c r="I665" s="298"/>
      <c r="J665" s="298"/>
      <c r="K665" s="298"/>
      <c r="L665" s="299"/>
      <c r="M665" s="299"/>
      <c r="N665" s="300"/>
      <c r="O665" s="300"/>
      <c r="P665" s="287"/>
      <c r="Q665" s="287"/>
      <c r="R665" s="287"/>
      <c r="S665" s="287"/>
      <c r="T665" s="287"/>
      <c r="U665" s="287"/>
      <c r="V665" s="287"/>
      <c r="W665" s="287"/>
      <c r="X665" s="287"/>
      <c r="Y665" s="287"/>
      <c r="Z665" s="287"/>
      <c r="AA665" s="287"/>
      <c r="AB665" s="287"/>
      <c r="AC665" s="287"/>
      <c r="AD665" s="287"/>
      <c r="AE665" s="287"/>
      <c r="AF665" s="287"/>
      <c r="AG665" s="287"/>
      <c r="AH665" s="287"/>
      <c r="AI665" s="287"/>
      <c r="AJ665" s="287"/>
      <c r="AK665" s="287"/>
      <c r="AL665" s="287"/>
      <c r="AM665" s="287"/>
      <c r="AN665" s="287"/>
      <c r="AO665" s="287"/>
      <c r="AP665" s="287"/>
      <c r="AQ665" s="287"/>
      <c r="AR665" s="287"/>
      <c r="AS665" s="287"/>
      <c r="AT665" s="287"/>
      <c r="AU665" s="287"/>
      <c r="AV665" s="287"/>
      <c r="AW665" s="287"/>
      <c r="AX665" s="287"/>
      <c r="AY665" s="287"/>
      <c r="AZ665" s="287"/>
      <c r="BA665" s="287"/>
      <c r="BB665" s="287"/>
      <c r="BC665" s="287"/>
      <c r="BD665" s="287"/>
      <c r="BE665" s="287"/>
      <c r="BF665" s="287"/>
      <c r="BG665" s="287"/>
      <c r="BH665" s="287"/>
      <c r="BI665" s="287"/>
      <c r="BJ665" s="317"/>
      <c r="BK665" s="301"/>
      <c r="BL665" s="288"/>
      <c r="BM665" s="287"/>
      <c r="BN665" s="287"/>
      <c r="BO665" s="287"/>
      <c r="BP665" s="287"/>
      <c r="BQ665" s="287"/>
      <c r="BR665" s="287"/>
      <c r="BS665" s="287"/>
      <c r="BT665" s="287"/>
      <c r="BU665" s="287"/>
      <c r="BV665" s="287"/>
      <c r="BW665" s="287"/>
      <c r="BX665" s="287"/>
      <c r="BY665" s="287"/>
      <c r="BZ665" s="287"/>
      <c r="CA665" s="287"/>
      <c r="CB665" s="287"/>
      <c r="CC665" s="287"/>
      <c r="CD665" s="287"/>
      <c r="CE665" s="287"/>
      <c r="CF665" s="287"/>
      <c r="CG665" s="287"/>
      <c r="CH665" s="287"/>
      <c r="CI665" s="287"/>
      <c r="CJ665" s="287"/>
      <c r="CK665" s="287"/>
      <c r="CL665" s="287"/>
      <c r="CM665" s="287"/>
      <c r="CN665" s="287"/>
      <c r="CO665" s="287"/>
      <c r="CP665" s="287"/>
      <c r="CQ665" s="287"/>
      <c r="CR665" s="287"/>
      <c r="CS665" s="287"/>
      <c r="CT665" s="287"/>
      <c r="CU665" s="287"/>
      <c r="CV665" s="287"/>
      <c r="CW665" s="287"/>
      <c r="CX665" s="287"/>
      <c r="CY665" s="287"/>
      <c r="CZ665" s="289"/>
      <c r="DA665" s="287"/>
      <c r="DB665" s="287"/>
      <c r="DC665" s="287"/>
      <c r="DD665" s="287"/>
      <c r="DE665" s="287"/>
      <c r="DF665" s="287"/>
      <c r="DG665" s="287"/>
      <c r="DH665" s="287"/>
      <c r="DI665" s="287"/>
      <c r="DJ665" s="287"/>
      <c r="DK665" s="287"/>
      <c r="DL665" s="287"/>
      <c r="DM665" s="287"/>
      <c r="DN665" s="287"/>
      <c r="DO665" s="287"/>
      <c r="DP665" s="287"/>
      <c r="DQ665" s="287"/>
      <c r="DR665" s="287"/>
      <c r="DS665" s="287"/>
      <c r="DT665" s="287"/>
      <c r="DU665" s="287"/>
      <c r="DV665" s="287"/>
      <c r="DW665" s="321"/>
      <c r="DX665" s="321"/>
      <c r="DY665" s="324"/>
      <c r="DZ665" s="324"/>
      <c r="EA665" s="324"/>
      <c r="EB665" s="323"/>
      <c r="EC665" s="323"/>
      <c r="ED665" s="323"/>
      <c r="EE665" s="323"/>
      <c r="EF665" s="323"/>
      <c r="EG665" s="323"/>
      <c r="EH665" s="323"/>
      <c r="EI665" s="323"/>
      <c r="EJ665" s="323"/>
      <c r="EK665" s="323"/>
      <c r="EL665" s="323"/>
      <c r="EM665" s="323"/>
      <c r="EN665" s="323"/>
      <c r="EO665" s="323"/>
      <c r="EP665" s="323"/>
      <c r="EQ665" s="323"/>
      <c r="ER665" s="323"/>
      <c r="ES665" s="323"/>
      <c r="ET665" s="323"/>
      <c r="EU665" s="323"/>
      <c r="EV665" s="323"/>
      <c r="EW665" s="323"/>
      <c r="EX665" s="323"/>
      <c r="EY665" s="323"/>
      <c r="EZ665" s="323"/>
      <c r="FA665" s="323"/>
      <c r="FB665" s="323"/>
      <c r="FC665" s="323"/>
      <c r="FD665" s="323"/>
      <c r="FE665" s="323"/>
      <c r="FF665" s="323"/>
      <c r="FG665" s="323"/>
      <c r="FH665" s="323"/>
      <c r="FI665" s="323"/>
      <c r="FJ665" s="323"/>
      <c r="FK665" s="323"/>
      <c r="FL665" s="323"/>
      <c r="FM665" s="323"/>
      <c r="FN665" s="323"/>
      <c r="FO665" s="323"/>
      <c r="FP665" s="323"/>
      <c r="FQ665" s="323"/>
      <c r="FR665" s="323"/>
      <c r="FS665" s="323"/>
      <c r="FT665" s="323"/>
      <c r="FU665" s="323"/>
      <c r="FV665" s="323"/>
      <c r="FW665" s="323"/>
      <c r="FX665" s="323"/>
      <c r="FY665" s="323"/>
      <c r="FZ665" s="323"/>
      <c r="GA665" s="323"/>
      <c r="GB665" s="323"/>
      <c r="GC665" s="323"/>
      <c r="GD665" s="323"/>
      <c r="GE665" s="323"/>
      <c r="GF665" s="323"/>
      <c r="GG665" s="323"/>
      <c r="GH665" s="323"/>
      <c r="GI665" s="323"/>
      <c r="GJ665" s="331"/>
      <c r="GK665" s="323"/>
      <c r="GL665" s="323"/>
      <c r="GM665" s="323"/>
      <c r="GN665" s="290" cm="1">
        <f t="array" ref="GN665">IF(OR(BK665:GM665='Annex.1　DeclarationDesired'!$F$27),ROW(),"")</f>
        <v>665</v>
      </c>
    </row>
    <row r="666" spans="1:196" ht="20.85" customHeight="1">
      <c r="A666" s="295"/>
      <c r="B666" s="296"/>
      <c r="C666" s="296"/>
      <c r="D666" s="296"/>
      <c r="E666" s="296"/>
      <c r="F666" s="296"/>
      <c r="G666" s="297"/>
      <c r="H666" s="298"/>
      <c r="I666" s="298"/>
      <c r="J666" s="298"/>
      <c r="K666" s="298"/>
      <c r="L666" s="299"/>
      <c r="M666" s="299"/>
      <c r="N666" s="300"/>
      <c r="O666" s="300"/>
      <c r="P666" s="287"/>
      <c r="Q666" s="287"/>
      <c r="R666" s="287"/>
      <c r="S666" s="287"/>
      <c r="T666" s="287"/>
      <c r="U666" s="287"/>
      <c r="V666" s="287"/>
      <c r="W666" s="287"/>
      <c r="X666" s="287"/>
      <c r="Y666" s="287"/>
      <c r="Z666" s="287"/>
      <c r="AA666" s="287"/>
      <c r="AB666" s="287"/>
      <c r="AC666" s="287"/>
      <c r="AD666" s="287"/>
      <c r="AE666" s="287"/>
      <c r="AF666" s="287"/>
      <c r="AG666" s="287"/>
      <c r="AH666" s="287"/>
      <c r="AI666" s="287"/>
      <c r="AJ666" s="287"/>
      <c r="AK666" s="287"/>
      <c r="AL666" s="287"/>
      <c r="AM666" s="287"/>
      <c r="AN666" s="287"/>
      <c r="AO666" s="287"/>
      <c r="AP666" s="287"/>
      <c r="AQ666" s="287"/>
      <c r="AR666" s="287"/>
      <c r="AS666" s="287"/>
      <c r="AT666" s="287"/>
      <c r="AU666" s="287"/>
      <c r="AV666" s="287"/>
      <c r="AW666" s="287"/>
      <c r="AX666" s="287"/>
      <c r="AY666" s="287"/>
      <c r="AZ666" s="287"/>
      <c r="BA666" s="287"/>
      <c r="BB666" s="287"/>
      <c r="BC666" s="287"/>
      <c r="BD666" s="287"/>
      <c r="BE666" s="287"/>
      <c r="BF666" s="287"/>
      <c r="BG666" s="287"/>
      <c r="BH666" s="287"/>
      <c r="BI666" s="287"/>
      <c r="BJ666" s="317"/>
      <c r="BK666" s="301"/>
      <c r="BL666" s="288"/>
      <c r="BM666" s="287"/>
      <c r="BN666" s="287"/>
      <c r="BO666" s="287"/>
      <c r="BP666" s="287"/>
      <c r="BQ666" s="287"/>
      <c r="BR666" s="287"/>
      <c r="BS666" s="287"/>
      <c r="BT666" s="287"/>
      <c r="BU666" s="287"/>
      <c r="BV666" s="287"/>
      <c r="BW666" s="287"/>
      <c r="BX666" s="287"/>
      <c r="BY666" s="287"/>
      <c r="BZ666" s="287"/>
      <c r="CA666" s="287"/>
      <c r="CB666" s="287"/>
      <c r="CC666" s="287"/>
      <c r="CD666" s="287"/>
      <c r="CE666" s="287"/>
      <c r="CF666" s="287"/>
      <c r="CG666" s="287"/>
      <c r="CH666" s="287"/>
      <c r="CI666" s="287"/>
      <c r="CJ666" s="287"/>
      <c r="CK666" s="287"/>
      <c r="CL666" s="287"/>
      <c r="CM666" s="287"/>
      <c r="CN666" s="287"/>
      <c r="CO666" s="287"/>
      <c r="CP666" s="287"/>
      <c r="CQ666" s="287"/>
      <c r="CR666" s="287"/>
      <c r="CS666" s="287"/>
      <c r="CT666" s="287"/>
      <c r="CU666" s="287"/>
      <c r="CV666" s="287"/>
      <c r="CW666" s="287"/>
      <c r="CX666" s="287"/>
      <c r="CY666" s="287"/>
      <c r="CZ666" s="289"/>
      <c r="DA666" s="287"/>
      <c r="DB666" s="287"/>
      <c r="DC666" s="287"/>
      <c r="DD666" s="287"/>
      <c r="DE666" s="287"/>
      <c r="DF666" s="287"/>
      <c r="DG666" s="287"/>
      <c r="DH666" s="287"/>
      <c r="DI666" s="287"/>
      <c r="DJ666" s="287"/>
      <c r="DK666" s="287"/>
      <c r="DL666" s="287"/>
      <c r="DM666" s="287"/>
      <c r="DN666" s="287"/>
      <c r="DO666" s="287"/>
      <c r="DP666" s="287"/>
      <c r="DQ666" s="287"/>
      <c r="DR666" s="287"/>
      <c r="DS666" s="287"/>
      <c r="DT666" s="287"/>
      <c r="DU666" s="287"/>
      <c r="DV666" s="287"/>
      <c r="DW666" s="321"/>
      <c r="DX666" s="321"/>
      <c r="DY666" s="324"/>
      <c r="DZ666" s="324"/>
      <c r="EA666" s="324"/>
      <c r="EB666" s="323"/>
      <c r="EC666" s="323"/>
      <c r="ED666" s="323"/>
      <c r="EE666" s="323"/>
      <c r="EF666" s="323"/>
      <c r="EG666" s="323"/>
      <c r="EH666" s="323"/>
      <c r="EI666" s="323"/>
      <c r="EJ666" s="323"/>
      <c r="EK666" s="323"/>
      <c r="EL666" s="323"/>
      <c r="EM666" s="323"/>
      <c r="EN666" s="323"/>
      <c r="EO666" s="323"/>
      <c r="EP666" s="323"/>
      <c r="EQ666" s="323"/>
      <c r="ER666" s="323"/>
      <c r="ES666" s="323"/>
      <c r="ET666" s="323"/>
      <c r="EU666" s="323"/>
      <c r="EV666" s="323"/>
      <c r="EW666" s="323"/>
      <c r="EX666" s="323"/>
      <c r="EY666" s="323"/>
      <c r="EZ666" s="323"/>
      <c r="FA666" s="323"/>
      <c r="FB666" s="323"/>
      <c r="FC666" s="323"/>
      <c r="FD666" s="323"/>
      <c r="FE666" s="323"/>
      <c r="FF666" s="323"/>
      <c r="FG666" s="323"/>
      <c r="FH666" s="323"/>
      <c r="FI666" s="323"/>
      <c r="FJ666" s="323"/>
      <c r="FK666" s="323"/>
      <c r="FL666" s="323"/>
      <c r="FM666" s="323"/>
      <c r="FN666" s="323"/>
      <c r="FO666" s="323"/>
      <c r="FP666" s="323"/>
      <c r="FQ666" s="323"/>
      <c r="FR666" s="323"/>
      <c r="FS666" s="323"/>
      <c r="FT666" s="323"/>
      <c r="FU666" s="323"/>
      <c r="FV666" s="323"/>
      <c r="FW666" s="323"/>
      <c r="FX666" s="323"/>
      <c r="FY666" s="323"/>
      <c r="FZ666" s="323"/>
      <c r="GA666" s="323"/>
      <c r="GB666" s="323"/>
      <c r="GC666" s="323"/>
      <c r="GD666" s="323"/>
      <c r="GE666" s="323"/>
      <c r="GF666" s="323"/>
      <c r="GG666" s="323"/>
      <c r="GH666" s="323"/>
      <c r="GI666" s="323"/>
      <c r="GJ666" s="331"/>
      <c r="GK666" s="323"/>
      <c r="GL666" s="323"/>
      <c r="GM666" s="323"/>
      <c r="GN666" s="290" cm="1">
        <f t="array" ref="GN666">IF(OR(BK666:GM666='Annex.1　DeclarationDesired'!$F$27),ROW(),"")</f>
        <v>666</v>
      </c>
    </row>
    <row r="667" spans="1:196" ht="20.85" customHeight="1">
      <c r="A667" s="295"/>
      <c r="B667" s="296"/>
      <c r="C667" s="296"/>
      <c r="D667" s="296"/>
      <c r="E667" s="296"/>
      <c r="F667" s="296"/>
      <c r="G667" s="297"/>
      <c r="H667" s="298"/>
      <c r="I667" s="298"/>
      <c r="J667" s="298"/>
      <c r="K667" s="298"/>
      <c r="L667" s="299"/>
      <c r="M667" s="299"/>
      <c r="N667" s="300"/>
      <c r="O667" s="300"/>
      <c r="P667" s="287"/>
      <c r="Q667" s="287"/>
      <c r="R667" s="287"/>
      <c r="S667" s="287"/>
      <c r="T667" s="287"/>
      <c r="U667" s="287"/>
      <c r="V667" s="287"/>
      <c r="W667" s="287"/>
      <c r="X667" s="287"/>
      <c r="Y667" s="287"/>
      <c r="Z667" s="287"/>
      <c r="AA667" s="287"/>
      <c r="AB667" s="287"/>
      <c r="AC667" s="287"/>
      <c r="AD667" s="287"/>
      <c r="AE667" s="287"/>
      <c r="AF667" s="287"/>
      <c r="AG667" s="287"/>
      <c r="AH667" s="287"/>
      <c r="AI667" s="287"/>
      <c r="AJ667" s="287"/>
      <c r="AK667" s="287"/>
      <c r="AL667" s="287"/>
      <c r="AM667" s="287"/>
      <c r="AN667" s="287"/>
      <c r="AO667" s="287"/>
      <c r="AP667" s="287"/>
      <c r="AQ667" s="287"/>
      <c r="AR667" s="287"/>
      <c r="AS667" s="287"/>
      <c r="AT667" s="287"/>
      <c r="AU667" s="287"/>
      <c r="AV667" s="287"/>
      <c r="AW667" s="287"/>
      <c r="AX667" s="287"/>
      <c r="AY667" s="287"/>
      <c r="AZ667" s="287"/>
      <c r="BA667" s="287"/>
      <c r="BB667" s="287"/>
      <c r="BC667" s="287"/>
      <c r="BD667" s="287"/>
      <c r="BE667" s="287"/>
      <c r="BF667" s="287"/>
      <c r="BG667" s="287"/>
      <c r="BH667" s="287"/>
      <c r="BI667" s="287"/>
      <c r="BJ667" s="317"/>
      <c r="BK667" s="301"/>
      <c r="BL667" s="288"/>
      <c r="BM667" s="287"/>
      <c r="BN667" s="287"/>
      <c r="BO667" s="287"/>
      <c r="BP667" s="287"/>
      <c r="BQ667" s="287"/>
      <c r="BR667" s="287"/>
      <c r="BS667" s="287"/>
      <c r="BT667" s="287"/>
      <c r="BU667" s="287"/>
      <c r="BV667" s="287"/>
      <c r="BW667" s="287"/>
      <c r="BX667" s="287"/>
      <c r="BY667" s="287"/>
      <c r="BZ667" s="287"/>
      <c r="CA667" s="287"/>
      <c r="CB667" s="287"/>
      <c r="CC667" s="287"/>
      <c r="CD667" s="287"/>
      <c r="CE667" s="287"/>
      <c r="CF667" s="287"/>
      <c r="CG667" s="287"/>
      <c r="CH667" s="287"/>
      <c r="CI667" s="287"/>
      <c r="CJ667" s="287"/>
      <c r="CK667" s="287"/>
      <c r="CL667" s="287"/>
      <c r="CM667" s="287"/>
      <c r="CN667" s="287"/>
      <c r="CO667" s="287"/>
      <c r="CP667" s="287"/>
      <c r="CQ667" s="287"/>
      <c r="CR667" s="287"/>
      <c r="CS667" s="287"/>
      <c r="CT667" s="287"/>
      <c r="CU667" s="287"/>
      <c r="CV667" s="287"/>
      <c r="CW667" s="287"/>
      <c r="CX667" s="287"/>
      <c r="CY667" s="287"/>
      <c r="CZ667" s="289"/>
      <c r="DA667" s="287"/>
      <c r="DB667" s="287"/>
      <c r="DC667" s="287"/>
      <c r="DD667" s="287"/>
      <c r="DE667" s="287"/>
      <c r="DF667" s="287"/>
      <c r="DG667" s="287"/>
      <c r="DH667" s="287"/>
      <c r="DI667" s="287"/>
      <c r="DJ667" s="287"/>
      <c r="DK667" s="287"/>
      <c r="DL667" s="287"/>
      <c r="DM667" s="287"/>
      <c r="DN667" s="287"/>
      <c r="DO667" s="287"/>
      <c r="DP667" s="287"/>
      <c r="DQ667" s="287"/>
      <c r="DR667" s="287"/>
      <c r="DS667" s="287"/>
      <c r="DT667" s="287"/>
      <c r="DU667" s="287"/>
      <c r="DV667" s="287"/>
      <c r="DW667" s="321"/>
      <c r="DX667" s="321"/>
      <c r="DY667" s="324"/>
      <c r="DZ667" s="324"/>
      <c r="EA667" s="324"/>
      <c r="EB667" s="323"/>
      <c r="EC667" s="323"/>
      <c r="ED667" s="323"/>
      <c r="EE667" s="323"/>
      <c r="EF667" s="323"/>
      <c r="EG667" s="323"/>
      <c r="EH667" s="323"/>
      <c r="EI667" s="323"/>
      <c r="EJ667" s="323"/>
      <c r="EK667" s="323"/>
      <c r="EL667" s="323"/>
      <c r="EM667" s="323"/>
      <c r="EN667" s="323"/>
      <c r="EO667" s="323"/>
      <c r="EP667" s="323"/>
      <c r="EQ667" s="323"/>
      <c r="ER667" s="323"/>
      <c r="ES667" s="323"/>
      <c r="ET667" s="323"/>
      <c r="EU667" s="323"/>
      <c r="EV667" s="323"/>
      <c r="EW667" s="323"/>
      <c r="EX667" s="323"/>
      <c r="EY667" s="323"/>
      <c r="EZ667" s="323"/>
      <c r="FA667" s="323"/>
      <c r="FB667" s="323"/>
      <c r="FC667" s="323"/>
      <c r="FD667" s="323"/>
      <c r="FE667" s="323"/>
      <c r="FF667" s="323"/>
      <c r="FG667" s="323"/>
      <c r="FH667" s="323"/>
      <c r="FI667" s="323"/>
      <c r="FJ667" s="323"/>
      <c r="FK667" s="323"/>
      <c r="FL667" s="323"/>
      <c r="FM667" s="323"/>
      <c r="FN667" s="323"/>
      <c r="FO667" s="323"/>
      <c r="FP667" s="323"/>
      <c r="FQ667" s="323"/>
      <c r="FR667" s="323"/>
      <c r="FS667" s="323"/>
      <c r="FT667" s="323"/>
      <c r="FU667" s="323"/>
      <c r="FV667" s="323"/>
      <c r="FW667" s="323"/>
      <c r="FX667" s="323"/>
      <c r="FY667" s="323"/>
      <c r="FZ667" s="323"/>
      <c r="GA667" s="323"/>
      <c r="GB667" s="323"/>
      <c r="GC667" s="323"/>
      <c r="GD667" s="323"/>
      <c r="GE667" s="323"/>
      <c r="GF667" s="323"/>
      <c r="GG667" s="323"/>
      <c r="GH667" s="323"/>
      <c r="GI667" s="323"/>
      <c r="GJ667" s="331"/>
      <c r="GK667" s="323"/>
      <c r="GL667" s="323"/>
      <c r="GM667" s="323"/>
      <c r="GN667" s="290" cm="1">
        <f t="array" ref="GN667">IF(OR(BK667:GM667='Annex.1　DeclarationDesired'!$F$27),ROW(),"")</f>
        <v>667</v>
      </c>
    </row>
    <row r="668" spans="1:196" ht="20.85" customHeight="1">
      <c r="A668" s="295"/>
      <c r="B668" s="296"/>
      <c r="C668" s="296"/>
      <c r="D668" s="296"/>
      <c r="E668" s="296"/>
      <c r="F668" s="296"/>
      <c r="G668" s="297"/>
      <c r="H668" s="298"/>
      <c r="I668" s="298"/>
      <c r="J668" s="298"/>
      <c r="K668" s="298"/>
      <c r="L668" s="299"/>
      <c r="M668" s="299"/>
      <c r="N668" s="300"/>
      <c r="O668" s="300"/>
      <c r="P668" s="287"/>
      <c r="Q668" s="287"/>
      <c r="R668" s="287"/>
      <c r="S668" s="287"/>
      <c r="T668" s="287"/>
      <c r="U668" s="287"/>
      <c r="V668" s="287"/>
      <c r="W668" s="287"/>
      <c r="X668" s="287"/>
      <c r="Y668" s="287"/>
      <c r="Z668" s="287"/>
      <c r="AA668" s="287"/>
      <c r="AB668" s="287"/>
      <c r="AC668" s="287"/>
      <c r="AD668" s="287"/>
      <c r="AE668" s="287"/>
      <c r="AF668" s="287"/>
      <c r="AG668" s="287"/>
      <c r="AH668" s="287"/>
      <c r="AI668" s="287"/>
      <c r="AJ668" s="287"/>
      <c r="AK668" s="287"/>
      <c r="AL668" s="287"/>
      <c r="AM668" s="287"/>
      <c r="AN668" s="287"/>
      <c r="AO668" s="287"/>
      <c r="AP668" s="287"/>
      <c r="AQ668" s="287"/>
      <c r="AR668" s="287"/>
      <c r="AS668" s="287"/>
      <c r="AT668" s="287"/>
      <c r="AU668" s="287"/>
      <c r="AV668" s="287"/>
      <c r="AW668" s="287"/>
      <c r="AX668" s="287"/>
      <c r="AY668" s="287"/>
      <c r="AZ668" s="287"/>
      <c r="BA668" s="287"/>
      <c r="BB668" s="287"/>
      <c r="BC668" s="287"/>
      <c r="BD668" s="287"/>
      <c r="BE668" s="287"/>
      <c r="BF668" s="287"/>
      <c r="BG668" s="287"/>
      <c r="BH668" s="287"/>
      <c r="BI668" s="287"/>
      <c r="BJ668" s="317"/>
      <c r="BK668" s="301"/>
      <c r="BL668" s="288"/>
      <c r="BM668" s="287"/>
      <c r="BN668" s="287"/>
      <c r="BO668" s="287"/>
      <c r="BP668" s="287"/>
      <c r="BQ668" s="287"/>
      <c r="BR668" s="287"/>
      <c r="BS668" s="287"/>
      <c r="BT668" s="287"/>
      <c r="BU668" s="287"/>
      <c r="BV668" s="287"/>
      <c r="BW668" s="287"/>
      <c r="BX668" s="287"/>
      <c r="BY668" s="287"/>
      <c r="BZ668" s="287"/>
      <c r="CA668" s="287"/>
      <c r="CB668" s="287"/>
      <c r="CC668" s="287"/>
      <c r="CD668" s="287"/>
      <c r="CE668" s="287"/>
      <c r="CF668" s="287"/>
      <c r="CG668" s="287"/>
      <c r="CH668" s="287"/>
      <c r="CI668" s="287"/>
      <c r="CJ668" s="287"/>
      <c r="CK668" s="287"/>
      <c r="CL668" s="287"/>
      <c r="CM668" s="287"/>
      <c r="CN668" s="287"/>
      <c r="CO668" s="287"/>
      <c r="CP668" s="287"/>
      <c r="CQ668" s="287"/>
      <c r="CR668" s="287"/>
      <c r="CS668" s="287"/>
      <c r="CT668" s="287"/>
      <c r="CU668" s="287"/>
      <c r="CV668" s="287"/>
      <c r="CW668" s="287"/>
      <c r="CX668" s="287"/>
      <c r="CY668" s="287"/>
      <c r="CZ668" s="289"/>
      <c r="DA668" s="287"/>
      <c r="DB668" s="287"/>
      <c r="DC668" s="287"/>
      <c r="DD668" s="287"/>
      <c r="DE668" s="287"/>
      <c r="DF668" s="287"/>
      <c r="DG668" s="287"/>
      <c r="DH668" s="287"/>
      <c r="DI668" s="287"/>
      <c r="DJ668" s="287"/>
      <c r="DK668" s="287"/>
      <c r="DL668" s="287"/>
      <c r="DM668" s="287"/>
      <c r="DN668" s="287"/>
      <c r="DO668" s="287"/>
      <c r="DP668" s="287"/>
      <c r="DQ668" s="287"/>
      <c r="DR668" s="287"/>
      <c r="DS668" s="287"/>
      <c r="DT668" s="287"/>
      <c r="DU668" s="287"/>
      <c r="DV668" s="287"/>
      <c r="DW668" s="321"/>
      <c r="DX668" s="321"/>
      <c r="DY668" s="324"/>
      <c r="DZ668" s="324"/>
      <c r="EA668" s="324"/>
      <c r="EB668" s="323"/>
      <c r="EC668" s="323"/>
      <c r="ED668" s="323"/>
      <c r="EE668" s="323"/>
      <c r="EF668" s="323"/>
      <c r="EG668" s="323"/>
      <c r="EH668" s="323"/>
      <c r="EI668" s="323"/>
      <c r="EJ668" s="323"/>
      <c r="EK668" s="323"/>
      <c r="EL668" s="323"/>
      <c r="EM668" s="323"/>
      <c r="EN668" s="323"/>
      <c r="EO668" s="323"/>
      <c r="EP668" s="323"/>
      <c r="EQ668" s="323"/>
      <c r="ER668" s="323"/>
      <c r="ES668" s="323"/>
      <c r="ET668" s="323"/>
      <c r="EU668" s="323"/>
      <c r="EV668" s="323"/>
      <c r="EW668" s="323"/>
      <c r="EX668" s="323"/>
      <c r="EY668" s="323"/>
      <c r="EZ668" s="323"/>
      <c r="FA668" s="323"/>
      <c r="FB668" s="323"/>
      <c r="FC668" s="323"/>
      <c r="FD668" s="323"/>
      <c r="FE668" s="323"/>
      <c r="FF668" s="323"/>
      <c r="FG668" s="323"/>
      <c r="FH668" s="323"/>
      <c r="FI668" s="323"/>
      <c r="FJ668" s="323"/>
      <c r="FK668" s="323"/>
      <c r="FL668" s="323"/>
      <c r="FM668" s="323"/>
      <c r="FN668" s="323"/>
      <c r="FO668" s="323"/>
      <c r="FP668" s="323"/>
      <c r="FQ668" s="323"/>
      <c r="FR668" s="323"/>
      <c r="FS668" s="323"/>
      <c r="FT668" s="323"/>
      <c r="FU668" s="323"/>
      <c r="FV668" s="323"/>
      <c r="FW668" s="323"/>
      <c r="FX668" s="323"/>
      <c r="FY668" s="323"/>
      <c r="FZ668" s="323"/>
      <c r="GA668" s="323"/>
      <c r="GB668" s="323"/>
      <c r="GC668" s="323"/>
      <c r="GD668" s="323"/>
      <c r="GE668" s="323"/>
      <c r="GF668" s="323"/>
      <c r="GG668" s="323"/>
      <c r="GH668" s="323"/>
      <c r="GI668" s="323"/>
      <c r="GJ668" s="331"/>
      <c r="GK668" s="323"/>
      <c r="GL668" s="323"/>
      <c r="GM668" s="323"/>
      <c r="GN668" s="290" cm="1">
        <f t="array" ref="GN668">IF(OR(BK668:GM668='Annex.1　DeclarationDesired'!$F$27),ROW(),"")</f>
        <v>668</v>
      </c>
    </row>
    <row r="669" spans="1:196" ht="20.85" customHeight="1">
      <c r="A669" s="304"/>
      <c r="B669" s="296"/>
      <c r="C669" s="296"/>
      <c r="D669" s="296"/>
      <c r="E669" s="296"/>
      <c r="F669" s="296"/>
      <c r="G669" s="297"/>
      <c r="H669" s="298"/>
      <c r="I669" s="298"/>
      <c r="J669" s="298"/>
      <c r="K669" s="298"/>
      <c r="L669" s="299"/>
      <c r="M669" s="299"/>
      <c r="N669" s="300"/>
      <c r="O669" s="300"/>
      <c r="P669" s="287"/>
      <c r="Q669" s="287"/>
      <c r="R669" s="287"/>
      <c r="S669" s="287"/>
      <c r="T669" s="287"/>
      <c r="U669" s="287"/>
      <c r="V669" s="287"/>
      <c r="W669" s="287"/>
      <c r="X669" s="287"/>
      <c r="Y669" s="287"/>
      <c r="Z669" s="287"/>
      <c r="AA669" s="287"/>
      <c r="AB669" s="287"/>
      <c r="AC669" s="287"/>
      <c r="AD669" s="287"/>
      <c r="AE669" s="287"/>
      <c r="AF669" s="287"/>
      <c r="AG669" s="287"/>
      <c r="AH669" s="287"/>
      <c r="AI669" s="287"/>
      <c r="AJ669" s="287"/>
      <c r="AK669" s="287"/>
      <c r="AL669" s="287"/>
      <c r="AM669" s="287"/>
      <c r="AN669" s="287"/>
      <c r="AO669" s="287"/>
      <c r="AP669" s="287"/>
      <c r="AQ669" s="287"/>
      <c r="AR669" s="287"/>
      <c r="AS669" s="287"/>
      <c r="AT669" s="287"/>
      <c r="AU669" s="287"/>
      <c r="AV669" s="287"/>
      <c r="AW669" s="287"/>
      <c r="AX669" s="287"/>
      <c r="AY669" s="287"/>
      <c r="AZ669" s="287"/>
      <c r="BA669" s="287"/>
      <c r="BB669" s="287"/>
      <c r="BC669" s="287"/>
      <c r="BD669" s="287"/>
      <c r="BE669" s="287"/>
      <c r="BF669" s="287"/>
      <c r="BG669" s="287"/>
      <c r="BH669" s="287"/>
      <c r="BI669" s="287"/>
      <c r="BJ669" s="317"/>
      <c r="BK669" s="301"/>
      <c r="BL669" s="288"/>
      <c r="BM669" s="287"/>
      <c r="BN669" s="287"/>
      <c r="BO669" s="287"/>
      <c r="BP669" s="287"/>
      <c r="BQ669" s="287"/>
      <c r="BR669" s="287"/>
      <c r="BS669" s="287"/>
      <c r="BT669" s="287"/>
      <c r="BU669" s="287"/>
      <c r="BV669" s="287"/>
      <c r="BW669" s="287"/>
      <c r="BX669" s="287"/>
      <c r="BY669" s="287"/>
      <c r="BZ669" s="287"/>
      <c r="CA669" s="287"/>
      <c r="CB669" s="287"/>
      <c r="CC669" s="287"/>
      <c r="CD669" s="287"/>
      <c r="CE669" s="287"/>
      <c r="CF669" s="287"/>
      <c r="CG669" s="287"/>
      <c r="CH669" s="287"/>
      <c r="CI669" s="287"/>
      <c r="CJ669" s="287"/>
      <c r="CK669" s="287"/>
      <c r="CL669" s="287"/>
      <c r="CM669" s="287"/>
      <c r="CN669" s="287"/>
      <c r="CO669" s="287"/>
      <c r="CP669" s="287"/>
      <c r="CQ669" s="287"/>
      <c r="CR669" s="287"/>
      <c r="CS669" s="287"/>
      <c r="CT669" s="287"/>
      <c r="CU669" s="287"/>
      <c r="CV669" s="287"/>
      <c r="CW669" s="287"/>
      <c r="CX669" s="287"/>
      <c r="CY669" s="287"/>
      <c r="CZ669" s="289"/>
      <c r="DA669" s="287"/>
      <c r="DB669" s="287"/>
      <c r="DC669" s="287"/>
      <c r="DD669" s="287"/>
      <c r="DE669" s="287"/>
      <c r="DF669" s="287"/>
      <c r="DG669" s="287"/>
      <c r="DH669" s="287"/>
      <c r="DI669" s="287"/>
      <c r="DJ669" s="287"/>
      <c r="DK669" s="287"/>
      <c r="DL669" s="287"/>
      <c r="DM669" s="287"/>
      <c r="DN669" s="287"/>
      <c r="DO669" s="287"/>
      <c r="DP669" s="287"/>
      <c r="DQ669" s="287"/>
      <c r="DR669" s="287"/>
      <c r="DS669" s="287"/>
      <c r="DT669" s="287"/>
      <c r="DU669" s="287"/>
      <c r="DV669" s="287"/>
      <c r="DW669" s="321"/>
      <c r="DX669" s="321"/>
      <c r="DY669" s="324"/>
      <c r="DZ669" s="324"/>
      <c r="EA669" s="324"/>
      <c r="EB669" s="323"/>
      <c r="EC669" s="323"/>
      <c r="ED669" s="323"/>
      <c r="EE669" s="323"/>
      <c r="EF669" s="323"/>
      <c r="EG669" s="323"/>
      <c r="EH669" s="323"/>
      <c r="EI669" s="323"/>
      <c r="EJ669" s="323"/>
      <c r="EK669" s="323"/>
      <c r="EL669" s="323"/>
      <c r="EM669" s="323"/>
      <c r="EN669" s="323"/>
      <c r="EO669" s="323"/>
      <c r="EP669" s="323"/>
      <c r="EQ669" s="323"/>
      <c r="ER669" s="323"/>
      <c r="ES669" s="323"/>
      <c r="ET669" s="323"/>
      <c r="EU669" s="323"/>
      <c r="EV669" s="323"/>
      <c r="EW669" s="323"/>
      <c r="EX669" s="323"/>
      <c r="EY669" s="323"/>
      <c r="EZ669" s="323"/>
      <c r="FA669" s="323"/>
      <c r="FB669" s="323"/>
      <c r="FC669" s="323"/>
      <c r="FD669" s="323"/>
      <c r="FE669" s="323"/>
      <c r="FF669" s="323"/>
      <c r="FG669" s="323"/>
      <c r="FH669" s="323"/>
      <c r="FI669" s="323"/>
      <c r="FJ669" s="323"/>
      <c r="FK669" s="323"/>
      <c r="FL669" s="323"/>
      <c r="FM669" s="323"/>
      <c r="FN669" s="323"/>
      <c r="FO669" s="323"/>
      <c r="FP669" s="323"/>
      <c r="FQ669" s="323"/>
      <c r="FR669" s="323"/>
      <c r="FS669" s="323"/>
      <c r="FT669" s="323"/>
      <c r="FU669" s="323"/>
      <c r="FV669" s="323"/>
      <c r="FW669" s="323"/>
      <c r="FX669" s="323"/>
      <c r="FY669" s="323"/>
      <c r="FZ669" s="323"/>
      <c r="GA669" s="323"/>
      <c r="GB669" s="323"/>
      <c r="GC669" s="323"/>
      <c r="GD669" s="323"/>
      <c r="GE669" s="323"/>
      <c r="GF669" s="323"/>
      <c r="GG669" s="323"/>
      <c r="GH669" s="323"/>
      <c r="GI669" s="323"/>
      <c r="GJ669" s="331"/>
      <c r="GK669" s="323"/>
      <c r="GL669" s="323"/>
      <c r="GM669" s="323"/>
      <c r="GN669" s="290" cm="1">
        <f t="array" ref="GN669">IF(OR(BK669:GM669='Annex.1　DeclarationDesired'!$F$27),ROW(),"")</f>
        <v>669</v>
      </c>
    </row>
    <row r="670" spans="1:196" ht="20.85" customHeight="1">
      <c r="A670" s="304"/>
      <c r="B670" s="296"/>
      <c r="C670" s="296"/>
      <c r="D670" s="296"/>
      <c r="E670" s="296"/>
      <c r="F670" s="296"/>
      <c r="G670" s="297"/>
      <c r="H670" s="298"/>
      <c r="I670" s="298"/>
      <c r="J670" s="298"/>
      <c r="K670" s="298"/>
      <c r="L670" s="299"/>
      <c r="M670" s="299"/>
      <c r="N670" s="300"/>
      <c r="O670" s="300"/>
      <c r="P670" s="287"/>
      <c r="Q670" s="287"/>
      <c r="R670" s="287"/>
      <c r="S670" s="287"/>
      <c r="T670" s="287"/>
      <c r="U670" s="287"/>
      <c r="V670" s="287"/>
      <c r="W670" s="287"/>
      <c r="X670" s="287"/>
      <c r="Y670" s="287"/>
      <c r="Z670" s="287"/>
      <c r="AA670" s="287"/>
      <c r="AB670" s="287"/>
      <c r="AC670" s="287"/>
      <c r="AD670" s="287"/>
      <c r="AE670" s="287"/>
      <c r="AF670" s="287"/>
      <c r="AG670" s="287"/>
      <c r="AH670" s="287"/>
      <c r="AI670" s="287"/>
      <c r="AJ670" s="287"/>
      <c r="AK670" s="287"/>
      <c r="AL670" s="287"/>
      <c r="AM670" s="287"/>
      <c r="AN670" s="287"/>
      <c r="AO670" s="287"/>
      <c r="AP670" s="287"/>
      <c r="AQ670" s="287"/>
      <c r="AR670" s="287"/>
      <c r="AS670" s="287"/>
      <c r="AT670" s="287"/>
      <c r="AU670" s="287"/>
      <c r="AV670" s="287"/>
      <c r="AW670" s="287"/>
      <c r="AX670" s="287"/>
      <c r="AY670" s="287"/>
      <c r="AZ670" s="287"/>
      <c r="BA670" s="287"/>
      <c r="BB670" s="287"/>
      <c r="BC670" s="287"/>
      <c r="BD670" s="287"/>
      <c r="BE670" s="287"/>
      <c r="BF670" s="287"/>
      <c r="BG670" s="287"/>
      <c r="BH670" s="287"/>
      <c r="BI670" s="287"/>
      <c r="BJ670" s="317"/>
      <c r="BK670" s="301"/>
      <c r="BL670" s="288"/>
      <c r="BM670" s="287"/>
      <c r="BN670" s="287"/>
      <c r="BO670" s="287"/>
      <c r="BP670" s="287"/>
      <c r="BQ670" s="287"/>
      <c r="BR670" s="287"/>
      <c r="BS670" s="287"/>
      <c r="BT670" s="287"/>
      <c r="BU670" s="287"/>
      <c r="BV670" s="287"/>
      <c r="BW670" s="287"/>
      <c r="BX670" s="287"/>
      <c r="BY670" s="287"/>
      <c r="BZ670" s="287"/>
      <c r="CA670" s="287"/>
      <c r="CB670" s="287"/>
      <c r="CC670" s="287"/>
      <c r="CD670" s="287"/>
      <c r="CE670" s="287"/>
      <c r="CF670" s="287"/>
      <c r="CG670" s="287"/>
      <c r="CH670" s="287"/>
      <c r="CI670" s="287"/>
      <c r="CJ670" s="287"/>
      <c r="CK670" s="287"/>
      <c r="CL670" s="287"/>
      <c r="CM670" s="287"/>
      <c r="CN670" s="287"/>
      <c r="CO670" s="287"/>
      <c r="CP670" s="287"/>
      <c r="CQ670" s="287"/>
      <c r="CR670" s="287"/>
      <c r="CS670" s="287"/>
      <c r="CT670" s="287"/>
      <c r="CU670" s="287"/>
      <c r="CV670" s="287"/>
      <c r="CW670" s="287"/>
      <c r="CX670" s="287"/>
      <c r="CY670" s="287"/>
      <c r="CZ670" s="289"/>
      <c r="DA670" s="287"/>
      <c r="DB670" s="287"/>
      <c r="DC670" s="287"/>
      <c r="DD670" s="287"/>
      <c r="DE670" s="287"/>
      <c r="DF670" s="287"/>
      <c r="DG670" s="287"/>
      <c r="DH670" s="287"/>
      <c r="DI670" s="287"/>
      <c r="DJ670" s="287"/>
      <c r="DK670" s="287"/>
      <c r="DL670" s="287"/>
      <c r="DM670" s="287"/>
      <c r="DN670" s="287"/>
      <c r="DO670" s="287"/>
      <c r="DP670" s="287"/>
      <c r="DQ670" s="287"/>
      <c r="DR670" s="287"/>
      <c r="DS670" s="287"/>
      <c r="DT670" s="287"/>
      <c r="DU670" s="287"/>
      <c r="DV670" s="287"/>
      <c r="DW670" s="321"/>
      <c r="DX670" s="321"/>
      <c r="DY670" s="324"/>
      <c r="DZ670" s="324"/>
      <c r="EA670" s="324"/>
      <c r="EB670" s="323"/>
      <c r="EC670" s="323"/>
      <c r="ED670" s="323"/>
      <c r="EE670" s="323"/>
      <c r="EF670" s="323"/>
      <c r="EG670" s="323"/>
      <c r="EH670" s="323"/>
      <c r="EI670" s="323"/>
      <c r="EJ670" s="323"/>
      <c r="EK670" s="323"/>
      <c r="EL670" s="323"/>
      <c r="EM670" s="323"/>
      <c r="EN670" s="323"/>
      <c r="EO670" s="323"/>
      <c r="EP670" s="323"/>
      <c r="EQ670" s="323"/>
      <c r="ER670" s="323"/>
      <c r="ES670" s="323"/>
      <c r="ET670" s="323"/>
      <c r="EU670" s="323"/>
      <c r="EV670" s="323"/>
      <c r="EW670" s="323"/>
      <c r="EX670" s="323"/>
      <c r="EY670" s="323"/>
      <c r="EZ670" s="323"/>
      <c r="FA670" s="323"/>
      <c r="FB670" s="323"/>
      <c r="FC670" s="323"/>
      <c r="FD670" s="323"/>
      <c r="FE670" s="323"/>
      <c r="FF670" s="323"/>
      <c r="FG670" s="323"/>
      <c r="FH670" s="323"/>
      <c r="FI670" s="323"/>
      <c r="FJ670" s="323"/>
      <c r="FK670" s="323"/>
      <c r="FL670" s="323"/>
      <c r="FM670" s="323"/>
      <c r="FN670" s="323"/>
      <c r="FO670" s="323"/>
      <c r="FP670" s="323"/>
      <c r="FQ670" s="323"/>
      <c r="FR670" s="323"/>
      <c r="FS670" s="323"/>
      <c r="FT670" s="323"/>
      <c r="FU670" s="323"/>
      <c r="FV670" s="323"/>
      <c r="FW670" s="323"/>
      <c r="FX670" s="323"/>
      <c r="FY670" s="323"/>
      <c r="FZ670" s="323"/>
      <c r="GA670" s="323"/>
      <c r="GB670" s="323"/>
      <c r="GC670" s="323"/>
      <c r="GD670" s="323"/>
      <c r="GE670" s="323"/>
      <c r="GF670" s="323"/>
      <c r="GG670" s="323"/>
      <c r="GH670" s="323"/>
      <c r="GI670" s="323"/>
      <c r="GJ670" s="331"/>
      <c r="GK670" s="323"/>
      <c r="GL670" s="323"/>
      <c r="GM670" s="323"/>
      <c r="GN670" s="290" cm="1">
        <f t="array" ref="GN670">IF(OR(BK670:GM670='Annex.1　DeclarationDesired'!$F$27),ROW(),"")</f>
        <v>670</v>
      </c>
    </row>
    <row r="671" spans="1:196" ht="20.85" customHeight="1">
      <c r="A671" s="304"/>
      <c r="B671" s="296"/>
      <c r="C671" s="296"/>
      <c r="D671" s="296"/>
      <c r="E671" s="296"/>
      <c r="F671" s="296"/>
      <c r="G671" s="297"/>
      <c r="H671" s="298"/>
      <c r="I671" s="298"/>
      <c r="J671" s="298"/>
      <c r="K671" s="298"/>
      <c r="L671" s="299"/>
      <c r="M671" s="299"/>
      <c r="N671" s="300"/>
      <c r="O671" s="300"/>
      <c r="P671" s="287"/>
      <c r="Q671" s="287"/>
      <c r="R671" s="287"/>
      <c r="S671" s="287"/>
      <c r="T671" s="287"/>
      <c r="U671" s="287"/>
      <c r="V671" s="287"/>
      <c r="W671" s="287"/>
      <c r="X671" s="287"/>
      <c r="Y671" s="287"/>
      <c r="Z671" s="287"/>
      <c r="AA671" s="287"/>
      <c r="AB671" s="287"/>
      <c r="AC671" s="287"/>
      <c r="AD671" s="287"/>
      <c r="AE671" s="287"/>
      <c r="AF671" s="287"/>
      <c r="AG671" s="287"/>
      <c r="AH671" s="287"/>
      <c r="AI671" s="287"/>
      <c r="AJ671" s="287"/>
      <c r="AK671" s="287"/>
      <c r="AL671" s="287"/>
      <c r="AM671" s="287"/>
      <c r="AN671" s="287"/>
      <c r="AO671" s="287"/>
      <c r="AP671" s="287"/>
      <c r="AQ671" s="287"/>
      <c r="AR671" s="287"/>
      <c r="AS671" s="287"/>
      <c r="AT671" s="287"/>
      <c r="AU671" s="287"/>
      <c r="AV671" s="287"/>
      <c r="AW671" s="287"/>
      <c r="AX671" s="287"/>
      <c r="AY671" s="287"/>
      <c r="AZ671" s="287"/>
      <c r="BA671" s="287"/>
      <c r="BB671" s="287"/>
      <c r="BC671" s="287"/>
      <c r="BD671" s="287"/>
      <c r="BE671" s="287"/>
      <c r="BF671" s="287"/>
      <c r="BG671" s="287"/>
      <c r="BH671" s="287"/>
      <c r="BI671" s="287"/>
      <c r="BJ671" s="317"/>
      <c r="BK671" s="301"/>
      <c r="BL671" s="288"/>
      <c r="BM671" s="287"/>
      <c r="BN671" s="287"/>
      <c r="BO671" s="287"/>
      <c r="BP671" s="287"/>
      <c r="BQ671" s="287"/>
      <c r="BR671" s="287"/>
      <c r="BS671" s="287"/>
      <c r="BT671" s="287"/>
      <c r="BU671" s="287"/>
      <c r="BV671" s="287"/>
      <c r="BW671" s="287"/>
      <c r="BX671" s="287"/>
      <c r="BY671" s="287"/>
      <c r="BZ671" s="287"/>
      <c r="CA671" s="287"/>
      <c r="CB671" s="287"/>
      <c r="CC671" s="287"/>
      <c r="CD671" s="287"/>
      <c r="CE671" s="287"/>
      <c r="CF671" s="287"/>
      <c r="CG671" s="287"/>
      <c r="CH671" s="287"/>
      <c r="CI671" s="287"/>
      <c r="CJ671" s="287"/>
      <c r="CK671" s="287"/>
      <c r="CL671" s="287"/>
      <c r="CM671" s="287"/>
      <c r="CN671" s="287"/>
      <c r="CO671" s="287"/>
      <c r="CP671" s="287"/>
      <c r="CQ671" s="287"/>
      <c r="CR671" s="287"/>
      <c r="CS671" s="287"/>
      <c r="CT671" s="287"/>
      <c r="CU671" s="287"/>
      <c r="CV671" s="287"/>
      <c r="CW671" s="287"/>
      <c r="CX671" s="287"/>
      <c r="CY671" s="287"/>
      <c r="CZ671" s="289"/>
      <c r="DA671" s="287"/>
      <c r="DB671" s="287"/>
      <c r="DC671" s="287"/>
      <c r="DD671" s="287"/>
      <c r="DE671" s="287"/>
      <c r="DF671" s="287"/>
      <c r="DG671" s="287"/>
      <c r="DH671" s="287"/>
      <c r="DI671" s="287"/>
      <c r="DJ671" s="287"/>
      <c r="DK671" s="287"/>
      <c r="DL671" s="287"/>
      <c r="DM671" s="287"/>
      <c r="DN671" s="287"/>
      <c r="DO671" s="287"/>
      <c r="DP671" s="287"/>
      <c r="DQ671" s="287"/>
      <c r="DR671" s="287"/>
      <c r="DS671" s="287"/>
      <c r="DT671" s="287"/>
      <c r="DU671" s="287"/>
      <c r="DV671" s="287"/>
      <c r="DW671" s="321"/>
      <c r="DX671" s="321"/>
      <c r="DY671" s="324"/>
      <c r="DZ671" s="324"/>
      <c r="EA671" s="324"/>
      <c r="EB671" s="323"/>
      <c r="EC671" s="323"/>
      <c r="ED671" s="323"/>
      <c r="EE671" s="323"/>
      <c r="EF671" s="323"/>
      <c r="EG671" s="323"/>
      <c r="EH671" s="323"/>
      <c r="EI671" s="323"/>
      <c r="EJ671" s="323"/>
      <c r="EK671" s="323"/>
      <c r="EL671" s="323"/>
      <c r="EM671" s="323"/>
      <c r="EN671" s="323"/>
      <c r="EO671" s="323"/>
      <c r="EP671" s="323"/>
      <c r="EQ671" s="323"/>
      <c r="ER671" s="323"/>
      <c r="ES671" s="323"/>
      <c r="ET671" s="323"/>
      <c r="EU671" s="323"/>
      <c r="EV671" s="323"/>
      <c r="EW671" s="323"/>
      <c r="EX671" s="323"/>
      <c r="EY671" s="323"/>
      <c r="EZ671" s="323"/>
      <c r="FA671" s="323"/>
      <c r="FB671" s="323"/>
      <c r="FC671" s="323"/>
      <c r="FD671" s="323"/>
      <c r="FE671" s="323"/>
      <c r="FF671" s="323"/>
      <c r="FG671" s="323"/>
      <c r="FH671" s="323"/>
      <c r="FI671" s="323"/>
      <c r="FJ671" s="323"/>
      <c r="FK671" s="323"/>
      <c r="FL671" s="323"/>
      <c r="FM671" s="323"/>
      <c r="FN671" s="323"/>
      <c r="FO671" s="323"/>
      <c r="FP671" s="323"/>
      <c r="FQ671" s="323"/>
      <c r="FR671" s="323"/>
      <c r="FS671" s="323"/>
      <c r="FT671" s="323"/>
      <c r="FU671" s="323"/>
      <c r="FV671" s="323"/>
      <c r="FW671" s="323"/>
      <c r="FX671" s="323"/>
      <c r="FY671" s="323"/>
      <c r="FZ671" s="323"/>
      <c r="GA671" s="323"/>
      <c r="GB671" s="323"/>
      <c r="GC671" s="323"/>
      <c r="GD671" s="323"/>
      <c r="GE671" s="323"/>
      <c r="GF671" s="323"/>
      <c r="GG671" s="323"/>
      <c r="GH671" s="323"/>
      <c r="GI671" s="323"/>
      <c r="GJ671" s="331"/>
      <c r="GK671" s="323"/>
      <c r="GL671" s="323"/>
      <c r="GM671" s="323"/>
      <c r="GN671" s="290" cm="1">
        <f t="array" ref="GN671">IF(OR(BK671:GM671='Annex.1　DeclarationDesired'!$F$27),ROW(),"")</f>
        <v>671</v>
      </c>
    </row>
    <row r="672" spans="1:196" ht="20.85" customHeight="1">
      <c r="A672" s="304"/>
      <c r="B672" s="296"/>
      <c r="C672" s="296"/>
      <c r="D672" s="296"/>
      <c r="E672" s="296"/>
      <c r="F672" s="296"/>
      <c r="G672" s="297"/>
      <c r="H672" s="298"/>
      <c r="I672" s="298"/>
      <c r="J672" s="298"/>
      <c r="K672" s="298"/>
      <c r="L672" s="299"/>
      <c r="M672" s="299"/>
      <c r="N672" s="300"/>
      <c r="O672" s="300"/>
      <c r="P672" s="287"/>
      <c r="Q672" s="287"/>
      <c r="R672" s="287"/>
      <c r="S672" s="287"/>
      <c r="T672" s="287"/>
      <c r="U672" s="287"/>
      <c r="V672" s="287"/>
      <c r="W672" s="287"/>
      <c r="X672" s="287"/>
      <c r="Y672" s="287"/>
      <c r="Z672" s="287"/>
      <c r="AA672" s="287"/>
      <c r="AB672" s="287"/>
      <c r="AC672" s="287"/>
      <c r="AD672" s="287"/>
      <c r="AE672" s="287"/>
      <c r="AF672" s="287"/>
      <c r="AG672" s="287"/>
      <c r="AH672" s="287"/>
      <c r="AI672" s="287"/>
      <c r="AJ672" s="287"/>
      <c r="AK672" s="287"/>
      <c r="AL672" s="287"/>
      <c r="AM672" s="287"/>
      <c r="AN672" s="287"/>
      <c r="AO672" s="287"/>
      <c r="AP672" s="287"/>
      <c r="AQ672" s="287"/>
      <c r="AR672" s="287"/>
      <c r="AS672" s="287"/>
      <c r="AT672" s="287"/>
      <c r="AU672" s="287"/>
      <c r="AV672" s="287"/>
      <c r="AW672" s="287"/>
      <c r="AX672" s="287"/>
      <c r="AY672" s="287"/>
      <c r="AZ672" s="287"/>
      <c r="BA672" s="287"/>
      <c r="BB672" s="287"/>
      <c r="BC672" s="287"/>
      <c r="BD672" s="287"/>
      <c r="BE672" s="287"/>
      <c r="BF672" s="287"/>
      <c r="BG672" s="287"/>
      <c r="BH672" s="287"/>
      <c r="BI672" s="287"/>
      <c r="BJ672" s="317"/>
      <c r="BK672" s="301"/>
      <c r="BL672" s="288"/>
      <c r="BM672" s="287"/>
      <c r="BN672" s="287"/>
      <c r="BO672" s="287"/>
      <c r="BP672" s="287"/>
      <c r="BQ672" s="287"/>
      <c r="BR672" s="287"/>
      <c r="BS672" s="287"/>
      <c r="BT672" s="287"/>
      <c r="BU672" s="287"/>
      <c r="BV672" s="287"/>
      <c r="BW672" s="287"/>
      <c r="BX672" s="287"/>
      <c r="BY672" s="287"/>
      <c r="BZ672" s="287"/>
      <c r="CA672" s="287"/>
      <c r="CB672" s="287"/>
      <c r="CC672" s="287"/>
      <c r="CD672" s="287"/>
      <c r="CE672" s="287"/>
      <c r="CF672" s="287"/>
      <c r="CG672" s="287"/>
      <c r="CH672" s="287"/>
      <c r="CI672" s="287"/>
      <c r="CJ672" s="287"/>
      <c r="CK672" s="287"/>
      <c r="CL672" s="287"/>
      <c r="CM672" s="287"/>
      <c r="CN672" s="287"/>
      <c r="CO672" s="287"/>
      <c r="CP672" s="287"/>
      <c r="CQ672" s="287"/>
      <c r="CR672" s="287"/>
      <c r="CS672" s="287"/>
      <c r="CT672" s="287"/>
      <c r="CU672" s="287"/>
      <c r="CV672" s="287"/>
      <c r="CW672" s="287"/>
      <c r="CX672" s="287"/>
      <c r="CY672" s="287"/>
      <c r="CZ672" s="289"/>
      <c r="DA672" s="287"/>
      <c r="DB672" s="287"/>
      <c r="DC672" s="287"/>
      <c r="DD672" s="287"/>
      <c r="DE672" s="287"/>
      <c r="DF672" s="287"/>
      <c r="DG672" s="287"/>
      <c r="DH672" s="287"/>
      <c r="DI672" s="287"/>
      <c r="DJ672" s="287"/>
      <c r="DK672" s="287"/>
      <c r="DL672" s="287"/>
      <c r="DM672" s="287"/>
      <c r="DN672" s="287"/>
      <c r="DO672" s="287"/>
      <c r="DP672" s="287"/>
      <c r="DQ672" s="287"/>
      <c r="DR672" s="287"/>
      <c r="DS672" s="287"/>
      <c r="DT672" s="287"/>
      <c r="DU672" s="287"/>
      <c r="DV672" s="287"/>
      <c r="DW672" s="321"/>
      <c r="DX672" s="321"/>
      <c r="DY672" s="324"/>
      <c r="DZ672" s="324"/>
      <c r="EA672" s="324"/>
      <c r="EB672" s="323"/>
      <c r="EC672" s="323"/>
      <c r="ED672" s="323"/>
      <c r="EE672" s="323"/>
      <c r="EF672" s="323"/>
      <c r="EG672" s="323"/>
      <c r="EH672" s="323"/>
      <c r="EI672" s="323"/>
      <c r="EJ672" s="323"/>
      <c r="EK672" s="323"/>
      <c r="EL672" s="323"/>
      <c r="EM672" s="323"/>
      <c r="EN672" s="323"/>
      <c r="EO672" s="323"/>
      <c r="EP672" s="323"/>
      <c r="EQ672" s="323"/>
      <c r="ER672" s="323"/>
      <c r="ES672" s="323"/>
      <c r="ET672" s="323"/>
      <c r="EU672" s="323"/>
      <c r="EV672" s="323"/>
      <c r="EW672" s="323"/>
      <c r="EX672" s="323"/>
      <c r="EY672" s="323"/>
      <c r="EZ672" s="323"/>
      <c r="FA672" s="323"/>
      <c r="FB672" s="323"/>
      <c r="FC672" s="323"/>
      <c r="FD672" s="323"/>
      <c r="FE672" s="323"/>
      <c r="FF672" s="323"/>
      <c r="FG672" s="323"/>
      <c r="FH672" s="323"/>
      <c r="FI672" s="323"/>
      <c r="FJ672" s="323"/>
      <c r="FK672" s="323"/>
      <c r="FL672" s="323"/>
      <c r="FM672" s="323"/>
      <c r="FN672" s="323"/>
      <c r="FO672" s="323"/>
      <c r="FP672" s="323"/>
      <c r="FQ672" s="323"/>
      <c r="FR672" s="323"/>
      <c r="FS672" s="323"/>
      <c r="FT672" s="323"/>
      <c r="FU672" s="323"/>
      <c r="FV672" s="323"/>
      <c r="FW672" s="323"/>
      <c r="FX672" s="323"/>
      <c r="FY672" s="323"/>
      <c r="FZ672" s="323"/>
      <c r="GA672" s="323"/>
      <c r="GB672" s="323"/>
      <c r="GC672" s="323"/>
      <c r="GD672" s="323"/>
      <c r="GE672" s="323"/>
      <c r="GF672" s="323"/>
      <c r="GG672" s="323"/>
      <c r="GH672" s="323"/>
      <c r="GI672" s="323"/>
      <c r="GJ672" s="331"/>
      <c r="GK672" s="323"/>
      <c r="GL672" s="323"/>
      <c r="GM672" s="323"/>
      <c r="GN672" s="290" cm="1">
        <f t="array" ref="GN672">IF(OR(BK672:GM672='Annex.1　DeclarationDesired'!$F$27),ROW(),"")</f>
        <v>672</v>
      </c>
    </row>
    <row r="673" spans="1:196" ht="20.85" customHeight="1">
      <c r="A673" s="304"/>
      <c r="B673" s="296"/>
      <c r="C673" s="296"/>
      <c r="D673" s="296"/>
      <c r="E673" s="296"/>
      <c r="F673" s="296"/>
      <c r="G673" s="297"/>
      <c r="H673" s="298"/>
      <c r="I673" s="298"/>
      <c r="J673" s="298"/>
      <c r="K673" s="298"/>
      <c r="L673" s="299"/>
      <c r="M673" s="299"/>
      <c r="N673" s="300"/>
      <c r="O673" s="300"/>
      <c r="P673" s="287"/>
      <c r="Q673" s="287"/>
      <c r="R673" s="287"/>
      <c r="S673" s="287"/>
      <c r="T673" s="287"/>
      <c r="U673" s="287"/>
      <c r="V673" s="287"/>
      <c r="W673" s="287"/>
      <c r="X673" s="287"/>
      <c r="Y673" s="287"/>
      <c r="Z673" s="287"/>
      <c r="AA673" s="287"/>
      <c r="AB673" s="287"/>
      <c r="AC673" s="287"/>
      <c r="AD673" s="287"/>
      <c r="AE673" s="287"/>
      <c r="AF673" s="287"/>
      <c r="AG673" s="287"/>
      <c r="AH673" s="287"/>
      <c r="AI673" s="287"/>
      <c r="AJ673" s="287"/>
      <c r="AK673" s="287"/>
      <c r="AL673" s="287"/>
      <c r="AM673" s="287"/>
      <c r="AN673" s="287"/>
      <c r="AO673" s="287"/>
      <c r="AP673" s="287"/>
      <c r="AQ673" s="287"/>
      <c r="AR673" s="287"/>
      <c r="AS673" s="287"/>
      <c r="AT673" s="287"/>
      <c r="AU673" s="287"/>
      <c r="AV673" s="287"/>
      <c r="AW673" s="287"/>
      <c r="AX673" s="287"/>
      <c r="AY673" s="287"/>
      <c r="AZ673" s="287"/>
      <c r="BA673" s="287"/>
      <c r="BB673" s="287"/>
      <c r="BC673" s="287"/>
      <c r="BD673" s="287"/>
      <c r="BE673" s="287"/>
      <c r="BF673" s="287"/>
      <c r="BG673" s="287"/>
      <c r="BH673" s="287"/>
      <c r="BI673" s="287"/>
      <c r="BJ673" s="317"/>
      <c r="BK673" s="301"/>
      <c r="BL673" s="288"/>
      <c r="BM673" s="287"/>
      <c r="BN673" s="287"/>
      <c r="BO673" s="287"/>
      <c r="BP673" s="287"/>
      <c r="BQ673" s="287"/>
      <c r="BR673" s="287"/>
      <c r="BS673" s="287"/>
      <c r="BT673" s="287"/>
      <c r="BU673" s="287"/>
      <c r="BV673" s="287"/>
      <c r="BW673" s="287"/>
      <c r="BX673" s="287"/>
      <c r="BY673" s="287"/>
      <c r="BZ673" s="287"/>
      <c r="CA673" s="287"/>
      <c r="CB673" s="287"/>
      <c r="CC673" s="287"/>
      <c r="CD673" s="287"/>
      <c r="CE673" s="287"/>
      <c r="CF673" s="287"/>
      <c r="CG673" s="287"/>
      <c r="CH673" s="287"/>
      <c r="CI673" s="287"/>
      <c r="CJ673" s="287"/>
      <c r="CK673" s="287"/>
      <c r="CL673" s="287"/>
      <c r="CM673" s="287"/>
      <c r="CN673" s="287"/>
      <c r="CO673" s="287"/>
      <c r="CP673" s="287"/>
      <c r="CQ673" s="287"/>
      <c r="CR673" s="287"/>
      <c r="CS673" s="287"/>
      <c r="CT673" s="287"/>
      <c r="CU673" s="287"/>
      <c r="CV673" s="287"/>
      <c r="CW673" s="287"/>
      <c r="CX673" s="287"/>
      <c r="CY673" s="287"/>
      <c r="CZ673" s="289"/>
      <c r="DA673" s="287"/>
      <c r="DB673" s="287"/>
      <c r="DC673" s="287"/>
      <c r="DD673" s="287"/>
      <c r="DE673" s="287"/>
      <c r="DF673" s="287"/>
      <c r="DG673" s="287"/>
      <c r="DH673" s="287"/>
      <c r="DI673" s="287"/>
      <c r="DJ673" s="287"/>
      <c r="DK673" s="287"/>
      <c r="DL673" s="287"/>
      <c r="DM673" s="287"/>
      <c r="DN673" s="287"/>
      <c r="DO673" s="287"/>
      <c r="DP673" s="287"/>
      <c r="DQ673" s="287"/>
      <c r="DR673" s="287"/>
      <c r="DS673" s="287"/>
      <c r="DT673" s="287"/>
      <c r="DU673" s="287"/>
      <c r="DV673" s="287"/>
      <c r="DW673" s="321"/>
      <c r="DX673" s="321"/>
      <c r="DY673" s="324"/>
      <c r="DZ673" s="324"/>
      <c r="EA673" s="324"/>
      <c r="EB673" s="323"/>
      <c r="EC673" s="323"/>
      <c r="ED673" s="323"/>
      <c r="EE673" s="323"/>
      <c r="EF673" s="323"/>
      <c r="EG673" s="323"/>
      <c r="EH673" s="323"/>
      <c r="EI673" s="323"/>
      <c r="EJ673" s="323"/>
      <c r="EK673" s="323"/>
      <c r="EL673" s="323"/>
      <c r="EM673" s="323"/>
      <c r="EN673" s="323"/>
      <c r="EO673" s="323"/>
      <c r="EP673" s="323"/>
      <c r="EQ673" s="323"/>
      <c r="ER673" s="323"/>
      <c r="ES673" s="323"/>
      <c r="ET673" s="323"/>
      <c r="EU673" s="323"/>
      <c r="EV673" s="323"/>
      <c r="EW673" s="323"/>
      <c r="EX673" s="323"/>
      <c r="EY673" s="323"/>
      <c r="EZ673" s="323"/>
      <c r="FA673" s="323"/>
      <c r="FB673" s="323"/>
      <c r="FC673" s="323"/>
      <c r="FD673" s="323"/>
      <c r="FE673" s="323"/>
      <c r="FF673" s="323"/>
      <c r="FG673" s="323"/>
      <c r="FH673" s="323"/>
      <c r="FI673" s="323"/>
      <c r="FJ673" s="323"/>
      <c r="FK673" s="323"/>
      <c r="FL673" s="323"/>
      <c r="FM673" s="323"/>
      <c r="FN673" s="323"/>
      <c r="FO673" s="323"/>
      <c r="FP673" s="323"/>
      <c r="FQ673" s="323"/>
      <c r="FR673" s="323"/>
      <c r="FS673" s="323"/>
      <c r="FT673" s="323"/>
      <c r="FU673" s="323"/>
      <c r="FV673" s="323"/>
      <c r="FW673" s="323"/>
      <c r="FX673" s="323"/>
      <c r="FY673" s="323"/>
      <c r="FZ673" s="323"/>
      <c r="GA673" s="323"/>
      <c r="GB673" s="323"/>
      <c r="GC673" s="323"/>
      <c r="GD673" s="323"/>
      <c r="GE673" s="323"/>
      <c r="GF673" s="323"/>
      <c r="GG673" s="323"/>
      <c r="GH673" s="323"/>
      <c r="GI673" s="323"/>
      <c r="GJ673" s="331"/>
      <c r="GK673" s="323"/>
      <c r="GL673" s="323"/>
      <c r="GM673" s="323"/>
      <c r="GN673" s="290" cm="1">
        <f t="array" ref="GN673">IF(OR(BK673:GM673='Annex.1　DeclarationDesired'!$F$27),ROW(),"")</f>
        <v>673</v>
      </c>
    </row>
    <row r="674" spans="1:196" ht="20.85" customHeight="1">
      <c r="A674" s="304"/>
      <c r="B674" s="296"/>
      <c r="C674" s="296"/>
      <c r="D674" s="296"/>
      <c r="E674" s="296"/>
      <c r="F674" s="296"/>
      <c r="G674" s="297"/>
      <c r="H674" s="298"/>
      <c r="I674" s="298"/>
      <c r="J674" s="298"/>
      <c r="K674" s="298"/>
      <c r="L674" s="299"/>
      <c r="M674" s="299"/>
      <c r="N674" s="300"/>
      <c r="O674" s="300"/>
      <c r="P674" s="287"/>
      <c r="Q674" s="287"/>
      <c r="R674" s="287"/>
      <c r="S674" s="287"/>
      <c r="T674" s="287"/>
      <c r="U674" s="287"/>
      <c r="V674" s="287"/>
      <c r="W674" s="287"/>
      <c r="X674" s="287"/>
      <c r="Y674" s="287"/>
      <c r="Z674" s="287"/>
      <c r="AA674" s="287"/>
      <c r="AB674" s="287"/>
      <c r="AC674" s="287"/>
      <c r="AD674" s="287"/>
      <c r="AE674" s="287"/>
      <c r="AF674" s="287"/>
      <c r="AG674" s="287"/>
      <c r="AH674" s="287"/>
      <c r="AI674" s="287"/>
      <c r="AJ674" s="287"/>
      <c r="AK674" s="287"/>
      <c r="AL674" s="287"/>
      <c r="AM674" s="287"/>
      <c r="AN674" s="287"/>
      <c r="AO674" s="287"/>
      <c r="AP674" s="287"/>
      <c r="AQ674" s="287"/>
      <c r="AR674" s="287"/>
      <c r="AS674" s="287"/>
      <c r="AT674" s="287"/>
      <c r="AU674" s="287"/>
      <c r="AV674" s="287"/>
      <c r="AW674" s="287"/>
      <c r="AX674" s="287"/>
      <c r="AY674" s="287"/>
      <c r="AZ674" s="287"/>
      <c r="BA674" s="287"/>
      <c r="BB674" s="287"/>
      <c r="BC674" s="287"/>
      <c r="BD674" s="287"/>
      <c r="BE674" s="287"/>
      <c r="BF674" s="287"/>
      <c r="BG674" s="287"/>
      <c r="BH674" s="287"/>
      <c r="BI674" s="287"/>
      <c r="BJ674" s="317"/>
      <c r="BK674" s="301"/>
      <c r="BL674" s="288"/>
      <c r="BM674" s="287"/>
      <c r="BN674" s="287"/>
      <c r="BO674" s="287"/>
      <c r="BP674" s="287"/>
      <c r="BQ674" s="287"/>
      <c r="BR674" s="287"/>
      <c r="BS674" s="287"/>
      <c r="BT674" s="287"/>
      <c r="BU674" s="287"/>
      <c r="BV674" s="287"/>
      <c r="BW674" s="287"/>
      <c r="BX674" s="287"/>
      <c r="BY674" s="287"/>
      <c r="BZ674" s="287"/>
      <c r="CA674" s="287"/>
      <c r="CB674" s="287"/>
      <c r="CC674" s="287"/>
      <c r="CD674" s="287"/>
      <c r="CE674" s="287"/>
      <c r="CF674" s="287"/>
      <c r="CG674" s="287"/>
      <c r="CH674" s="287"/>
      <c r="CI674" s="287"/>
      <c r="CJ674" s="287"/>
      <c r="CK674" s="287"/>
      <c r="CL674" s="287"/>
      <c r="CM674" s="287"/>
      <c r="CN674" s="287"/>
      <c r="CO674" s="287"/>
      <c r="CP674" s="287"/>
      <c r="CQ674" s="287"/>
      <c r="CR674" s="287"/>
      <c r="CS674" s="287"/>
      <c r="CT674" s="287"/>
      <c r="CU674" s="287"/>
      <c r="CV674" s="287"/>
      <c r="CW674" s="287"/>
      <c r="CX674" s="287"/>
      <c r="CY674" s="287"/>
      <c r="CZ674" s="289"/>
      <c r="DA674" s="287"/>
      <c r="DB674" s="287"/>
      <c r="DC674" s="287"/>
      <c r="DD674" s="287"/>
      <c r="DE674" s="287"/>
      <c r="DF674" s="287"/>
      <c r="DG674" s="287"/>
      <c r="DH674" s="287"/>
      <c r="DI674" s="287"/>
      <c r="DJ674" s="287"/>
      <c r="DK674" s="287"/>
      <c r="DL674" s="287"/>
      <c r="DM674" s="287"/>
      <c r="DN674" s="287"/>
      <c r="DO674" s="287"/>
      <c r="DP674" s="287"/>
      <c r="DQ674" s="287"/>
      <c r="DR674" s="287"/>
      <c r="DS674" s="287"/>
      <c r="DT674" s="287"/>
      <c r="DU674" s="287"/>
      <c r="DV674" s="287"/>
      <c r="DW674" s="321"/>
      <c r="DX674" s="321"/>
      <c r="DY674" s="324"/>
      <c r="DZ674" s="324"/>
      <c r="EA674" s="324"/>
      <c r="EB674" s="323"/>
      <c r="EC674" s="323"/>
      <c r="ED674" s="323"/>
      <c r="EE674" s="323"/>
      <c r="EF674" s="323"/>
      <c r="EG674" s="323"/>
      <c r="EH674" s="323"/>
      <c r="EI674" s="323"/>
      <c r="EJ674" s="323"/>
      <c r="EK674" s="323"/>
      <c r="EL674" s="323"/>
      <c r="EM674" s="323"/>
      <c r="EN674" s="323"/>
      <c r="EO674" s="323"/>
      <c r="EP674" s="323"/>
      <c r="EQ674" s="323"/>
      <c r="ER674" s="323"/>
      <c r="ES674" s="323"/>
      <c r="ET674" s="323"/>
      <c r="EU674" s="323"/>
      <c r="EV674" s="323"/>
      <c r="EW674" s="323"/>
      <c r="EX674" s="323"/>
      <c r="EY674" s="323"/>
      <c r="EZ674" s="323"/>
      <c r="FA674" s="323"/>
      <c r="FB674" s="323"/>
      <c r="FC674" s="323"/>
      <c r="FD674" s="323"/>
      <c r="FE674" s="323"/>
      <c r="FF674" s="323"/>
      <c r="FG674" s="323"/>
      <c r="FH674" s="323"/>
      <c r="FI674" s="323"/>
      <c r="FJ674" s="323"/>
      <c r="FK674" s="323"/>
      <c r="FL674" s="323"/>
      <c r="FM674" s="323"/>
      <c r="FN674" s="323"/>
      <c r="FO674" s="323"/>
      <c r="FP674" s="323"/>
      <c r="FQ674" s="323"/>
      <c r="FR674" s="323"/>
      <c r="FS674" s="323"/>
      <c r="FT674" s="323"/>
      <c r="FU674" s="323"/>
      <c r="FV674" s="323"/>
      <c r="FW674" s="323"/>
      <c r="FX674" s="323"/>
      <c r="FY674" s="323"/>
      <c r="FZ674" s="323"/>
      <c r="GA674" s="323"/>
      <c r="GB674" s="323"/>
      <c r="GC674" s="323"/>
      <c r="GD674" s="323"/>
      <c r="GE674" s="323"/>
      <c r="GF674" s="323"/>
      <c r="GG674" s="323"/>
      <c r="GH674" s="323"/>
      <c r="GI674" s="323"/>
      <c r="GJ674" s="331"/>
      <c r="GK674" s="323"/>
      <c r="GL674" s="323"/>
      <c r="GM674" s="323"/>
      <c r="GN674" s="290" cm="1">
        <f t="array" ref="GN674">IF(OR(BK674:GM674='Annex.1　DeclarationDesired'!$F$27),ROW(),"")</f>
        <v>674</v>
      </c>
    </row>
    <row r="675" spans="1:196" ht="20.85" customHeight="1">
      <c r="A675" s="295"/>
      <c r="B675" s="296"/>
      <c r="C675" s="296"/>
      <c r="D675" s="296"/>
      <c r="E675" s="296"/>
      <c r="F675" s="296"/>
      <c r="G675" s="297"/>
      <c r="H675" s="298"/>
      <c r="I675" s="298"/>
      <c r="J675" s="298"/>
      <c r="K675" s="298"/>
      <c r="L675" s="299"/>
      <c r="M675" s="299"/>
      <c r="N675" s="300"/>
      <c r="O675" s="300"/>
      <c r="P675" s="287"/>
      <c r="Q675" s="287"/>
      <c r="R675" s="287"/>
      <c r="S675" s="287"/>
      <c r="T675" s="287"/>
      <c r="U675" s="287"/>
      <c r="V675" s="287"/>
      <c r="W675" s="287"/>
      <c r="X675" s="287"/>
      <c r="Y675" s="287"/>
      <c r="Z675" s="287"/>
      <c r="AA675" s="287"/>
      <c r="AB675" s="287"/>
      <c r="AC675" s="287"/>
      <c r="AD675" s="287"/>
      <c r="AE675" s="287"/>
      <c r="AF675" s="287"/>
      <c r="AG675" s="287"/>
      <c r="AH675" s="287"/>
      <c r="AI675" s="287"/>
      <c r="AJ675" s="287"/>
      <c r="AK675" s="287"/>
      <c r="AL675" s="287"/>
      <c r="AM675" s="287"/>
      <c r="AN675" s="287"/>
      <c r="AO675" s="287"/>
      <c r="AP675" s="287"/>
      <c r="AQ675" s="287"/>
      <c r="AR675" s="287"/>
      <c r="AS675" s="287"/>
      <c r="AT675" s="287"/>
      <c r="AU675" s="287"/>
      <c r="AV675" s="287"/>
      <c r="AW675" s="287"/>
      <c r="AX675" s="287"/>
      <c r="AY675" s="287"/>
      <c r="AZ675" s="287"/>
      <c r="BA675" s="287"/>
      <c r="BB675" s="287"/>
      <c r="BC675" s="287"/>
      <c r="BD675" s="287"/>
      <c r="BE675" s="287"/>
      <c r="BF675" s="287"/>
      <c r="BG675" s="287"/>
      <c r="BH675" s="287"/>
      <c r="BI675" s="287"/>
      <c r="BJ675" s="317"/>
      <c r="BK675" s="301"/>
      <c r="BL675" s="288"/>
      <c r="BM675" s="287"/>
      <c r="BN675" s="287"/>
      <c r="BO675" s="287"/>
      <c r="BP675" s="287"/>
      <c r="BQ675" s="287"/>
      <c r="BR675" s="287"/>
      <c r="BS675" s="287"/>
      <c r="BT675" s="287"/>
      <c r="BU675" s="287"/>
      <c r="BV675" s="287"/>
      <c r="BW675" s="287"/>
      <c r="BX675" s="287"/>
      <c r="BY675" s="287"/>
      <c r="BZ675" s="287"/>
      <c r="CA675" s="287"/>
      <c r="CB675" s="287"/>
      <c r="CC675" s="287"/>
      <c r="CD675" s="287"/>
      <c r="CE675" s="287"/>
      <c r="CF675" s="287"/>
      <c r="CG675" s="287"/>
      <c r="CH675" s="287"/>
      <c r="CI675" s="287"/>
      <c r="CJ675" s="287"/>
      <c r="CK675" s="287"/>
      <c r="CL675" s="287"/>
      <c r="CM675" s="287"/>
      <c r="CN675" s="287"/>
      <c r="CO675" s="287"/>
      <c r="CP675" s="287"/>
      <c r="CQ675" s="287"/>
      <c r="CR675" s="287"/>
      <c r="CS675" s="287"/>
      <c r="CT675" s="287"/>
      <c r="CU675" s="287"/>
      <c r="CV675" s="287"/>
      <c r="CW675" s="287"/>
      <c r="CX675" s="287"/>
      <c r="CY675" s="287"/>
      <c r="CZ675" s="289"/>
      <c r="DA675" s="287"/>
      <c r="DB675" s="287"/>
      <c r="DC675" s="287"/>
      <c r="DD675" s="287"/>
      <c r="DE675" s="287"/>
      <c r="DF675" s="287"/>
      <c r="DG675" s="287"/>
      <c r="DH675" s="287"/>
      <c r="DI675" s="287"/>
      <c r="DJ675" s="287"/>
      <c r="DK675" s="287"/>
      <c r="DL675" s="287"/>
      <c r="DM675" s="287"/>
      <c r="DN675" s="287"/>
      <c r="DO675" s="287"/>
      <c r="DP675" s="287"/>
      <c r="DQ675" s="287"/>
      <c r="DR675" s="287"/>
      <c r="DS675" s="287"/>
      <c r="DT675" s="287"/>
      <c r="DU675" s="287"/>
      <c r="DV675" s="287"/>
      <c r="DW675" s="321"/>
      <c r="DX675" s="321"/>
      <c r="DY675" s="324"/>
      <c r="DZ675" s="324"/>
      <c r="EA675" s="324"/>
      <c r="EB675" s="323"/>
      <c r="EC675" s="323"/>
      <c r="ED675" s="323"/>
      <c r="EE675" s="323"/>
      <c r="EF675" s="323"/>
      <c r="EG675" s="323"/>
      <c r="EH675" s="323"/>
      <c r="EI675" s="323"/>
      <c r="EJ675" s="323"/>
      <c r="EK675" s="323"/>
      <c r="EL675" s="323"/>
      <c r="EM675" s="323"/>
      <c r="EN675" s="323"/>
      <c r="EO675" s="323"/>
      <c r="EP675" s="323"/>
      <c r="EQ675" s="323"/>
      <c r="ER675" s="323"/>
      <c r="ES675" s="323"/>
      <c r="ET675" s="323"/>
      <c r="EU675" s="323"/>
      <c r="EV675" s="323"/>
      <c r="EW675" s="323"/>
      <c r="EX675" s="323"/>
      <c r="EY675" s="323"/>
      <c r="EZ675" s="323"/>
      <c r="FA675" s="323"/>
      <c r="FB675" s="323"/>
      <c r="FC675" s="323"/>
      <c r="FD675" s="323"/>
      <c r="FE675" s="323"/>
      <c r="FF675" s="323"/>
      <c r="FG675" s="323"/>
      <c r="FH675" s="323"/>
      <c r="FI675" s="323"/>
      <c r="FJ675" s="323"/>
      <c r="FK675" s="323"/>
      <c r="FL675" s="323"/>
      <c r="FM675" s="323"/>
      <c r="FN675" s="323"/>
      <c r="FO675" s="323"/>
      <c r="FP675" s="323"/>
      <c r="FQ675" s="323"/>
      <c r="FR675" s="323"/>
      <c r="FS675" s="323"/>
      <c r="FT675" s="323"/>
      <c r="FU675" s="323"/>
      <c r="FV675" s="323"/>
      <c r="FW675" s="323"/>
      <c r="FX675" s="323"/>
      <c r="FY675" s="323"/>
      <c r="FZ675" s="323"/>
      <c r="GA675" s="323"/>
      <c r="GB675" s="323"/>
      <c r="GC675" s="323"/>
      <c r="GD675" s="323"/>
      <c r="GE675" s="323"/>
      <c r="GF675" s="323"/>
      <c r="GG675" s="323"/>
      <c r="GH675" s="323"/>
      <c r="GI675" s="323"/>
      <c r="GJ675" s="331"/>
      <c r="GK675" s="323"/>
      <c r="GL675" s="323"/>
      <c r="GM675" s="323"/>
      <c r="GN675" s="290" cm="1">
        <f t="array" ref="GN675">IF(OR(BK675:GM675='Annex.1　DeclarationDesired'!$F$27),ROW(),"")</f>
        <v>675</v>
      </c>
    </row>
    <row r="676" spans="1:196" ht="20.85" customHeight="1">
      <c r="A676" s="295"/>
      <c r="B676" s="296"/>
      <c r="C676" s="296"/>
      <c r="D676" s="296"/>
      <c r="E676" s="296"/>
      <c r="F676" s="296"/>
      <c r="G676" s="297"/>
      <c r="H676" s="298"/>
      <c r="I676" s="298"/>
      <c r="J676" s="298"/>
      <c r="K676" s="298"/>
      <c r="L676" s="299"/>
      <c r="M676" s="299"/>
      <c r="N676" s="300"/>
      <c r="O676" s="300"/>
      <c r="P676" s="287"/>
      <c r="Q676" s="287"/>
      <c r="R676" s="287"/>
      <c r="S676" s="287"/>
      <c r="T676" s="287"/>
      <c r="U676" s="287"/>
      <c r="V676" s="287"/>
      <c r="W676" s="287"/>
      <c r="X676" s="287"/>
      <c r="Y676" s="287"/>
      <c r="Z676" s="287"/>
      <c r="AA676" s="287"/>
      <c r="AB676" s="287"/>
      <c r="AC676" s="287"/>
      <c r="AD676" s="287"/>
      <c r="AE676" s="287"/>
      <c r="AF676" s="287"/>
      <c r="AG676" s="287"/>
      <c r="AH676" s="287"/>
      <c r="AI676" s="287"/>
      <c r="AJ676" s="287"/>
      <c r="AK676" s="287"/>
      <c r="AL676" s="287"/>
      <c r="AM676" s="287"/>
      <c r="AN676" s="287"/>
      <c r="AO676" s="287"/>
      <c r="AP676" s="287"/>
      <c r="AQ676" s="287"/>
      <c r="AR676" s="287"/>
      <c r="AS676" s="287"/>
      <c r="AT676" s="287"/>
      <c r="AU676" s="287"/>
      <c r="AV676" s="287"/>
      <c r="AW676" s="287"/>
      <c r="AX676" s="287"/>
      <c r="AY676" s="287"/>
      <c r="AZ676" s="287"/>
      <c r="BA676" s="287"/>
      <c r="BB676" s="287"/>
      <c r="BC676" s="287"/>
      <c r="BD676" s="287"/>
      <c r="BE676" s="287"/>
      <c r="BF676" s="287"/>
      <c r="BG676" s="287"/>
      <c r="BH676" s="287"/>
      <c r="BI676" s="287"/>
      <c r="BJ676" s="317"/>
      <c r="BK676" s="301"/>
      <c r="BL676" s="288"/>
      <c r="BM676" s="287"/>
      <c r="BN676" s="287"/>
      <c r="BO676" s="287"/>
      <c r="BP676" s="287"/>
      <c r="BQ676" s="287"/>
      <c r="BR676" s="287"/>
      <c r="BS676" s="287"/>
      <c r="BT676" s="287"/>
      <c r="BU676" s="287"/>
      <c r="BV676" s="287"/>
      <c r="BW676" s="287"/>
      <c r="BX676" s="287"/>
      <c r="BY676" s="287"/>
      <c r="BZ676" s="287"/>
      <c r="CA676" s="287"/>
      <c r="CB676" s="287"/>
      <c r="CC676" s="287"/>
      <c r="CD676" s="287"/>
      <c r="CE676" s="287"/>
      <c r="CF676" s="287"/>
      <c r="CG676" s="287"/>
      <c r="CH676" s="287"/>
      <c r="CI676" s="287"/>
      <c r="CJ676" s="287"/>
      <c r="CK676" s="287"/>
      <c r="CL676" s="287"/>
      <c r="CM676" s="287"/>
      <c r="CN676" s="287"/>
      <c r="CO676" s="287"/>
      <c r="CP676" s="287"/>
      <c r="CQ676" s="287"/>
      <c r="CR676" s="287"/>
      <c r="CS676" s="287"/>
      <c r="CT676" s="287"/>
      <c r="CU676" s="287"/>
      <c r="CV676" s="287"/>
      <c r="CW676" s="287"/>
      <c r="CX676" s="287"/>
      <c r="CY676" s="287"/>
      <c r="CZ676" s="289"/>
      <c r="DA676" s="287"/>
      <c r="DB676" s="287"/>
      <c r="DC676" s="287"/>
      <c r="DD676" s="287"/>
      <c r="DE676" s="287"/>
      <c r="DF676" s="287"/>
      <c r="DG676" s="287"/>
      <c r="DH676" s="287"/>
      <c r="DI676" s="287"/>
      <c r="DJ676" s="287"/>
      <c r="DK676" s="287"/>
      <c r="DL676" s="287"/>
      <c r="DM676" s="287"/>
      <c r="DN676" s="287"/>
      <c r="DO676" s="287"/>
      <c r="DP676" s="287"/>
      <c r="DQ676" s="287"/>
      <c r="DR676" s="287"/>
      <c r="DS676" s="287"/>
      <c r="DT676" s="287"/>
      <c r="DU676" s="287"/>
      <c r="DV676" s="287"/>
      <c r="DW676" s="321"/>
      <c r="DX676" s="321"/>
      <c r="DY676" s="324"/>
      <c r="DZ676" s="324"/>
      <c r="EA676" s="324"/>
      <c r="EB676" s="323"/>
      <c r="EC676" s="323"/>
      <c r="ED676" s="323"/>
      <c r="EE676" s="323"/>
      <c r="EF676" s="323"/>
      <c r="EG676" s="323"/>
      <c r="EH676" s="323"/>
      <c r="EI676" s="323"/>
      <c r="EJ676" s="323"/>
      <c r="EK676" s="323"/>
      <c r="EL676" s="323"/>
      <c r="EM676" s="323"/>
      <c r="EN676" s="323"/>
      <c r="EO676" s="323"/>
      <c r="EP676" s="323"/>
      <c r="EQ676" s="323"/>
      <c r="ER676" s="323"/>
      <c r="ES676" s="323"/>
      <c r="ET676" s="323"/>
      <c r="EU676" s="323"/>
      <c r="EV676" s="323"/>
      <c r="EW676" s="323"/>
      <c r="EX676" s="323"/>
      <c r="EY676" s="323"/>
      <c r="EZ676" s="323"/>
      <c r="FA676" s="323"/>
      <c r="FB676" s="323"/>
      <c r="FC676" s="323"/>
      <c r="FD676" s="323"/>
      <c r="FE676" s="323"/>
      <c r="FF676" s="323"/>
      <c r="FG676" s="323"/>
      <c r="FH676" s="323"/>
      <c r="FI676" s="323"/>
      <c r="FJ676" s="323"/>
      <c r="FK676" s="323"/>
      <c r="FL676" s="323"/>
      <c r="FM676" s="323"/>
      <c r="FN676" s="323"/>
      <c r="FO676" s="323"/>
      <c r="FP676" s="323"/>
      <c r="FQ676" s="323"/>
      <c r="FR676" s="323"/>
      <c r="FS676" s="323"/>
      <c r="FT676" s="323"/>
      <c r="FU676" s="323"/>
      <c r="FV676" s="323"/>
      <c r="FW676" s="323"/>
      <c r="FX676" s="323"/>
      <c r="FY676" s="323"/>
      <c r="FZ676" s="323"/>
      <c r="GA676" s="323"/>
      <c r="GB676" s="323"/>
      <c r="GC676" s="323"/>
      <c r="GD676" s="323"/>
      <c r="GE676" s="323"/>
      <c r="GF676" s="323"/>
      <c r="GG676" s="323"/>
      <c r="GH676" s="323"/>
      <c r="GI676" s="323"/>
      <c r="GJ676" s="331"/>
      <c r="GK676" s="323"/>
      <c r="GL676" s="323"/>
      <c r="GM676" s="323"/>
      <c r="GN676" s="290" cm="1">
        <f t="array" ref="GN676">IF(OR(BK676:GM676='Annex.1　DeclarationDesired'!$F$27),ROW(),"")</f>
        <v>676</v>
      </c>
    </row>
    <row r="677" spans="1:196" ht="20.85" customHeight="1">
      <c r="A677" s="295"/>
      <c r="B677" s="296"/>
      <c r="C677" s="296"/>
      <c r="D677" s="296"/>
      <c r="E677" s="296"/>
      <c r="F677" s="296"/>
      <c r="G677" s="297"/>
      <c r="H677" s="298"/>
      <c r="I677" s="298"/>
      <c r="J677" s="298"/>
      <c r="K677" s="298"/>
      <c r="L677" s="299"/>
      <c r="M677" s="299"/>
      <c r="N677" s="300"/>
      <c r="O677" s="300"/>
      <c r="P677" s="287"/>
      <c r="Q677" s="287"/>
      <c r="R677" s="287"/>
      <c r="S677" s="287"/>
      <c r="T677" s="287"/>
      <c r="U677" s="287"/>
      <c r="V677" s="287"/>
      <c r="W677" s="287"/>
      <c r="X677" s="287"/>
      <c r="Y677" s="287"/>
      <c r="Z677" s="287"/>
      <c r="AA677" s="287"/>
      <c r="AB677" s="287"/>
      <c r="AC677" s="287"/>
      <c r="AD677" s="287"/>
      <c r="AE677" s="287"/>
      <c r="AF677" s="287"/>
      <c r="AG677" s="287"/>
      <c r="AH677" s="287"/>
      <c r="AI677" s="287"/>
      <c r="AJ677" s="287"/>
      <c r="AK677" s="287"/>
      <c r="AL677" s="287"/>
      <c r="AM677" s="287"/>
      <c r="AN677" s="287"/>
      <c r="AO677" s="287"/>
      <c r="AP677" s="287"/>
      <c r="AQ677" s="287"/>
      <c r="AR677" s="287"/>
      <c r="AS677" s="287"/>
      <c r="AT677" s="287"/>
      <c r="AU677" s="287"/>
      <c r="AV677" s="287"/>
      <c r="AW677" s="287"/>
      <c r="AX677" s="287"/>
      <c r="AY677" s="287"/>
      <c r="AZ677" s="287"/>
      <c r="BA677" s="287"/>
      <c r="BB677" s="287"/>
      <c r="BC677" s="287"/>
      <c r="BD677" s="287"/>
      <c r="BE677" s="287"/>
      <c r="BF677" s="287"/>
      <c r="BG677" s="287"/>
      <c r="BH677" s="287"/>
      <c r="BI677" s="287"/>
      <c r="BJ677" s="317"/>
      <c r="BK677" s="301"/>
      <c r="BL677" s="288"/>
      <c r="BM677" s="287"/>
      <c r="BN677" s="287"/>
      <c r="BO677" s="287"/>
      <c r="BP677" s="287"/>
      <c r="BQ677" s="287"/>
      <c r="BR677" s="287"/>
      <c r="BS677" s="287"/>
      <c r="BT677" s="287"/>
      <c r="BU677" s="287"/>
      <c r="BV677" s="287"/>
      <c r="BW677" s="287"/>
      <c r="BX677" s="287"/>
      <c r="BY677" s="287"/>
      <c r="BZ677" s="287"/>
      <c r="CA677" s="287"/>
      <c r="CB677" s="287"/>
      <c r="CC677" s="287"/>
      <c r="CD677" s="287"/>
      <c r="CE677" s="287"/>
      <c r="CF677" s="287"/>
      <c r="CG677" s="287"/>
      <c r="CH677" s="287"/>
      <c r="CI677" s="287"/>
      <c r="CJ677" s="287"/>
      <c r="CK677" s="287"/>
      <c r="CL677" s="287"/>
      <c r="CM677" s="287"/>
      <c r="CN677" s="287"/>
      <c r="CO677" s="287"/>
      <c r="CP677" s="287"/>
      <c r="CQ677" s="287"/>
      <c r="CR677" s="287"/>
      <c r="CS677" s="287"/>
      <c r="CT677" s="287"/>
      <c r="CU677" s="287"/>
      <c r="CV677" s="287"/>
      <c r="CW677" s="287"/>
      <c r="CX677" s="287"/>
      <c r="CY677" s="287"/>
      <c r="CZ677" s="289"/>
      <c r="DA677" s="287"/>
      <c r="DB677" s="287"/>
      <c r="DC677" s="287"/>
      <c r="DD677" s="287"/>
      <c r="DE677" s="287"/>
      <c r="DF677" s="287"/>
      <c r="DG677" s="287"/>
      <c r="DH677" s="287"/>
      <c r="DI677" s="287"/>
      <c r="DJ677" s="287"/>
      <c r="DK677" s="287"/>
      <c r="DL677" s="287"/>
      <c r="DM677" s="287"/>
      <c r="DN677" s="287"/>
      <c r="DO677" s="287"/>
      <c r="DP677" s="287"/>
      <c r="DQ677" s="287"/>
      <c r="DR677" s="287"/>
      <c r="DS677" s="287"/>
      <c r="DT677" s="287"/>
      <c r="DU677" s="287"/>
      <c r="DV677" s="287"/>
      <c r="DW677" s="321"/>
      <c r="DX677" s="321"/>
      <c r="DY677" s="324"/>
      <c r="DZ677" s="324"/>
      <c r="EA677" s="324"/>
      <c r="EB677" s="323"/>
      <c r="EC677" s="323"/>
      <c r="ED677" s="323"/>
      <c r="EE677" s="323"/>
      <c r="EF677" s="323"/>
      <c r="EG677" s="323"/>
      <c r="EH677" s="323"/>
      <c r="EI677" s="323"/>
      <c r="EJ677" s="323"/>
      <c r="EK677" s="323"/>
      <c r="EL677" s="323"/>
      <c r="EM677" s="323"/>
      <c r="EN677" s="323"/>
      <c r="EO677" s="323"/>
      <c r="EP677" s="323"/>
      <c r="EQ677" s="323"/>
      <c r="ER677" s="323"/>
      <c r="ES677" s="323"/>
      <c r="ET677" s="323"/>
      <c r="EU677" s="323"/>
      <c r="EV677" s="323"/>
      <c r="EW677" s="323"/>
      <c r="EX677" s="323"/>
      <c r="EY677" s="323"/>
      <c r="EZ677" s="323"/>
      <c r="FA677" s="323"/>
      <c r="FB677" s="323"/>
      <c r="FC677" s="323"/>
      <c r="FD677" s="323"/>
      <c r="FE677" s="323"/>
      <c r="FF677" s="323"/>
      <c r="FG677" s="323"/>
      <c r="FH677" s="323"/>
      <c r="FI677" s="323"/>
      <c r="FJ677" s="323"/>
      <c r="FK677" s="323"/>
      <c r="FL677" s="323"/>
      <c r="FM677" s="323"/>
      <c r="FN677" s="323"/>
      <c r="FO677" s="323"/>
      <c r="FP677" s="323"/>
      <c r="FQ677" s="323"/>
      <c r="FR677" s="323"/>
      <c r="FS677" s="323"/>
      <c r="FT677" s="323"/>
      <c r="FU677" s="323"/>
      <c r="FV677" s="323"/>
      <c r="FW677" s="323"/>
      <c r="FX677" s="323"/>
      <c r="FY677" s="323"/>
      <c r="FZ677" s="323"/>
      <c r="GA677" s="323"/>
      <c r="GB677" s="323"/>
      <c r="GC677" s="323"/>
      <c r="GD677" s="323"/>
      <c r="GE677" s="323"/>
      <c r="GF677" s="323"/>
      <c r="GG677" s="323"/>
      <c r="GH677" s="323"/>
      <c r="GI677" s="323"/>
      <c r="GJ677" s="331"/>
      <c r="GK677" s="323"/>
      <c r="GL677" s="323"/>
      <c r="GM677" s="323"/>
      <c r="GN677" s="290" cm="1">
        <f t="array" ref="GN677">IF(OR(BK677:GM677='Annex.1　DeclarationDesired'!$F$27),ROW(),"")</f>
        <v>677</v>
      </c>
    </row>
    <row r="678" spans="1:196" ht="20.85" customHeight="1">
      <c r="A678" s="295"/>
      <c r="B678" s="296"/>
      <c r="C678" s="296"/>
      <c r="D678" s="296"/>
      <c r="E678" s="296"/>
      <c r="F678" s="296"/>
      <c r="G678" s="297"/>
      <c r="H678" s="298"/>
      <c r="I678" s="298"/>
      <c r="J678" s="298"/>
      <c r="K678" s="298"/>
      <c r="L678" s="299"/>
      <c r="M678" s="299"/>
      <c r="N678" s="300"/>
      <c r="O678" s="300"/>
      <c r="P678" s="287"/>
      <c r="Q678" s="287"/>
      <c r="R678" s="287"/>
      <c r="S678" s="287"/>
      <c r="T678" s="287"/>
      <c r="U678" s="287"/>
      <c r="V678" s="287"/>
      <c r="W678" s="287"/>
      <c r="X678" s="287"/>
      <c r="Y678" s="287"/>
      <c r="Z678" s="287"/>
      <c r="AA678" s="287"/>
      <c r="AB678" s="287"/>
      <c r="AC678" s="287"/>
      <c r="AD678" s="287"/>
      <c r="AE678" s="287"/>
      <c r="AF678" s="287"/>
      <c r="AG678" s="287"/>
      <c r="AH678" s="287"/>
      <c r="AI678" s="287"/>
      <c r="AJ678" s="287"/>
      <c r="AK678" s="287"/>
      <c r="AL678" s="287"/>
      <c r="AM678" s="287"/>
      <c r="AN678" s="287"/>
      <c r="AO678" s="287"/>
      <c r="AP678" s="287"/>
      <c r="AQ678" s="287"/>
      <c r="AR678" s="287"/>
      <c r="AS678" s="287"/>
      <c r="AT678" s="287"/>
      <c r="AU678" s="287"/>
      <c r="AV678" s="287"/>
      <c r="AW678" s="287"/>
      <c r="AX678" s="287"/>
      <c r="AY678" s="287"/>
      <c r="AZ678" s="287"/>
      <c r="BA678" s="287"/>
      <c r="BB678" s="287"/>
      <c r="BC678" s="287"/>
      <c r="BD678" s="287"/>
      <c r="BE678" s="287"/>
      <c r="BF678" s="287"/>
      <c r="BG678" s="287"/>
      <c r="BH678" s="287"/>
      <c r="BI678" s="287"/>
      <c r="BJ678" s="317"/>
      <c r="BK678" s="301"/>
      <c r="BL678" s="288"/>
      <c r="BM678" s="287"/>
      <c r="BN678" s="287"/>
      <c r="BO678" s="287"/>
      <c r="BP678" s="287"/>
      <c r="BQ678" s="287"/>
      <c r="BR678" s="287"/>
      <c r="BS678" s="287"/>
      <c r="BT678" s="287"/>
      <c r="BU678" s="287"/>
      <c r="BV678" s="287"/>
      <c r="BW678" s="287"/>
      <c r="BX678" s="287"/>
      <c r="BY678" s="287"/>
      <c r="BZ678" s="287"/>
      <c r="CA678" s="287"/>
      <c r="CB678" s="287"/>
      <c r="CC678" s="287"/>
      <c r="CD678" s="287"/>
      <c r="CE678" s="287"/>
      <c r="CF678" s="287"/>
      <c r="CG678" s="287"/>
      <c r="CH678" s="287"/>
      <c r="CI678" s="287"/>
      <c r="CJ678" s="287"/>
      <c r="CK678" s="287"/>
      <c r="CL678" s="287"/>
      <c r="CM678" s="287"/>
      <c r="CN678" s="287"/>
      <c r="CO678" s="287"/>
      <c r="CP678" s="287"/>
      <c r="CQ678" s="287"/>
      <c r="CR678" s="287"/>
      <c r="CS678" s="287"/>
      <c r="CT678" s="287"/>
      <c r="CU678" s="287"/>
      <c r="CV678" s="287"/>
      <c r="CW678" s="287"/>
      <c r="CX678" s="287"/>
      <c r="CY678" s="287"/>
      <c r="CZ678" s="289"/>
      <c r="DA678" s="287"/>
      <c r="DB678" s="287"/>
      <c r="DC678" s="287"/>
      <c r="DD678" s="287"/>
      <c r="DE678" s="287"/>
      <c r="DF678" s="287"/>
      <c r="DG678" s="287"/>
      <c r="DH678" s="287"/>
      <c r="DI678" s="287"/>
      <c r="DJ678" s="287"/>
      <c r="DK678" s="287"/>
      <c r="DL678" s="287"/>
      <c r="DM678" s="287"/>
      <c r="DN678" s="287"/>
      <c r="DO678" s="287"/>
      <c r="DP678" s="287"/>
      <c r="DQ678" s="287"/>
      <c r="DR678" s="287"/>
      <c r="DS678" s="287"/>
      <c r="DT678" s="287"/>
      <c r="DU678" s="287"/>
      <c r="DV678" s="287"/>
      <c r="DW678" s="321"/>
      <c r="DX678" s="321"/>
      <c r="DY678" s="324"/>
      <c r="DZ678" s="324"/>
      <c r="EA678" s="324"/>
      <c r="EB678" s="323"/>
      <c r="EC678" s="323"/>
      <c r="ED678" s="323"/>
      <c r="EE678" s="323"/>
      <c r="EF678" s="323"/>
      <c r="EG678" s="323"/>
      <c r="EH678" s="323"/>
      <c r="EI678" s="323"/>
      <c r="EJ678" s="323"/>
      <c r="EK678" s="323"/>
      <c r="EL678" s="323"/>
      <c r="EM678" s="323"/>
      <c r="EN678" s="323"/>
      <c r="EO678" s="323"/>
      <c r="EP678" s="323"/>
      <c r="EQ678" s="323"/>
      <c r="ER678" s="323"/>
      <c r="ES678" s="323"/>
      <c r="ET678" s="323"/>
      <c r="EU678" s="323"/>
      <c r="EV678" s="323"/>
      <c r="EW678" s="323"/>
      <c r="EX678" s="323"/>
      <c r="EY678" s="323"/>
      <c r="EZ678" s="323"/>
      <c r="FA678" s="323"/>
      <c r="FB678" s="323"/>
      <c r="FC678" s="323"/>
      <c r="FD678" s="323"/>
      <c r="FE678" s="323"/>
      <c r="FF678" s="323"/>
      <c r="FG678" s="323"/>
      <c r="FH678" s="323"/>
      <c r="FI678" s="323"/>
      <c r="FJ678" s="323"/>
      <c r="FK678" s="323"/>
      <c r="FL678" s="323"/>
      <c r="FM678" s="323"/>
      <c r="FN678" s="323"/>
      <c r="FO678" s="323"/>
      <c r="FP678" s="323"/>
      <c r="FQ678" s="323"/>
      <c r="FR678" s="323"/>
      <c r="FS678" s="323"/>
      <c r="FT678" s="323"/>
      <c r="FU678" s="323"/>
      <c r="FV678" s="323"/>
      <c r="FW678" s="323"/>
      <c r="FX678" s="323"/>
      <c r="FY678" s="323"/>
      <c r="FZ678" s="323"/>
      <c r="GA678" s="323"/>
      <c r="GB678" s="323"/>
      <c r="GC678" s="323"/>
      <c r="GD678" s="323"/>
      <c r="GE678" s="323"/>
      <c r="GF678" s="323"/>
      <c r="GG678" s="323"/>
      <c r="GH678" s="323"/>
      <c r="GI678" s="323"/>
      <c r="GJ678" s="331"/>
      <c r="GK678" s="323"/>
      <c r="GL678" s="323"/>
      <c r="GM678" s="323"/>
      <c r="GN678" s="290" cm="1">
        <f t="array" ref="GN678">IF(OR(BK678:GM678='Annex.1　DeclarationDesired'!$F$27),ROW(),"")</f>
        <v>678</v>
      </c>
    </row>
    <row r="679" spans="1:196" ht="20.85" customHeight="1">
      <c r="A679" s="295"/>
      <c r="B679" s="296"/>
      <c r="C679" s="296"/>
      <c r="D679" s="296"/>
      <c r="E679" s="296"/>
      <c r="F679" s="296"/>
      <c r="G679" s="297"/>
      <c r="H679" s="298"/>
      <c r="I679" s="298"/>
      <c r="J679" s="298"/>
      <c r="K679" s="298"/>
      <c r="L679" s="299"/>
      <c r="M679" s="299"/>
      <c r="N679" s="300"/>
      <c r="O679" s="300"/>
      <c r="P679" s="287"/>
      <c r="Q679" s="287"/>
      <c r="R679" s="287"/>
      <c r="S679" s="287"/>
      <c r="T679" s="287"/>
      <c r="U679" s="287"/>
      <c r="V679" s="287"/>
      <c r="W679" s="287"/>
      <c r="X679" s="287"/>
      <c r="Y679" s="287"/>
      <c r="Z679" s="287"/>
      <c r="AA679" s="287"/>
      <c r="AB679" s="287"/>
      <c r="AC679" s="287"/>
      <c r="AD679" s="287"/>
      <c r="AE679" s="287"/>
      <c r="AF679" s="287"/>
      <c r="AG679" s="287"/>
      <c r="AH679" s="287"/>
      <c r="AI679" s="287"/>
      <c r="AJ679" s="287"/>
      <c r="AK679" s="287"/>
      <c r="AL679" s="287"/>
      <c r="AM679" s="287"/>
      <c r="AN679" s="287"/>
      <c r="AO679" s="287"/>
      <c r="AP679" s="287"/>
      <c r="AQ679" s="287"/>
      <c r="AR679" s="287"/>
      <c r="AS679" s="287"/>
      <c r="AT679" s="287"/>
      <c r="AU679" s="287"/>
      <c r="AV679" s="287"/>
      <c r="AW679" s="287"/>
      <c r="AX679" s="287"/>
      <c r="AY679" s="287"/>
      <c r="AZ679" s="287"/>
      <c r="BA679" s="287"/>
      <c r="BB679" s="287"/>
      <c r="BC679" s="287"/>
      <c r="BD679" s="287"/>
      <c r="BE679" s="287"/>
      <c r="BF679" s="287"/>
      <c r="BG679" s="287"/>
      <c r="BH679" s="287"/>
      <c r="BI679" s="287"/>
      <c r="BJ679" s="317"/>
      <c r="BK679" s="301"/>
      <c r="BL679" s="288"/>
      <c r="BM679" s="287"/>
      <c r="BN679" s="287"/>
      <c r="BO679" s="287"/>
      <c r="BP679" s="287"/>
      <c r="BQ679" s="287"/>
      <c r="BR679" s="287"/>
      <c r="BS679" s="287"/>
      <c r="BT679" s="287"/>
      <c r="BU679" s="287"/>
      <c r="BV679" s="287"/>
      <c r="BW679" s="287"/>
      <c r="BX679" s="287"/>
      <c r="BY679" s="287"/>
      <c r="BZ679" s="287"/>
      <c r="CA679" s="287"/>
      <c r="CB679" s="287"/>
      <c r="CC679" s="287"/>
      <c r="CD679" s="287"/>
      <c r="CE679" s="287"/>
      <c r="CF679" s="287"/>
      <c r="CG679" s="287"/>
      <c r="CH679" s="287"/>
      <c r="CI679" s="287"/>
      <c r="CJ679" s="287"/>
      <c r="CK679" s="287"/>
      <c r="CL679" s="287"/>
      <c r="CM679" s="287"/>
      <c r="CN679" s="287"/>
      <c r="CO679" s="287"/>
      <c r="CP679" s="287"/>
      <c r="CQ679" s="287"/>
      <c r="CR679" s="287"/>
      <c r="CS679" s="287"/>
      <c r="CT679" s="287"/>
      <c r="CU679" s="287"/>
      <c r="CV679" s="287"/>
      <c r="CW679" s="287"/>
      <c r="CX679" s="287"/>
      <c r="CY679" s="287"/>
      <c r="CZ679" s="289"/>
      <c r="DA679" s="287"/>
      <c r="DB679" s="287"/>
      <c r="DC679" s="287"/>
      <c r="DD679" s="287"/>
      <c r="DE679" s="287"/>
      <c r="DF679" s="287"/>
      <c r="DG679" s="287"/>
      <c r="DH679" s="287"/>
      <c r="DI679" s="287"/>
      <c r="DJ679" s="287"/>
      <c r="DK679" s="287"/>
      <c r="DL679" s="287"/>
      <c r="DM679" s="287"/>
      <c r="DN679" s="287"/>
      <c r="DO679" s="287"/>
      <c r="DP679" s="287"/>
      <c r="DQ679" s="287"/>
      <c r="DR679" s="287"/>
      <c r="DS679" s="287"/>
      <c r="DT679" s="287"/>
      <c r="DU679" s="287"/>
      <c r="DV679" s="287"/>
      <c r="DW679" s="321"/>
      <c r="DX679" s="321"/>
      <c r="DY679" s="324"/>
      <c r="DZ679" s="324"/>
      <c r="EA679" s="324"/>
      <c r="EB679" s="323"/>
      <c r="EC679" s="323"/>
      <c r="ED679" s="323"/>
      <c r="EE679" s="323"/>
      <c r="EF679" s="323"/>
      <c r="EG679" s="323"/>
      <c r="EH679" s="323"/>
      <c r="EI679" s="323"/>
      <c r="EJ679" s="323"/>
      <c r="EK679" s="323"/>
      <c r="EL679" s="323"/>
      <c r="EM679" s="323"/>
      <c r="EN679" s="323"/>
      <c r="EO679" s="323"/>
      <c r="EP679" s="323"/>
      <c r="EQ679" s="323"/>
      <c r="ER679" s="323"/>
      <c r="ES679" s="323"/>
      <c r="ET679" s="323"/>
      <c r="EU679" s="323"/>
      <c r="EV679" s="323"/>
      <c r="EW679" s="323"/>
      <c r="EX679" s="323"/>
      <c r="EY679" s="323"/>
      <c r="EZ679" s="323"/>
      <c r="FA679" s="323"/>
      <c r="FB679" s="323"/>
      <c r="FC679" s="323"/>
      <c r="FD679" s="323"/>
      <c r="FE679" s="323"/>
      <c r="FF679" s="323"/>
      <c r="FG679" s="323"/>
      <c r="FH679" s="323"/>
      <c r="FI679" s="323"/>
      <c r="FJ679" s="323"/>
      <c r="FK679" s="323"/>
      <c r="FL679" s="323"/>
      <c r="FM679" s="323"/>
      <c r="FN679" s="323"/>
      <c r="FO679" s="323"/>
      <c r="FP679" s="323"/>
      <c r="FQ679" s="323"/>
      <c r="FR679" s="323"/>
      <c r="FS679" s="323"/>
      <c r="FT679" s="323"/>
      <c r="FU679" s="323"/>
      <c r="FV679" s="323"/>
      <c r="FW679" s="323"/>
      <c r="FX679" s="323"/>
      <c r="FY679" s="323"/>
      <c r="FZ679" s="323"/>
      <c r="GA679" s="323"/>
      <c r="GB679" s="323"/>
      <c r="GC679" s="323"/>
      <c r="GD679" s="323"/>
      <c r="GE679" s="323"/>
      <c r="GF679" s="323"/>
      <c r="GG679" s="323"/>
      <c r="GH679" s="323"/>
      <c r="GI679" s="323"/>
      <c r="GJ679" s="331"/>
      <c r="GK679" s="323"/>
      <c r="GL679" s="323"/>
      <c r="GM679" s="323"/>
      <c r="GN679" s="290" cm="1">
        <f t="array" ref="GN679">IF(OR(BK679:GM679='Annex.1　DeclarationDesired'!$F$27),ROW(),"")</f>
        <v>679</v>
      </c>
    </row>
    <row r="680" spans="1:196" ht="20.85" customHeight="1">
      <c r="A680" s="295"/>
      <c r="B680" s="296"/>
      <c r="C680" s="296"/>
      <c r="D680" s="296"/>
      <c r="E680" s="296"/>
      <c r="F680" s="296"/>
      <c r="G680" s="297"/>
      <c r="H680" s="298"/>
      <c r="I680" s="256"/>
      <c r="J680" s="298"/>
      <c r="K680" s="298"/>
      <c r="L680" s="299"/>
      <c r="M680" s="299"/>
      <c r="N680" s="300"/>
      <c r="O680" s="300"/>
      <c r="P680" s="287"/>
      <c r="Q680" s="287"/>
      <c r="R680" s="287"/>
      <c r="S680" s="287"/>
      <c r="T680" s="287"/>
      <c r="U680" s="287"/>
      <c r="V680" s="287"/>
      <c r="W680" s="287"/>
      <c r="X680" s="287"/>
      <c r="Y680" s="287"/>
      <c r="Z680" s="287"/>
      <c r="AA680" s="287"/>
      <c r="AB680" s="287"/>
      <c r="AC680" s="287"/>
      <c r="AD680" s="287"/>
      <c r="AE680" s="287"/>
      <c r="AF680" s="287"/>
      <c r="AG680" s="287"/>
      <c r="AH680" s="287"/>
      <c r="AI680" s="287"/>
      <c r="AJ680" s="287"/>
      <c r="AK680" s="287"/>
      <c r="AL680" s="287"/>
      <c r="AM680" s="287"/>
      <c r="AN680" s="287"/>
      <c r="AO680" s="287"/>
      <c r="AP680" s="287"/>
      <c r="AQ680" s="287"/>
      <c r="AR680" s="287"/>
      <c r="AS680" s="287"/>
      <c r="AT680" s="287"/>
      <c r="AU680" s="287"/>
      <c r="AV680" s="287"/>
      <c r="AW680" s="287"/>
      <c r="AX680" s="287"/>
      <c r="AY680" s="287"/>
      <c r="AZ680" s="287"/>
      <c r="BA680" s="287"/>
      <c r="BB680" s="287"/>
      <c r="BC680" s="287"/>
      <c r="BD680" s="287"/>
      <c r="BE680" s="287"/>
      <c r="BF680" s="287"/>
      <c r="BG680" s="287"/>
      <c r="BH680" s="287"/>
      <c r="BI680" s="287"/>
      <c r="BJ680" s="317"/>
      <c r="BK680" s="301"/>
      <c r="BL680" s="288"/>
      <c r="BM680" s="287"/>
      <c r="BN680" s="287"/>
      <c r="BO680" s="287"/>
      <c r="BP680" s="287"/>
      <c r="BQ680" s="287"/>
      <c r="BR680" s="287"/>
      <c r="BS680" s="287"/>
      <c r="BT680" s="287"/>
      <c r="BU680" s="287"/>
      <c r="BV680" s="287"/>
      <c r="BW680" s="287"/>
      <c r="BX680" s="287"/>
      <c r="BY680" s="287"/>
      <c r="BZ680" s="287"/>
      <c r="CA680" s="287"/>
      <c r="CB680" s="287"/>
      <c r="CC680" s="287"/>
      <c r="CD680" s="287"/>
      <c r="CE680" s="287"/>
      <c r="CF680" s="287"/>
      <c r="CG680" s="287"/>
      <c r="CH680" s="287"/>
      <c r="CI680" s="287"/>
      <c r="CJ680" s="287"/>
      <c r="CK680" s="287"/>
      <c r="CL680" s="287"/>
      <c r="CM680" s="287"/>
      <c r="CN680" s="287"/>
      <c r="CO680" s="287"/>
      <c r="CP680" s="287"/>
      <c r="CQ680" s="287"/>
      <c r="CR680" s="287"/>
      <c r="CS680" s="287"/>
      <c r="CT680" s="287"/>
      <c r="CU680" s="287"/>
      <c r="CV680" s="287"/>
      <c r="CW680" s="287"/>
      <c r="CX680" s="287"/>
      <c r="CY680" s="287"/>
      <c r="CZ680" s="289"/>
      <c r="DA680" s="287"/>
      <c r="DB680" s="287"/>
      <c r="DC680" s="287"/>
      <c r="DD680" s="287"/>
      <c r="DE680" s="287"/>
      <c r="DF680" s="287"/>
      <c r="DG680" s="287"/>
      <c r="DH680" s="287"/>
      <c r="DI680" s="287"/>
      <c r="DJ680" s="287"/>
      <c r="DK680" s="287"/>
      <c r="DL680" s="287"/>
      <c r="DM680" s="287"/>
      <c r="DN680" s="287"/>
      <c r="DO680" s="287"/>
      <c r="DP680" s="287"/>
      <c r="DQ680" s="287"/>
      <c r="DR680" s="287"/>
      <c r="DS680" s="287"/>
      <c r="DT680" s="287"/>
      <c r="DU680" s="287"/>
      <c r="DV680" s="287"/>
      <c r="DW680" s="321"/>
      <c r="DX680" s="321"/>
      <c r="DY680" s="324"/>
      <c r="DZ680" s="324"/>
      <c r="EA680" s="324"/>
      <c r="EB680" s="323"/>
      <c r="EC680" s="323"/>
      <c r="ED680" s="323"/>
      <c r="EE680" s="323"/>
      <c r="EF680" s="323"/>
      <c r="EG680" s="323"/>
      <c r="EH680" s="323"/>
      <c r="EI680" s="323"/>
      <c r="EJ680" s="323"/>
      <c r="EK680" s="323"/>
      <c r="EL680" s="323"/>
      <c r="EM680" s="323"/>
      <c r="EN680" s="323"/>
      <c r="EO680" s="323"/>
      <c r="EP680" s="323"/>
      <c r="EQ680" s="323"/>
      <c r="ER680" s="323"/>
      <c r="ES680" s="323"/>
      <c r="ET680" s="323"/>
      <c r="EU680" s="323"/>
      <c r="EV680" s="323"/>
      <c r="EW680" s="323"/>
      <c r="EX680" s="323"/>
      <c r="EY680" s="323"/>
      <c r="EZ680" s="323"/>
      <c r="FA680" s="323"/>
      <c r="FB680" s="323"/>
      <c r="FC680" s="323"/>
      <c r="FD680" s="323"/>
      <c r="FE680" s="323"/>
      <c r="FF680" s="323"/>
      <c r="FG680" s="323"/>
      <c r="FH680" s="323"/>
      <c r="FI680" s="323"/>
      <c r="FJ680" s="323"/>
      <c r="FK680" s="323"/>
      <c r="FL680" s="323"/>
      <c r="FM680" s="323"/>
      <c r="FN680" s="323"/>
      <c r="FO680" s="323"/>
      <c r="FP680" s="323"/>
      <c r="FQ680" s="323"/>
      <c r="FR680" s="323"/>
      <c r="FS680" s="323"/>
      <c r="FT680" s="323"/>
      <c r="FU680" s="323"/>
      <c r="FV680" s="323"/>
      <c r="FW680" s="323"/>
      <c r="FX680" s="323"/>
      <c r="FY680" s="323"/>
      <c r="FZ680" s="323"/>
      <c r="GA680" s="323"/>
      <c r="GB680" s="323"/>
      <c r="GC680" s="323"/>
      <c r="GD680" s="323"/>
      <c r="GE680" s="323"/>
      <c r="GF680" s="323"/>
      <c r="GG680" s="323"/>
      <c r="GH680" s="323"/>
      <c r="GI680" s="323"/>
      <c r="GJ680" s="331"/>
      <c r="GK680" s="323"/>
      <c r="GL680" s="323"/>
      <c r="GM680" s="323"/>
      <c r="GN680" s="290" cm="1">
        <f t="array" ref="GN680">IF(OR(BK680:GM680='Annex.1　DeclarationDesired'!$F$27),ROW(),"")</f>
        <v>680</v>
      </c>
    </row>
    <row r="681" spans="1:196" ht="20.85" customHeight="1">
      <c r="A681" s="295"/>
      <c r="B681" s="296"/>
      <c r="C681" s="296"/>
      <c r="D681" s="296"/>
      <c r="E681" s="296"/>
      <c r="F681" s="296"/>
      <c r="G681" s="297"/>
      <c r="H681" s="298"/>
      <c r="I681" s="298"/>
      <c r="J681" s="298"/>
      <c r="K681" s="298"/>
      <c r="L681" s="299"/>
      <c r="M681" s="299"/>
      <c r="N681" s="300"/>
      <c r="O681" s="300"/>
      <c r="P681" s="287"/>
      <c r="Q681" s="287"/>
      <c r="R681" s="287"/>
      <c r="S681" s="287"/>
      <c r="T681" s="287"/>
      <c r="U681" s="287"/>
      <c r="V681" s="287"/>
      <c r="W681" s="287"/>
      <c r="X681" s="287"/>
      <c r="Y681" s="287"/>
      <c r="Z681" s="287"/>
      <c r="AA681" s="287"/>
      <c r="AB681" s="287"/>
      <c r="AC681" s="287"/>
      <c r="AD681" s="287"/>
      <c r="AE681" s="287"/>
      <c r="AF681" s="287"/>
      <c r="AG681" s="287"/>
      <c r="AH681" s="287"/>
      <c r="AI681" s="287"/>
      <c r="AJ681" s="287"/>
      <c r="AK681" s="287"/>
      <c r="AL681" s="287"/>
      <c r="AM681" s="287"/>
      <c r="AN681" s="287"/>
      <c r="AO681" s="287"/>
      <c r="AP681" s="287"/>
      <c r="AQ681" s="287"/>
      <c r="AR681" s="287"/>
      <c r="AS681" s="287"/>
      <c r="AT681" s="287"/>
      <c r="AU681" s="287"/>
      <c r="AV681" s="287"/>
      <c r="AW681" s="287"/>
      <c r="AX681" s="287"/>
      <c r="AY681" s="287"/>
      <c r="AZ681" s="287"/>
      <c r="BA681" s="287"/>
      <c r="BB681" s="287"/>
      <c r="BC681" s="287"/>
      <c r="BD681" s="287"/>
      <c r="BE681" s="287"/>
      <c r="BF681" s="287"/>
      <c r="BG681" s="287"/>
      <c r="BH681" s="287"/>
      <c r="BI681" s="287"/>
      <c r="BJ681" s="317"/>
      <c r="BK681" s="301"/>
      <c r="BL681" s="288"/>
      <c r="BM681" s="287"/>
      <c r="BN681" s="287"/>
      <c r="BO681" s="287"/>
      <c r="BP681" s="287"/>
      <c r="BQ681" s="287"/>
      <c r="BR681" s="287"/>
      <c r="BS681" s="287"/>
      <c r="BT681" s="287"/>
      <c r="BU681" s="287"/>
      <c r="BV681" s="287"/>
      <c r="BW681" s="287"/>
      <c r="BX681" s="287"/>
      <c r="BY681" s="287"/>
      <c r="BZ681" s="287"/>
      <c r="CA681" s="287"/>
      <c r="CB681" s="287"/>
      <c r="CC681" s="287"/>
      <c r="CD681" s="287"/>
      <c r="CE681" s="287"/>
      <c r="CF681" s="287"/>
      <c r="CG681" s="287"/>
      <c r="CH681" s="287"/>
      <c r="CI681" s="287"/>
      <c r="CJ681" s="287"/>
      <c r="CK681" s="287"/>
      <c r="CL681" s="287"/>
      <c r="CM681" s="287"/>
      <c r="CN681" s="287"/>
      <c r="CO681" s="287"/>
      <c r="CP681" s="287"/>
      <c r="CQ681" s="287"/>
      <c r="CR681" s="287"/>
      <c r="CS681" s="287"/>
      <c r="CT681" s="287"/>
      <c r="CU681" s="287"/>
      <c r="CV681" s="287"/>
      <c r="CW681" s="287"/>
      <c r="CX681" s="287"/>
      <c r="CY681" s="287"/>
      <c r="CZ681" s="289"/>
      <c r="DA681" s="287"/>
      <c r="DB681" s="287"/>
      <c r="DC681" s="287"/>
      <c r="DD681" s="287"/>
      <c r="DE681" s="287"/>
      <c r="DF681" s="287"/>
      <c r="DG681" s="287"/>
      <c r="DH681" s="287"/>
      <c r="DI681" s="287"/>
      <c r="DJ681" s="287"/>
      <c r="DK681" s="287"/>
      <c r="DL681" s="287"/>
      <c r="DM681" s="287"/>
      <c r="DN681" s="287"/>
      <c r="DO681" s="287"/>
      <c r="DP681" s="287"/>
      <c r="DQ681" s="287"/>
      <c r="DR681" s="287"/>
      <c r="DS681" s="287"/>
      <c r="DT681" s="287"/>
      <c r="DU681" s="287"/>
      <c r="DV681" s="287"/>
      <c r="DW681" s="321"/>
      <c r="DX681" s="321"/>
      <c r="DY681" s="324"/>
      <c r="DZ681" s="324"/>
      <c r="EA681" s="324"/>
      <c r="EB681" s="323"/>
      <c r="EC681" s="323"/>
      <c r="ED681" s="323"/>
      <c r="EE681" s="323"/>
      <c r="EF681" s="323"/>
      <c r="EG681" s="323"/>
      <c r="EH681" s="323"/>
      <c r="EI681" s="323"/>
      <c r="EJ681" s="323"/>
      <c r="EK681" s="323"/>
      <c r="EL681" s="323"/>
      <c r="EM681" s="323"/>
      <c r="EN681" s="323"/>
      <c r="EO681" s="323"/>
      <c r="EP681" s="323"/>
      <c r="EQ681" s="323"/>
      <c r="ER681" s="323"/>
      <c r="ES681" s="323"/>
      <c r="ET681" s="323"/>
      <c r="EU681" s="323"/>
      <c r="EV681" s="323"/>
      <c r="EW681" s="323"/>
      <c r="EX681" s="323"/>
      <c r="EY681" s="323"/>
      <c r="EZ681" s="323"/>
      <c r="FA681" s="323"/>
      <c r="FB681" s="323"/>
      <c r="FC681" s="323"/>
      <c r="FD681" s="323"/>
      <c r="FE681" s="323"/>
      <c r="FF681" s="323"/>
      <c r="FG681" s="323"/>
      <c r="FH681" s="323"/>
      <c r="FI681" s="323"/>
      <c r="FJ681" s="323"/>
      <c r="FK681" s="323"/>
      <c r="FL681" s="323"/>
      <c r="FM681" s="323"/>
      <c r="FN681" s="323"/>
      <c r="FO681" s="323"/>
      <c r="FP681" s="323"/>
      <c r="FQ681" s="323"/>
      <c r="FR681" s="323"/>
      <c r="FS681" s="323"/>
      <c r="FT681" s="323"/>
      <c r="FU681" s="323"/>
      <c r="FV681" s="323"/>
      <c r="FW681" s="323"/>
      <c r="FX681" s="323"/>
      <c r="FY681" s="323"/>
      <c r="FZ681" s="323"/>
      <c r="GA681" s="323"/>
      <c r="GB681" s="323"/>
      <c r="GC681" s="323"/>
      <c r="GD681" s="323"/>
      <c r="GE681" s="323"/>
      <c r="GF681" s="323"/>
      <c r="GG681" s="323"/>
      <c r="GH681" s="323"/>
      <c r="GI681" s="323"/>
      <c r="GJ681" s="331"/>
      <c r="GK681" s="323"/>
      <c r="GL681" s="323"/>
      <c r="GM681" s="323"/>
      <c r="GN681" s="290" cm="1">
        <f t="array" ref="GN681">IF(OR(BK681:GM681='Annex.1　DeclarationDesired'!$F$27),ROW(),"")</f>
        <v>681</v>
      </c>
    </row>
    <row r="682" spans="1:196" ht="20.85" customHeight="1">
      <c r="A682" s="295"/>
      <c r="B682" s="296"/>
      <c r="C682" s="296"/>
      <c r="D682" s="296"/>
      <c r="E682" s="296"/>
      <c r="F682" s="296"/>
      <c r="G682" s="297"/>
      <c r="H682" s="298"/>
      <c r="I682" s="298"/>
      <c r="J682" s="298"/>
      <c r="K682" s="298"/>
      <c r="L682" s="299"/>
      <c r="M682" s="299"/>
      <c r="N682" s="300"/>
      <c r="O682" s="300"/>
      <c r="P682" s="287"/>
      <c r="Q682" s="287"/>
      <c r="R682" s="287"/>
      <c r="S682" s="287"/>
      <c r="T682" s="287"/>
      <c r="U682" s="287"/>
      <c r="V682" s="287"/>
      <c r="W682" s="287"/>
      <c r="X682" s="287"/>
      <c r="Y682" s="287"/>
      <c r="Z682" s="287"/>
      <c r="AA682" s="287"/>
      <c r="AB682" s="287"/>
      <c r="AC682" s="287"/>
      <c r="AD682" s="287"/>
      <c r="AE682" s="287"/>
      <c r="AF682" s="287"/>
      <c r="AG682" s="287"/>
      <c r="AH682" s="287"/>
      <c r="AI682" s="287"/>
      <c r="AJ682" s="287"/>
      <c r="AK682" s="287"/>
      <c r="AL682" s="287"/>
      <c r="AM682" s="287"/>
      <c r="AN682" s="287"/>
      <c r="AO682" s="287"/>
      <c r="AP682" s="287"/>
      <c r="AQ682" s="287"/>
      <c r="AR682" s="287"/>
      <c r="AS682" s="287"/>
      <c r="AT682" s="287"/>
      <c r="AU682" s="287"/>
      <c r="AV682" s="287"/>
      <c r="AW682" s="287"/>
      <c r="AX682" s="287"/>
      <c r="AY682" s="287"/>
      <c r="AZ682" s="287"/>
      <c r="BA682" s="287"/>
      <c r="BB682" s="287"/>
      <c r="BC682" s="287"/>
      <c r="BD682" s="287"/>
      <c r="BE682" s="287"/>
      <c r="BF682" s="287"/>
      <c r="BG682" s="287"/>
      <c r="BH682" s="287"/>
      <c r="BI682" s="287"/>
      <c r="BJ682" s="317"/>
      <c r="BK682" s="301"/>
      <c r="BL682" s="288"/>
      <c r="BM682" s="287"/>
      <c r="BN682" s="287"/>
      <c r="BO682" s="287"/>
      <c r="BP682" s="287"/>
      <c r="BQ682" s="287"/>
      <c r="BR682" s="287"/>
      <c r="BS682" s="287"/>
      <c r="BT682" s="287"/>
      <c r="BU682" s="287"/>
      <c r="BV682" s="287"/>
      <c r="BW682" s="287"/>
      <c r="BX682" s="287"/>
      <c r="BY682" s="287"/>
      <c r="BZ682" s="287"/>
      <c r="CA682" s="287"/>
      <c r="CB682" s="287"/>
      <c r="CC682" s="287"/>
      <c r="CD682" s="287"/>
      <c r="CE682" s="287"/>
      <c r="CF682" s="287"/>
      <c r="CG682" s="287"/>
      <c r="CH682" s="287"/>
      <c r="CI682" s="287"/>
      <c r="CJ682" s="287"/>
      <c r="CK682" s="287"/>
      <c r="CL682" s="287"/>
      <c r="CM682" s="287"/>
      <c r="CN682" s="287"/>
      <c r="CO682" s="287"/>
      <c r="CP682" s="287"/>
      <c r="CQ682" s="287"/>
      <c r="CR682" s="287"/>
      <c r="CS682" s="287"/>
      <c r="CT682" s="287"/>
      <c r="CU682" s="287"/>
      <c r="CV682" s="287"/>
      <c r="CW682" s="287"/>
      <c r="CX682" s="287"/>
      <c r="CY682" s="287"/>
      <c r="CZ682" s="289"/>
      <c r="DA682" s="287"/>
      <c r="DB682" s="287"/>
      <c r="DC682" s="287"/>
      <c r="DD682" s="287"/>
      <c r="DE682" s="287"/>
      <c r="DF682" s="287"/>
      <c r="DG682" s="287"/>
      <c r="DH682" s="287"/>
      <c r="DI682" s="287"/>
      <c r="DJ682" s="287"/>
      <c r="DK682" s="287"/>
      <c r="DL682" s="287"/>
      <c r="DM682" s="287"/>
      <c r="DN682" s="287"/>
      <c r="DO682" s="287"/>
      <c r="DP682" s="287"/>
      <c r="DQ682" s="287"/>
      <c r="DR682" s="287"/>
      <c r="DS682" s="287"/>
      <c r="DT682" s="287"/>
      <c r="DU682" s="287"/>
      <c r="DV682" s="287"/>
      <c r="DW682" s="321"/>
      <c r="DX682" s="321"/>
      <c r="DY682" s="324"/>
      <c r="DZ682" s="324"/>
      <c r="EA682" s="324"/>
      <c r="EB682" s="323"/>
      <c r="EC682" s="323"/>
      <c r="ED682" s="323"/>
      <c r="EE682" s="323"/>
      <c r="EF682" s="323"/>
      <c r="EG682" s="323"/>
      <c r="EH682" s="323"/>
      <c r="EI682" s="323"/>
      <c r="EJ682" s="323"/>
      <c r="EK682" s="323"/>
      <c r="EL682" s="323"/>
      <c r="EM682" s="323"/>
      <c r="EN682" s="323"/>
      <c r="EO682" s="323"/>
      <c r="EP682" s="323"/>
      <c r="EQ682" s="323"/>
      <c r="ER682" s="323"/>
      <c r="ES682" s="323"/>
      <c r="ET682" s="323"/>
      <c r="EU682" s="323"/>
      <c r="EV682" s="323"/>
      <c r="EW682" s="323"/>
      <c r="EX682" s="323"/>
      <c r="EY682" s="323"/>
      <c r="EZ682" s="323"/>
      <c r="FA682" s="323"/>
      <c r="FB682" s="323"/>
      <c r="FC682" s="323"/>
      <c r="FD682" s="323"/>
      <c r="FE682" s="323"/>
      <c r="FF682" s="323"/>
      <c r="FG682" s="323"/>
      <c r="FH682" s="323"/>
      <c r="FI682" s="323"/>
      <c r="FJ682" s="323"/>
      <c r="FK682" s="323"/>
      <c r="FL682" s="323"/>
      <c r="FM682" s="323"/>
      <c r="FN682" s="323"/>
      <c r="FO682" s="323"/>
      <c r="FP682" s="323"/>
      <c r="FQ682" s="323"/>
      <c r="FR682" s="323"/>
      <c r="FS682" s="323"/>
      <c r="FT682" s="323"/>
      <c r="FU682" s="323"/>
      <c r="FV682" s="323"/>
      <c r="FW682" s="323"/>
      <c r="FX682" s="323"/>
      <c r="FY682" s="323"/>
      <c r="FZ682" s="323"/>
      <c r="GA682" s="323"/>
      <c r="GB682" s="323"/>
      <c r="GC682" s="323"/>
      <c r="GD682" s="323"/>
      <c r="GE682" s="323"/>
      <c r="GF682" s="323"/>
      <c r="GG682" s="323"/>
      <c r="GH682" s="323"/>
      <c r="GI682" s="323"/>
      <c r="GJ682" s="331"/>
      <c r="GK682" s="323"/>
      <c r="GL682" s="323"/>
      <c r="GM682" s="323"/>
      <c r="GN682" s="290" cm="1">
        <f t="array" ref="GN682">IF(OR(BK682:GM682='Annex.1　DeclarationDesired'!$F$27),ROW(),"")</f>
        <v>682</v>
      </c>
    </row>
    <row r="683" spans="1:196" ht="20.85" customHeight="1">
      <c r="A683" s="295"/>
      <c r="B683" s="296"/>
      <c r="C683" s="296"/>
      <c r="D683" s="296"/>
      <c r="E683" s="296"/>
      <c r="F683" s="296"/>
      <c r="G683" s="297"/>
      <c r="H683" s="298"/>
      <c r="I683" s="298"/>
      <c r="J683" s="298"/>
      <c r="K683" s="298"/>
      <c r="L683" s="299"/>
      <c r="M683" s="299"/>
      <c r="N683" s="300"/>
      <c r="O683" s="300"/>
      <c r="P683" s="287"/>
      <c r="Q683" s="287"/>
      <c r="R683" s="287"/>
      <c r="S683" s="287"/>
      <c r="T683" s="287"/>
      <c r="U683" s="287"/>
      <c r="V683" s="287"/>
      <c r="W683" s="287"/>
      <c r="X683" s="287"/>
      <c r="Y683" s="287"/>
      <c r="Z683" s="287"/>
      <c r="AA683" s="287"/>
      <c r="AB683" s="287"/>
      <c r="AC683" s="287"/>
      <c r="AD683" s="287"/>
      <c r="AE683" s="287"/>
      <c r="AF683" s="287"/>
      <c r="AG683" s="287"/>
      <c r="AH683" s="287"/>
      <c r="AI683" s="287"/>
      <c r="AJ683" s="287"/>
      <c r="AK683" s="287"/>
      <c r="AL683" s="287"/>
      <c r="AM683" s="287"/>
      <c r="AN683" s="287"/>
      <c r="AO683" s="287"/>
      <c r="AP683" s="287"/>
      <c r="AQ683" s="287"/>
      <c r="AR683" s="287"/>
      <c r="AS683" s="287"/>
      <c r="AT683" s="287"/>
      <c r="AU683" s="287"/>
      <c r="AV683" s="287"/>
      <c r="AW683" s="287"/>
      <c r="AX683" s="287"/>
      <c r="AY683" s="287"/>
      <c r="AZ683" s="287"/>
      <c r="BA683" s="287"/>
      <c r="BB683" s="287"/>
      <c r="BC683" s="287"/>
      <c r="BD683" s="287"/>
      <c r="BE683" s="287"/>
      <c r="BF683" s="287"/>
      <c r="BG683" s="287"/>
      <c r="BH683" s="287"/>
      <c r="BI683" s="287"/>
      <c r="BJ683" s="317"/>
      <c r="BK683" s="301"/>
      <c r="BL683" s="288"/>
      <c r="BM683" s="287"/>
      <c r="BN683" s="287"/>
      <c r="BO683" s="287"/>
      <c r="BP683" s="287"/>
      <c r="BQ683" s="287"/>
      <c r="BR683" s="287"/>
      <c r="BS683" s="287"/>
      <c r="BT683" s="287"/>
      <c r="BU683" s="287"/>
      <c r="BV683" s="287"/>
      <c r="BW683" s="287"/>
      <c r="BX683" s="287"/>
      <c r="BY683" s="287"/>
      <c r="BZ683" s="287"/>
      <c r="CA683" s="287"/>
      <c r="CB683" s="287"/>
      <c r="CC683" s="287"/>
      <c r="CD683" s="287"/>
      <c r="CE683" s="287"/>
      <c r="CF683" s="287"/>
      <c r="CG683" s="287"/>
      <c r="CH683" s="287"/>
      <c r="CI683" s="287"/>
      <c r="CJ683" s="287"/>
      <c r="CK683" s="287"/>
      <c r="CL683" s="287"/>
      <c r="CM683" s="287"/>
      <c r="CN683" s="287"/>
      <c r="CO683" s="287"/>
      <c r="CP683" s="287"/>
      <c r="CQ683" s="287"/>
      <c r="CR683" s="287"/>
      <c r="CS683" s="287"/>
      <c r="CT683" s="287"/>
      <c r="CU683" s="287"/>
      <c r="CV683" s="287"/>
      <c r="CW683" s="287"/>
      <c r="CX683" s="287"/>
      <c r="CY683" s="287"/>
      <c r="CZ683" s="289"/>
      <c r="DA683" s="287"/>
      <c r="DB683" s="287"/>
      <c r="DC683" s="287"/>
      <c r="DD683" s="287"/>
      <c r="DE683" s="287"/>
      <c r="DF683" s="287"/>
      <c r="DG683" s="287"/>
      <c r="DH683" s="287"/>
      <c r="DI683" s="287"/>
      <c r="DJ683" s="287"/>
      <c r="DK683" s="287"/>
      <c r="DL683" s="287"/>
      <c r="DM683" s="287"/>
      <c r="DN683" s="287"/>
      <c r="DO683" s="287"/>
      <c r="DP683" s="287"/>
      <c r="DQ683" s="287"/>
      <c r="DR683" s="287"/>
      <c r="DS683" s="287"/>
      <c r="DT683" s="287"/>
      <c r="DU683" s="287"/>
      <c r="DV683" s="287"/>
      <c r="DW683" s="321"/>
      <c r="DX683" s="321"/>
      <c r="DY683" s="324"/>
      <c r="DZ683" s="324"/>
      <c r="EA683" s="324"/>
      <c r="EB683" s="323"/>
      <c r="EC683" s="323"/>
      <c r="ED683" s="323"/>
      <c r="EE683" s="323"/>
      <c r="EF683" s="323"/>
      <c r="EG683" s="323"/>
      <c r="EH683" s="323"/>
      <c r="EI683" s="323"/>
      <c r="EJ683" s="323"/>
      <c r="EK683" s="323"/>
      <c r="EL683" s="323"/>
      <c r="EM683" s="323"/>
      <c r="EN683" s="323"/>
      <c r="EO683" s="323"/>
      <c r="EP683" s="323"/>
      <c r="EQ683" s="323"/>
      <c r="ER683" s="323"/>
      <c r="ES683" s="323"/>
      <c r="ET683" s="323"/>
      <c r="EU683" s="323"/>
      <c r="EV683" s="323"/>
      <c r="EW683" s="323"/>
      <c r="EX683" s="323"/>
      <c r="EY683" s="323"/>
      <c r="EZ683" s="323"/>
      <c r="FA683" s="323"/>
      <c r="FB683" s="323"/>
      <c r="FC683" s="323"/>
      <c r="FD683" s="323"/>
      <c r="FE683" s="323"/>
      <c r="FF683" s="323"/>
      <c r="FG683" s="323"/>
      <c r="FH683" s="323"/>
      <c r="FI683" s="323"/>
      <c r="FJ683" s="323"/>
      <c r="FK683" s="323"/>
      <c r="FL683" s="323"/>
      <c r="FM683" s="323"/>
      <c r="FN683" s="323"/>
      <c r="FO683" s="323"/>
      <c r="FP683" s="323"/>
      <c r="FQ683" s="323"/>
      <c r="FR683" s="323"/>
      <c r="FS683" s="323"/>
      <c r="FT683" s="323"/>
      <c r="FU683" s="323"/>
      <c r="FV683" s="323"/>
      <c r="FW683" s="323"/>
      <c r="FX683" s="323"/>
      <c r="FY683" s="323"/>
      <c r="FZ683" s="323"/>
      <c r="GA683" s="323"/>
      <c r="GB683" s="323"/>
      <c r="GC683" s="323"/>
      <c r="GD683" s="323"/>
      <c r="GE683" s="323"/>
      <c r="GF683" s="323"/>
      <c r="GG683" s="323"/>
      <c r="GH683" s="323"/>
      <c r="GI683" s="323"/>
      <c r="GJ683" s="331"/>
      <c r="GK683" s="323"/>
      <c r="GL683" s="323"/>
      <c r="GM683" s="323"/>
      <c r="GN683" s="290" cm="1">
        <f t="array" ref="GN683">IF(OR(BK683:GM683='Annex.1　DeclarationDesired'!$F$27),ROW(),"")</f>
        <v>683</v>
      </c>
    </row>
    <row r="684" spans="1:196" ht="20.85" customHeight="1">
      <c r="A684" s="295"/>
      <c r="B684" s="296"/>
      <c r="C684" s="296"/>
      <c r="D684" s="296"/>
      <c r="E684" s="296"/>
      <c r="F684" s="296"/>
      <c r="G684" s="297"/>
      <c r="H684" s="298"/>
      <c r="I684" s="298"/>
      <c r="J684" s="298"/>
      <c r="K684" s="298"/>
      <c r="L684" s="299"/>
      <c r="M684" s="299"/>
      <c r="N684" s="300"/>
      <c r="O684" s="300"/>
      <c r="P684" s="287"/>
      <c r="Q684" s="287"/>
      <c r="R684" s="287"/>
      <c r="S684" s="287"/>
      <c r="T684" s="287"/>
      <c r="U684" s="287"/>
      <c r="V684" s="287"/>
      <c r="W684" s="287"/>
      <c r="X684" s="287"/>
      <c r="Y684" s="287"/>
      <c r="Z684" s="287"/>
      <c r="AA684" s="287"/>
      <c r="AB684" s="287"/>
      <c r="AC684" s="287"/>
      <c r="AD684" s="287"/>
      <c r="AE684" s="287"/>
      <c r="AF684" s="287"/>
      <c r="AG684" s="287"/>
      <c r="AH684" s="287"/>
      <c r="AI684" s="287"/>
      <c r="AJ684" s="287"/>
      <c r="AK684" s="287"/>
      <c r="AL684" s="287"/>
      <c r="AM684" s="287"/>
      <c r="AN684" s="287"/>
      <c r="AO684" s="287"/>
      <c r="AP684" s="287"/>
      <c r="AQ684" s="287"/>
      <c r="AR684" s="287"/>
      <c r="AS684" s="287"/>
      <c r="AT684" s="287"/>
      <c r="AU684" s="287"/>
      <c r="AV684" s="287"/>
      <c r="AW684" s="287"/>
      <c r="AX684" s="287"/>
      <c r="AY684" s="287"/>
      <c r="AZ684" s="287"/>
      <c r="BA684" s="287"/>
      <c r="BB684" s="287"/>
      <c r="BC684" s="287"/>
      <c r="BD684" s="287"/>
      <c r="BE684" s="287"/>
      <c r="BF684" s="287"/>
      <c r="BG684" s="287"/>
      <c r="BH684" s="287"/>
      <c r="BI684" s="287"/>
      <c r="BJ684" s="317"/>
      <c r="BK684" s="301"/>
      <c r="BL684" s="288"/>
      <c r="BM684" s="287"/>
      <c r="BN684" s="287"/>
      <c r="BO684" s="287"/>
      <c r="BP684" s="287"/>
      <c r="BQ684" s="287"/>
      <c r="BR684" s="287"/>
      <c r="BS684" s="287"/>
      <c r="BT684" s="287"/>
      <c r="BU684" s="287"/>
      <c r="BV684" s="287"/>
      <c r="BW684" s="287"/>
      <c r="BX684" s="287"/>
      <c r="BY684" s="287"/>
      <c r="BZ684" s="287"/>
      <c r="CA684" s="287"/>
      <c r="CB684" s="287"/>
      <c r="CC684" s="287"/>
      <c r="CD684" s="287"/>
      <c r="CE684" s="287"/>
      <c r="CF684" s="287"/>
      <c r="CG684" s="287"/>
      <c r="CH684" s="287"/>
      <c r="CI684" s="287"/>
      <c r="CJ684" s="287"/>
      <c r="CK684" s="287"/>
      <c r="CL684" s="287"/>
      <c r="CM684" s="287"/>
      <c r="CN684" s="287"/>
      <c r="CO684" s="287"/>
      <c r="CP684" s="287"/>
      <c r="CQ684" s="287"/>
      <c r="CR684" s="287"/>
      <c r="CS684" s="287"/>
      <c r="CT684" s="287"/>
      <c r="CU684" s="287"/>
      <c r="CV684" s="287"/>
      <c r="CW684" s="287"/>
      <c r="CX684" s="287"/>
      <c r="CY684" s="287"/>
      <c r="CZ684" s="289"/>
      <c r="DA684" s="287"/>
      <c r="DB684" s="287"/>
      <c r="DC684" s="287"/>
      <c r="DD684" s="287"/>
      <c r="DE684" s="287"/>
      <c r="DF684" s="287"/>
      <c r="DG684" s="287"/>
      <c r="DH684" s="287"/>
      <c r="DI684" s="287"/>
      <c r="DJ684" s="287"/>
      <c r="DK684" s="287"/>
      <c r="DL684" s="287"/>
      <c r="DM684" s="287"/>
      <c r="DN684" s="287"/>
      <c r="DO684" s="287"/>
      <c r="DP684" s="287"/>
      <c r="DQ684" s="287"/>
      <c r="DR684" s="287"/>
      <c r="DS684" s="287"/>
      <c r="DT684" s="287"/>
      <c r="DU684" s="287"/>
      <c r="DV684" s="287"/>
      <c r="DW684" s="321"/>
      <c r="DX684" s="321"/>
      <c r="DY684" s="324"/>
      <c r="DZ684" s="324"/>
      <c r="EA684" s="324"/>
      <c r="EB684" s="323"/>
      <c r="EC684" s="323"/>
      <c r="ED684" s="323"/>
      <c r="EE684" s="323"/>
      <c r="EF684" s="323"/>
      <c r="EG684" s="323"/>
      <c r="EH684" s="323"/>
      <c r="EI684" s="323"/>
      <c r="EJ684" s="323"/>
      <c r="EK684" s="323"/>
      <c r="EL684" s="323"/>
      <c r="EM684" s="323"/>
      <c r="EN684" s="323"/>
      <c r="EO684" s="323"/>
      <c r="EP684" s="323"/>
      <c r="EQ684" s="323"/>
      <c r="ER684" s="323"/>
      <c r="ES684" s="323"/>
      <c r="ET684" s="323"/>
      <c r="EU684" s="323"/>
      <c r="EV684" s="323"/>
      <c r="EW684" s="323"/>
      <c r="EX684" s="323"/>
      <c r="EY684" s="323"/>
      <c r="EZ684" s="323"/>
      <c r="FA684" s="323"/>
      <c r="FB684" s="323"/>
      <c r="FC684" s="323"/>
      <c r="FD684" s="323"/>
      <c r="FE684" s="323"/>
      <c r="FF684" s="323"/>
      <c r="FG684" s="323"/>
      <c r="FH684" s="323"/>
      <c r="FI684" s="323"/>
      <c r="FJ684" s="323"/>
      <c r="FK684" s="323"/>
      <c r="FL684" s="323"/>
      <c r="FM684" s="323"/>
      <c r="FN684" s="323"/>
      <c r="FO684" s="323"/>
      <c r="FP684" s="323"/>
      <c r="FQ684" s="323"/>
      <c r="FR684" s="323"/>
      <c r="FS684" s="323"/>
      <c r="FT684" s="323"/>
      <c r="FU684" s="323"/>
      <c r="FV684" s="323"/>
      <c r="FW684" s="323"/>
      <c r="FX684" s="323"/>
      <c r="FY684" s="323"/>
      <c r="FZ684" s="323"/>
      <c r="GA684" s="323"/>
      <c r="GB684" s="323"/>
      <c r="GC684" s="323"/>
      <c r="GD684" s="323"/>
      <c r="GE684" s="323"/>
      <c r="GF684" s="323"/>
      <c r="GG684" s="323"/>
      <c r="GH684" s="323"/>
      <c r="GI684" s="323"/>
      <c r="GJ684" s="331"/>
      <c r="GK684" s="323"/>
      <c r="GL684" s="323"/>
      <c r="GM684" s="323"/>
      <c r="GN684" s="290" cm="1">
        <f t="array" ref="GN684">IF(OR(BK684:GM684='Annex.1　DeclarationDesired'!$F$27),ROW(),"")</f>
        <v>684</v>
      </c>
    </row>
    <row r="685" spans="1:196" ht="20.85" customHeight="1">
      <c r="A685" s="295"/>
      <c r="B685" s="296"/>
      <c r="C685" s="296"/>
      <c r="D685" s="296"/>
      <c r="E685" s="296"/>
      <c r="F685" s="296"/>
      <c r="G685" s="297"/>
      <c r="H685" s="298"/>
      <c r="I685" s="298"/>
      <c r="J685" s="298"/>
      <c r="K685" s="298"/>
      <c r="L685" s="299"/>
      <c r="M685" s="299"/>
      <c r="N685" s="300"/>
      <c r="O685" s="300"/>
      <c r="P685" s="287"/>
      <c r="Q685" s="287"/>
      <c r="R685" s="287"/>
      <c r="S685" s="287"/>
      <c r="T685" s="287"/>
      <c r="U685" s="287"/>
      <c r="V685" s="287"/>
      <c r="W685" s="287"/>
      <c r="X685" s="287"/>
      <c r="Y685" s="287"/>
      <c r="Z685" s="287"/>
      <c r="AA685" s="287"/>
      <c r="AB685" s="287"/>
      <c r="AC685" s="287"/>
      <c r="AD685" s="287"/>
      <c r="AE685" s="287"/>
      <c r="AF685" s="287"/>
      <c r="AG685" s="287"/>
      <c r="AH685" s="287"/>
      <c r="AI685" s="287"/>
      <c r="AJ685" s="287"/>
      <c r="AK685" s="287"/>
      <c r="AL685" s="287"/>
      <c r="AM685" s="287"/>
      <c r="AN685" s="287"/>
      <c r="AO685" s="287"/>
      <c r="AP685" s="287"/>
      <c r="AQ685" s="287"/>
      <c r="AR685" s="287"/>
      <c r="AS685" s="287"/>
      <c r="AT685" s="287"/>
      <c r="AU685" s="287"/>
      <c r="AV685" s="287"/>
      <c r="AW685" s="287"/>
      <c r="AX685" s="287"/>
      <c r="AY685" s="287"/>
      <c r="AZ685" s="287"/>
      <c r="BA685" s="287"/>
      <c r="BB685" s="287"/>
      <c r="BC685" s="287"/>
      <c r="BD685" s="287"/>
      <c r="BE685" s="287"/>
      <c r="BF685" s="287"/>
      <c r="BG685" s="287"/>
      <c r="BH685" s="287"/>
      <c r="BI685" s="287"/>
      <c r="BJ685" s="317"/>
      <c r="BK685" s="301"/>
      <c r="BL685" s="288"/>
      <c r="BM685" s="287"/>
      <c r="BN685" s="287"/>
      <c r="BO685" s="287"/>
      <c r="BP685" s="287"/>
      <c r="BQ685" s="287"/>
      <c r="BR685" s="287"/>
      <c r="BS685" s="287"/>
      <c r="BT685" s="287"/>
      <c r="BU685" s="287"/>
      <c r="BV685" s="287"/>
      <c r="BW685" s="287"/>
      <c r="BX685" s="287"/>
      <c r="BY685" s="287"/>
      <c r="BZ685" s="287"/>
      <c r="CA685" s="287"/>
      <c r="CB685" s="287"/>
      <c r="CC685" s="287"/>
      <c r="CD685" s="287"/>
      <c r="CE685" s="287"/>
      <c r="CF685" s="287"/>
      <c r="CG685" s="287"/>
      <c r="CH685" s="287"/>
      <c r="CI685" s="287"/>
      <c r="CJ685" s="287"/>
      <c r="CK685" s="287"/>
      <c r="CL685" s="287"/>
      <c r="CM685" s="287"/>
      <c r="CN685" s="287"/>
      <c r="CO685" s="287"/>
      <c r="CP685" s="287"/>
      <c r="CQ685" s="287"/>
      <c r="CR685" s="287"/>
      <c r="CS685" s="287"/>
      <c r="CT685" s="287"/>
      <c r="CU685" s="287"/>
      <c r="CV685" s="287"/>
      <c r="CW685" s="287"/>
      <c r="CX685" s="287"/>
      <c r="CY685" s="287"/>
      <c r="CZ685" s="289"/>
      <c r="DA685" s="287"/>
      <c r="DB685" s="287"/>
      <c r="DC685" s="287"/>
      <c r="DD685" s="287"/>
      <c r="DE685" s="287"/>
      <c r="DF685" s="287"/>
      <c r="DG685" s="287"/>
      <c r="DH685" s="287"/>
      <c r="DI685" s="287"/>
      <c r="DJ685" s="287"/>
      <c r="DK685" s="287"/>
      <c r="DL685" s="287"/>
      <c r="DM685" s="287"/>
      <c r="DN685" s="287"/>
      <c r="DO685" s="287"/>
      <c r="DP685" s="287"/>
      <c r="DQ685" s="287"/>
      <c r="DR685" s="287"/>
      <c r="DS685" s="287"/>
      <c r="DT685" s="287"/>
      <c r="DU685" s="287"/>
      <c r="DV685" s="287"/>
      <c r="DW685" s="321"/>
      <c r="DX685" s="321"/>
      <c r="DY685" s="324"/>
      <c r="DZ685" s="324"/>
      <c r="EA685" s="324"/>
      <c r="EB685" s="323"/>
      <c r="EC685" s="323"/>
      <c r="ED685" s="323"/>
      <c r="EE685" s="323"/>
      <c r="EF685" s="323"/>
      <c r="EG685" s="323"/>
      <c r="EH685" s="323"/>
      <c r="EI685" s="323"/>
      <c r="EJ685" s="323"/>
      <c r="EK685" s="323"/>
      <c r="EL685" s="323"/>
      <c r="EM685" s="323"/>
      <c r="EN685" s="323"/>
      <c r="EO685" s="323"/>
      <c r="EP685" s="323"/>
      <c r="EQ685" s="323"/>
      <c r="ER685" s="323"/>
      <c r="ES685" s="323"/>
      <c r="ET685" s="323"/>
      <c r="EU685" s="323"/>
      <c r="EV685" s="323"/>
      <c r="EW685" s="323"/>
      <c r="EX685" s="323"/>
      <c r="EY685" s="323"/>
      <c r="EZ685" s="323"/>
      <c r="FA685" s="323"/>
      <c r="FB685" s="323"/>
      <c r="FC685" s="323"/>
      <c r="FD685" s="323"/>
      <c r="FE685" s="323"/>
      <c r="FF685" s="323"/>
      <c r="FG685" s="323"/>
      <c r="FH685" s="323"/>
      <c r="FI685" s="323"/>
      <c r="FJ685" s="323"/>
      <c r="FK685" s="323"/>
      <c r="FL685" s="323"/>
      <c r="FM685" s="323"/>
      <c r="FN685" s="323"/>
      <c r="FO685" s="323"/>
      <c r="FP685" s="323"/>
      <c r="FQ685" s="323"/>
      <c r="FR685" s="323"/>
      <c r="FS685" s="323"/>
      <c r="FT685" s="323"/>
      <c r="FU685" s="323"/>
      <c r="FV685" s="323"/>
      <c r="FW685" s="323"/>
      <c r="FX685" s="323"/>
      <c r="FY685" s="323"/>
      <c r="FZ685" s="323"/>
      <c r="GA685" s="323"/>
      <c r="GB685" s="323"/>
      <c r="GC685" s="323"/>
      <c r="GD685" s="323"/>
      <c r="GE685" s="323"/>
      <c r="GF685" s="323"/>
      <c r="GG685" s="323"/>
      <c r="GH685" s="323"/>
      <c r="GI685" s="323"/>
      <c r="GJ685" s="331"/>
      <c r="GK685" s="323"/>
      <c r="GL685" s="323"/>
      <c r="GM685" s="323"/>
      <c r="GN685" s="290" cm="1">
        <f t="array" ref="GN685">IF(OR(BK685:GM685='Annex.1　DeclarationDesired'!$F$27),ROW(),"")</f>
        <v>685</v>
      </c>
    </row>
    <row r="686" spans="1:196" ht="20.85" customHeight="1">
      <c r="A686" s="295"/>
      <c r="B686" s="296"/>
      <c r="C686" s="296"/>
      <c r="D686" s="296"/>
      <c r="E686" s="296"/>
      <c r="F686" s="296"/>
      <c r="G686" s="297"/>
      <c r="H686" s="298"/>
      <c r="I686" s="298"/>
      <c r="J686" s="298"/>
      <c r="K686" s="298"/>
      <c r="L686" s="299"/>
      <c r="M686" s="299"/>
      <c r="N686" s="300"/>
      <c r="O686" s="300"/>
      <c r="P686" s="287"/>
      <c r="Q686" s="287"/>
      <c r="R686" s="287"/>
      <c r="S686" s="287"/>
      <c r="T686" s="287"/>
      <c r="U686" s="287"/>
      <c r="V686" s="287"/>
      <c r="W686" s="287"/>
      <c r="X686" s="287"/>
      <c r="Y686" s="287"/>
      <c r="Z686" s="287"/>
      <c r="AA686" s="287"/>
      <c r="AB686" s="287"/>
      <c r="AC686" s="287"/>
      <c r="AD686" s="287"/>
      <c r="AE686" s="287"/>
      <c r="AF686" s="287"/>
      <c r="AG686" s="287"/>
      <c r="AH686" s="287"/>
      <c r="AI686" s="287"/>
      <c r="AJ686" s="287"/>
      <c r="AK686" s="287"/>
      <c r="AL686" s="287"/>
      <c r="AM686" s="287"/>
      <c r="AN686" s="287"/>
      <c r="AO686" s="287"/>
      <c r="AP686" s="287"/>
      <c r="AQ686" s="287"/>
      <c r="AR686" s="287"/>
      <c r="AS686" s="287"/>
      <c r="AT686" s="287"/>
      <c r="AU686" s="287"/>
      <c r="AV686" s="287"/>
      <c r="AW686" s="287"/>
      <c r="AX686" s="287"/>
      <c r="AY686" s="287"/>
      <c r="AZ686" s="287"/>
      <c r="BA686" s="287"/>
      <c r="BB686" s="287"/>
      <c r="BC686" s="287"/>
      <c r="BD686" s="287"/>
      <c r="BE686" s="287"/>
      <c r="BF686" s="287"/>
      <c r="BG686" s="287"/>
      <c r="BH686" s="287"/>
      <c r="BI686" s="287"/>
      <c r="BJ686" s="317"/>
      <c r="BK686" s="301"/>
      <c r="BL686" s="288"/>
      <c r="BM686" s="287"/>
      <c r="BN686" s="287"/>
      <c r="BO686" s="287"/>
      <c r="BP686" s="287"/>
      <c r="BQ686" s="287"/>
      <c r="BR686" s="287"/>
      <c r="BS686" s="287"/>
      <c r="BT686" s="287"/>
      <c r="BU686" s="287"/>
      <c r="BV686" s="287"/>
      <c r="BW686" s="287"/>
      <c r="BX686" s="287"/>
      <c r="BY686" s="287"/>
      <c r="BZ686" s="287"/>
      <c r="CA686" s="287"/>
      <c r="CB686" s="287"/>
      <c r="CC686" s="287"/>
      <c r="CD686" s="287"/>
      <c r="CE686" s="287"/>
      <c r="CF686" s="287"/>
      <c r="CG686" s="287"/>
      <c r="CH686" s="287"/>
      <c r="CI686" s="287"/>
      <c r="CJ686" s="287"/>
      <c r="CK686" s="287"/>
      <c r="CL686" s="287"/>
      <c r="CM686" s="287"/>
      <c r="CN686" s="287"/>
      <c r="CO686" s="287"/>
      <c r="CP686" s="287"/>
      <c r="CQ686" s="287"/>
      <c r="CR686" s="287"/>
      <c r="CS686" s="287"/>
      <c r="CT686" s="287"/>
      <c r="CU686" s="287"/>
      <c r="CV686" s="287"/>
      <c r="CW686" s="287"/>
      <c r="CX686" s="287"/>
      <c r="CY686" s="287"/>
      <c r="CZ686" s="289"/>
      <c r="DA686" s="287"/>
      <c r="DB686" s="287"/>
      <c r="DC686" s="287"/>
      <c r="DD686" s="287"/>
      <c r="DE686" s="287"/>
      <c r="DF686" s="287"/>
      <c r="DG686" s="287"/>
      <c r="DH686" s="287"/>
      <c r="DI686" s="287"/>
      <c r="DJ686" s="287"/>
      <c r="DK686" s="287"/>
      <c r="DL686" s="287"/>
      <c r="DM686" s="287"/>
      <c r="DN686" s="287"/>
      <c r="DO686" s="287"/>
      <c r="DP686" s="287"/>
      <c r="DQ686" s="287"/>
      <c r="DR686" s="287"/>
      <c r="DS686" s="287"/>
      <c r="DT686" s="287"/>
      <c r="DU686" s="287"/>
      <c r="DV686" s="287"/>
      <c r="DW686" s="321"/>
      <c r="DX686" s="321"/>
      <c r="DY686" s="324"/>
      <c r="DZ686" s="324"/>
      <c r="EA686" s="324"/>
      <c r="EB686" s="323"/>
      <c r="EC686" s="323"/>
      <c r="ED686" s="323"/>
      <c r="EE686" s="323"/>
      <c r="EF686" s="323"/>
      <c r="EG686" s="323"/>
      <c r="EH686" s="323"/>
      <c r="EI686" s="323"/>
      <c r="EJ686" s="323"/>
      <c r="EK686" s="323"/>
      <c r="EL686" s="323"/>
      <c r="EM686" s="323"/>
      <c r="EN686" s="323"/>
      <c r="EO686" s="323"/>
      <c r="EP686" s="323"/>
      <c r="EQ686" s="323"/>
      <c r="ER686" s="323"/>
      <c r="ES686" s="323"/>
      <c r="ET686" s="323"/>
      <c r="EU686" s="323"/>
      <c r="EV686" s="323"/>
      <c r="EW686" s="323"/>
      <c r="EX686" s="323"/>
      <c r="EY686" s="323"/>
      <c r="EZ686" s="323"/>
      <c r="FA686" s="323"/>
      <c r="FB686" s="323"/>
      <c r="FC686" s="323"/>
      <c r="FD686" s="323"/>
      <c r="FE686" s="323"/>
      <c r="FF686" s="323"/>
      <c r="FG686" s="323"/>
      <c r="FH686" s="323"/>
      <c r="FI686" s="323"/>
      <c r="FJ686" s="323"/>
      <c r="FK686" s="323"/>
      <c r="FL686" s="323"/>
      <c r="FM686" s="323"/>
      <c r="FN686" s="323"/>
      <c r="FO686" s="323"/>
      <c r="FP686" s="323"/>
      <c r="FQ686" s="323"/>
      <c r="FR686" s="323"/>
      <c r="FS686" s="323"/>
      <c r="FT686" s="323"/>
      <c r="FU686" s="323"/>
      <c r="FV686" s="323"/>
      <c r="FW686" s="323"/>
      <c r="FX686" s="323"/>
      <c r="FY686" s="323"/>
      <c r="FZ686" s="323"/>
      <c r="GA686" s="323"/>
      <c r="GB686" s="323"/>
      <c r="GC686" s="323"/>
      <c r="GD686" s="323"/>
      <c r="GE686" s="323"/>
      <c r="GF686" s="323"/>
      <c r="GG686" s="323"/>
      <c r="GH686" s="323"/>
      <c r="GI686" s="323"/>
      <c r="GJ686" s="331"/>
      <c r="GK686" s="323"/>
      <c r="GL686" s="323"/>
      <c r="GM686" s="323"/>
      <c r="GN686" s="290" cm="1">
        <f t="array" ref="GN686">IF(OR(BK686:GM686='Annex.1　DeclarationDesired'!$F$27),ROW(),"")</f>
        <v>686</v>
      </c>
    </row>
    <row r="687" spans="1:196" ht="20.85" customHeight="1">
      <c r="A687" s="295"/>
      <c r="B687" s="296"/>
      <c r="C687" s="296"/>
      <c r="D687" s="296"/>
      <c r="E687" s="296"/>
      <c r="F687" s="296"/>
      <c r="G687" s="297"/>
      <c r="H687" s="298"/>
      <c r="I687" s="298"/>
      <c r="J687" s="298"/>
      <c r="K687" s="298"/>
      <c r="L687" s="299"/>
      <c r="M687" s="299"/>
      <c r="N687" s="300"/>
      <c r="O687" s="300"/>
      <c r="P687" s="287"/>
      <c r="Q687" s="287"/>
      <c r="R687" s="287"/>
      <c r="S687" s="287"/>
      <c r="T687" s="287"/>
      <c r="U687" s="287"/>
      <c r="V687" s="287"/>
      <c r="W687" s="287"/>
      <c r="X687" s="287"/>
      <c r="Y687" s="287"/>
      <c r="Z687" s="287"/>
      <c r="AA687" s="287"/>
      <c r="AB687" s="287"/>
      <c r="AC687" s="287"/>
      <c r="AD687" s="287"/>
      <c r="AE687" s="287"/>
      <c r="AF687" s="287"/>
      <c r="AG687" s="287"/>
      <c r="AH687" s="287"/>
      <c r="AI687" s="287"/>
      <c r="AJ687" s="287"/>
      <c r="AK687" s="287"/>
      <c r="AL687" s="287"/>
      <c r="AM687" s="287"/>
      <c r="AN687" s="287"/>
      <c r="AO687" s="287"/>
      <c r="AP687" s="287"/>
      <c r="AQ687" s="287"/>
      <c r="AR687" s="287"/>
      <c r="AS687" s="287"/>
      <c r="AT687" s="287"/>
      <c r="AU687" s="287"/>
      <c r="AV687" s="287"/>
      <c r="AW687" s="287"/>
      <c r="AX687" s="287"/>
      <c r="AY687" s="287"/>
      <c r="AZ687" s="287"/>
      <c r="BA687" s="287"/>
      <c r="BB687" s="287"/>
      <c r="BC687" s="287"/>
      <c r="BD687" s="287"/>
      <c r="BE687" s="287"/>
      <c r="BF687" s="287"/>
      <c r="BG687" s="287"/>
      <c r="BH687" s="287"/>
      <c r="BI687" s="287"/>
      <c r="BJ687" s="317"/>
      <c r="BK687" s="301"/>
      <c r="BL687" s="288"/>
      <c r="BM687" s="287"/>
      <c r="BN687" s="287"/>
      <c r="BO687" s="287"/>
      <c r="BP687" s="287"/>
      <c r="BQ687" s="287"/>
      <c r="BR687" s="287"/>
      <c r="BS687" s="287"/>
      <c r="BT687" s="287"/>
      <c r="BU687" s="287"/>
      <c r="BV687" s="287"/>
      <c r="BW687" s="287"/>
      <c r="BX687" s="287"/>
      <c r="BY687" s="287"/>
      <c r="BZ687" s="287"/>
      <c r="CA687" s="287"/>
      <c r="CB687" s="287"/>
      <c r="CC687" s="287"/>
      <c r="CD687" s="287"/>
      <c r="CE687" s="287"/>
      <c r="CF687" s="287"/>
      <c r="CG687" s="287"/>
      <c r="CH687" s="287"/>
      <c r="CI687" s="287"/>
      <c r="CJ687" s="287"/>
      <c r="CK687" s="287"/>
      <c r="CL687" s="287"/>
      <c r="CM687" s="287"/>
      <c r="CN687" s="287"/>
      <c r="CO687" s="287"/>
      <c r="CP687" s="287"/>
      <c r="CQ687" s="287"/>
      <c r="CR687" s="287"/>
      <c r="CS687" s="287"/>
      <c r="CT687" s="287"/>
      <c r="CU687" s="287"/>
      <c r="CV687" s="287"/>
      <c r="CW687" s="287"/>
      <c r="CX687" s="287"/>
      <c r="CY687" s="287"/>
      <c r="CZ687" s="289"/>
      <c r="DA687" s="287"/>
      <c r="DB687" s="287"/>
      <c r="DC687" s="287"/>
      <c r="DD687" s="287"/>
      <c r="DE687" s="287"/>
      <c r="DF687" s="287"/>
      <c r="DG687" s="287"/>
      <c r="DH687" s="287"/>
      <c r="DI687" s="287"/>
      <c r="DJ687" s="287"/>
      <c r="DK687" s="287"/>
      <c r="DL687" s="287"/>
      <c r="DM687" s="287"/>
      <c r="DN687" s="287"/>
      <c r="DO687" s="287"/>
      <c r="DP687" s="287"/>
      <c r="DQ687" s="287"/>
      <c r="DR687" s="287"/>
      <c r="DS687" s="287"/>
      <c r="DT687" s="287"/>
      <c r="DU687" s="287"/>
      <c r="DV687" s="287"/>
      <c r="DW687" s="321"/>
      <c r="DX687" s="321"/>
      <c r="DY687" s="324"/>
      <c r="DZ687" s="324"/>
      <c r="EA687" s="324"/>
      <c r="EB687" s="323"/>
      <c r="EC687" s="323"/>
      <c r="ED687" s="323"/>
      <c r="EE687" s="323"/>
      <c r="EF687" s="323"/>
      <c r="EG687" s="323"/>
      <c r="EH687" s="323"/>
      <c r="EI687" s="323"/>
      <c r="EJ687" s="323"/>
      <c r="EK687" s="323"/>
      <c r="EL687" s="323"/>
      <c r="EM687" s="323"/>
      <c r="EN687" s="323"/>
      <c r="EO687" s="323"/>
      <c r="EP687" s="323"/>
      <c r="EQ687" s="323"/>
      <c r="ER687" s="323"/>
      <c r="ES687" s="323"/>
      <c r="ET687" s="323"/>
      <c r="EU687" s="323"/>
      <c r="EV687" s="323"/>
      <c r="EW687" s="323"/>
      <c r="EX687" s="323"/>
      <c r="EY687" s="323"/>
      <c r="EZ687" s="323"/>
      <c r="FA687" s="323"/>
      <c r="FB687" s="323"/>
      <c r="FC687" s="323"/>
      <c r="FD687" s="323"/>
      <c r="FE687" s="323"/>
      <c r="FF687" s="323"/>
      <c r="FG687" s="323"/>
      <c r="FH687" s="323"/>
      <c r="FI687" s="323"/>
      <c r="FJ687" s="323"/>
      <c r="FK687" s="323"/>
      <c r="FL687" s="323"/>
      <c r="FM687" s="323"/>
      <c r="FN687" s="323"/>
      <c r="FO687" s="323"/>
      <c r="FP687" s="323"/>
      <c r="FQ687" s="323"/>
      <c r="FR687" s="323"/>
      <c r="FS687" s="323"/>
      <c r="FT687" s="323"/>
      <c r="FU687" s="323"/>
      <c r="FV687" s="323"/>
      <c r="FW687" s="323"/>
      <c r="FX687" s="323"/>
      <c r="FY687" s="323"/>
      <c r="FZ687" s="323"/>
      <c r="GA687" s="323"/>
      <c r="GB687" s="323"/>
      <c r="GC687" s="323"/>
      <c r="GD687" s="323"/>
      <c r="GE687" s="323"/>
      <c r="GF687" s="323"/>
      <c r="GG687" s="323"/>
      <c r="GH687" s="323"/>
      <c r="GI687" s="323"/>
      <c r="GJ687" s="331"/>
      <c r="GK687" s="323"/>
      <c r="GL687" s="323"/>
      <c r="GM687" s="323"/>
      <c r="GN687" s="290" cm="1">
        <f t="array" ref="GN687">IF(OR(BK687:GM687='Annex.1　DeclarationDesired'!$F$27),ROW(),"")</f>
        <v>687</v>
      </c>
    </row>
    <row r="688" spans="1:196" ht="20.85" customHeight="1">
      <c r="A688" s="295"/>
      <c r="B688" s="296"/>
      <c r="C688" s="296"/>
      <c r="D688" s="296"/>
      <c r="E688" s="296"/>
      <c r="F688" s="296"/>
      <c r="G688" s="297"/>
      <c r="H688" s="298"/>
      <c r="I688" s="298"/>
      <c r="J688" s="298"/>
      <c r="K688" s="298"/>
      <c r="L688" s="299"/>
      <c r="M688" s="299"/>
      <c r="N688" s="300"/>
      <c r="O688" s="300"/>
      <c r="P688" s="287"/>
      <c r="Q688" s="287"/>
      <c r="R688" s="287"/>
      <c r="S688" s="287"/>
      <c r="T688" s="287"/>
      <c r="U688" s="287"/>
      <c r="V688" s="287"/>
      <c r="W688" s="287"/>
      <c r="X688" s="287"/>
      <c r="Y688" s="287"/>
      <c r="Z688" s="287"/>
      <c r="AA688" s="287"/>
      <c r="AB688" s="287"/>
      <c r="AC688" s="287"/>
      <c r="AD688" s="287"/>
      <c r="AE688" s="287"/>
      <c r="AF688" s="287"/>
      <c r="AG688" s="287"/>
      <c r="AH688" s="287"/>
      <c r="AI688" s="287"/>
      <c r="AJ688" s="287"/>
      <c r="AK688" s="287"/>
      <c r="AL688" s="287"/>
      <c r="AM688" s="287"/>
      <c r="AN688" s="287"/>
      <c r="AO688" s="287"/>
      <c r="AP688" s="287"/>
      <c r="AQ688" s="287"/>
      <c r="AR688" s="287"/>
      <c r="AS688" s="287"/>
      <c r="AT688" s="287"/>
      <c r="AU688" s="287"/>
      <c r="AV688" s="287"/>
      <c r="AW688" s="287"/>
      <c r="AX688" s="287"/>
      <c r="AY688" s="287"/>
      <c r="AZ688" s="287"/>
      <c r="BA688" s="287"/>
      <c r="BB688" s="287"/>
      <c r="BC688" s="287"/>
      <c r="BD688" s="287"/>
      <c r="BE688" s="287"/>
      <c r="BF688" s="287"/>
      <c r="BG688" s="287"/>
      <c r="BH688" s="287"/>
      <c r="BI688" s="287"/>
      <c r="BJ688" s="317"/>
      <c r="BK688" s="301"/>
      <c r="BL688" s="288"/>
      <c r="BM688" s="287"/>
      <c r="BN688" s="287"/>
      <c r="BO688" s="287"/>
      <c r="BP688" s="287"/>
      <c r="BQ688" s="287"/>
      <c r="BR688" s="287"/>
      <c r="BS688" s="287"/>
      <c r="BT688" s="287"/>
      <c r="BU688" s="287"/>
      <c r="BV688" s="287"/>
      <c r="BW688" s="287"/>
      <c r="BX688" s="287"/>
      <c r="BY688" s="287"/>
      <c r="BZ688" s="287"/>
      <c r="CA688" s="287"/>
      <c r="CB688" s="287"/>
      <c r="CC688" s="287"/>
      <c r="CD688" s="287"/>
      <c r="CE688" s="287"/>
      <c r="CF688" s="287"/>
      <c r="CG688" s="287"/>
      <c r="CH688" s="287"/>
      <c r="CI688" s="287"/>
      <c r="CJ688" s="287"/>
      <c r="CK688" s="287"/>
      <c r="CL688" s="287"/>
      <c r="CM688" s="287"/>
      <c r="CN688" s="287"/>
      <c r="CO688" s="287"/>
      <c r="CP688" s="287"/>
      <c r="CQ688" s="287"/>
      <c r="CR688" s="287"/>
      <c r="CS688" s="287"/>
      <c r="CT688" s="287"/>
      <c r="CU688" s="287"/>
      <c r="CV688" s="287"/>
      <c r="CW688" s="287"/>
      <c r="CX688" s="287"/>
      <c r="CY688" s="287"/>
      <c r="CZ688" s="289"/>
      <c r="DA688" s="287"/>
      <c r="DB688" s="287"/>
      <c r="DC688" s="287"/>
      <c r="DD688" s="287"/>
      <c r="DE688" s="287"/>
      <c r="DF688" s="287"/>
      <c r="DG688" s="287"/>
      <c r="DH688" s="287"/>
      <c r="DI688" s="287"/>
      <c r="DJ688" s="287"/>
      <c r="DK688" s="287"/>
      <c r="DL688" s="287"/>
      <c r="DM688" s="287"/>
      <c r="DN688" s="287"/>
      <c r="DO688" s="287"/>
      <c r="DP688" s="287"/>
      <c r="DQ688" s="287"/>
      <c r="DR688" s="287"/>
      <c r="DS688" s="287"/>
      <c r="DT688" s="287"/>
      <c r="DU688" s="287"/>
      <c r="DV688" s="287"/>
      <c r="DW688" s="321"/>
      <c r="DX688" s="321"/>
      <c r="DY688" s="324"/>
      <c r="DZ688" s="324"/>
      <c r="EA688" s="324"/>
      <c r="EB688" s="323"/>
      <c r="EC688" s="323"/>
      <c r="ED688" s="323"/>
      <c r="EE688" s="323"/>
      <c r="EF688" s="323"/>
      <c r="EG688" s="323"/>
      <c r="EH688" s="323"/>
      <c r="EI688" s="323"/>
      <c r="EJ688" s="323"/>
      <c r="EK688" s="323"/>
      <c r="EL688" s="323"/>
      <c r="EM688" s="323"/>
      <c r="EN688" s="323"/>
      <c r="EO688" s="323"/>
      <c r="EP688" s="323"/>
      <c r="EQ688" s="323"/>
      <c r="ER688" s="323"/>
      <c r="ES688" s="323"/>
      <c r="ET688" s="323"/>
      <c r="EU688" s="323"/>
      <c r="EV688" s="323"/>
      <c r="EW688" s="323"/>
      <c r="EX688" s="323"/>
      <c r="EY688" s="323"/>
      <c r="EZ688" s="323"/>
      <c r="FA688" s="323"/>
      <c r="FB688" s="323"/>
      <c r="FC688" s="323"/>
      <c r="FD688" s="323"/>
      <c r="FE688" s="323"/>
      <c r="FF688" s="323"/>
      <c r="FG688" s="323"/>
      <c r="FH688" s="323"/>
      <c r="FI688" s="323"/>
      <c r="FJ688" s="323"/>
      <c r="FK688" s="323"/>
      <c r="FL688" s="323"/>
      <c r="FM688" s="323"/>
      <c r="FN688" s="323"/>
      <c r="FO688" s="323"/>
      <c r="FP688" s="323"/>
      <c r="FQ688" s="323"/>
      <c r="FR688" s="323"/>
      <c r="FS688" s="323"/>
      <c r="FT688" s="323"/>
      <c r="FU688" s="323"/>
      <c r="FV688" s="323"/>
      <c r="FW688" s="323"/>
      <c r="FX688" s="323"/>
      <c r="FY688" s="323"/>
      <c r="FZ688" s="323"/>
      <c r="GA688" s="323"/>
      <c r="GB688" s="323"/>
      <c r="GC688" s="323"/>
      <c r="GD688" s="323"/>
      <c r="GE688" s="323"/>
      <c r="GF688" s="323"/>
      <c r="GG688" s="323"/>
      <c r="GH688" s="323"/>
      <c r="GI688" s="323"/>
      <c r="GJ688" s="331"/>
      <c r="GK688" s="323"/>
      <c r="GL688" s="323"/>
      <c r="GM688" s="323"/>
      <c r="GN688" s="290" cm="1">
        <f t="array" ref="GN688">IF(OR(BK688:GM688='Annex.1　DeclarationDesired'!$F$27),ROW(),"")</f>
        <v>688</v>
      </c>
    </row>
    <row r="689" spans="1:196" ht="20.85" customHeight="1">
      <c r="A689" s="295"/>
      <c r="B689" s="296"/>
      <c r="C689" s="296"/>
      <c r="D689" s="296"/>
      <c r="E689" s="296"/>
      <c r="F689" s="296"/>
      <c r="G689" s="297"/>
      <c r="H689" s="298"/>
      <c r="I689" s="298"/>
      <c r="J689" s="298"/>
      <c r="K689" s="298"/>
      <c r="L689" s="299"/>
      <c r="M689" s="299"/>
      <c r="N689" s="300"/>
      <c r="O689" s="300"/>
      <c r="P689" s="287"/>
      <c r="Q689" s="287"/>
      <c r="R689" s="287"/>
      <c r="S689" s="287"/>
      <c r="T689" s="287"/>
      <c r="U689" s="287"/>
      <c r="V689" s="287"/>
      <c r="W689" s="287"/>
      <c r="X689" s="287"/>
      <c r="Y689" s="287"/>
      <c r="Z689" s="287"/>
      <c r="AA689" s="287"/>
      <c r="AB689" s="287"/>
      <c r="AC689" s="287"/>
      <c r="AD689" s="287"/>
      <c r="AE689" s="287"/>
      <c r="AF689" s="287"/>
      <c r="AG689" s="287"/>
      <c r="AH689" s="287"/>
      <c r="AI689" s="287"/>
      <c r="AJ689" s="287"/>
      <c r="AK689" s="287"/>
      <c r="AL689" s="287"/>
      <c r="AM689" s="287"/>
      <c r="AN689" s="287"/>
      <c r="AO689" s="287"/>
      <c r="AP689" s="287"/>
      <c r="AQ689" s="287"/>
      <c r="AR689" s="287"/>
      <c r="AS689" s="287"/>
      <c r="AT689" s="287"/>
      <c r="AU689" s="287"/>
      <c r="AV689" s="287"/>
      <c r="AW689" s="287"/>
      <c r="AX689" s="287"/>
      <c r="AY689" s="287"/>
      <c r="AZ689" s="287"/>
      <c r="BA689" s="287"/>
      <c r="BB689" s="287"/>
      <c r="BC689" s="287"/>
      <c r="BD689" s="287"/>
      <c r="BE689" s="287"/>
      <c r="BF689" s="287"/>
      <c r="BG689" s="287"/>
      <c r="BH689" s="287"/>
      <c r="BI689" s="287"/>
      <c r="BJ689" s="317"/>
      <c r="BK689" s="301"/>
      <c r="BL689" s="288"/>
      <c r="BM689" s="287"/>
      <c r="BN689" s="287"/>
      <c r="BO689" s="287"/>
      <c r="BP689" s="287"/>
      <c r="BQ689" s="287"/>
      <c r="BR689" s="287"/>
      <c r="BS689" s="287"/>
      <c r="BT689" s="287"/>
      <c r="BU689" s="287"/>
      <c r="BV689" s="287"/>
      <c r="BW689" s="287"/>
      <c r="BX689" s="287"/>
      <c r="BY689" s="287"/>
      <c r="BZ689" s="287"/>
      <c r="CA689" s="287"/>
      <c r="CB689" s="287"/>
      <c r="CC689" s="287"/>
      <c r="CD689" s="287"/>
      <c r="CE689" s="287"/>
      <c r="CF689" s="287"/>
      <c r="CG689" s="287"/>
      <c r="CH689" s="287"/>
      <c r="CI689" s="287"/>
      <c r="CJ689" s="287"/>
      <c r="CK689" s="287"/>
      <c r="CL689" s="287"/>
      <c r="CM689" s="287"/>
      <c r="CN689" s="287"/>
      <c r="CO689" s="287"/>
      <c r="CP689" s="287"/>
      <c r="CQ689" s="287"/>
      <c r="CR689" s="287"/>
      <c r="CS689" s="287"/>
      <c r="CT689" s="287"/>
      <c r="CU689" s="287"/>
      <c r="CV689" s="287"/>
      <c r="CW689" s="287"/>
      <c r="CX689" s="287"/>
      <c r="CY689" s="287"/>
      <c r="CZ689" s="289"/>
      <c r="DA689" s="287"/>
      <c r="DB689" s="287"/>
      <c r="DC689" s="287"/>
      <c r="DD689" s="287"/>
      <c r="DE689" s="287"/>
      <c r="DF689" s="287"/>
      <c r="DG689" s="287"/>
      <c r="DH689" s="287"/>
      <c r="DI689" s="287"/>
      <c r="DJ689" s="287"/>
      <c r="DK689" s="287"/>
      <c r="DL689" s="287"/>
      <c r="DM689" s="287"/>
      <c r="DN689" s="287"/>
      <c r="DO689" s="287"/>
      <c r="DP689" s="287"/>
      <c r="DQ689" s="287"/>
      <c r="DR689" s="287"/>
      <c r="DS689" s="287"/>
      <c r="DT689" s="287"/>
      <c r="DU689" s="287"/>
      <c r="DV689" s="287"/>
      <c r="DW689" s="321"/>
      <c r="DX689" s="321"/>
      <c r="DY689" s="324"/>
      <c r="DZ689" s="324"/>
      <c r="EA689" s="324"/>
      <c r="EB689" s="323"/>
      <c r="EC689" s="323"/>
      <c r="ED689" s="323"/>
      <c r="EE689" s="323"/>
      <c r="EF689" s="323"/>
      <c r="EG689" s="323"/>
      <c r="EH689" s="323"/>
      <c r="EI689" s="323"/>
      <c r="EJ689" s="323"/>
      <c r="EK689" s="323"/>
      <c r="EL689" s="323"/>
      <c r="EM689" s="323"/>
      <c r="EN689" s="323"/>
      <c r="EO689" s="323"/>
      <c r="EP689" s="323"/>
      <c r="EQ689" s="323"/>
      <c r="ER689" s="323"/>
      <c r="ES689" s="323"/>
      <c r="ET689" s="323"/>
      <c r="EU689" s="323"/>
      <c r="EV689" s="323"/>
      <c r="EW689" s="323"/>
      <c r="EX689" s="323"/>
      <c r="EY689" s="323"/>
      <c r="EZ689" s="323"/>
      <c r="FA689" s="323"/>
      <c r="FB689" s="323"/>
      <c r="FC689" s="323"/>
      <c r="FD689" s="323"/>
      <c r="FE689" s="323"/>
      <c r="FF689" s="323"/>
      <c r="FG689" s="323"/>
      <c r="FH689" s="323"/>
      <c r="FI689" s="323"/>
      <c r="FJ689" s="323"/>
      <c r="FK689" s="323"/>
      <c r="FL689" s="323"/>
      <c r="FM689" s="323"/>
      <c r="FN689" s="323"/>
      <c r="FO689" s="323"/>
      <c r="FP689" s="323"/>
      <c r="FQ689" s="323"/>
      <c r="FR689" s="323"/>
      <c r="FS689" s="323"/>
      <c r="FT689" s="323"/>
      <c r="FU689" s="323"/>
      <c r="FV689" s="323"/>
      <c r="FW689" s="323"/>
      <c r="FX689" s="323"/>
      <c r="FY689" s="323"/>
      <c r="FZ689" s="323"/>
      <c r="GA689" s="323"/>
      <c r="GB689" s="323"/>
      <c r="GC689" s="323"/>
      <c r="GD689" s="323"/>
      <c r="GE689" s="323"/>
      <c r="GF689" s="323"/>
      <c r="GG689" s="323"/>
      <c r="GH689" s="323"/>
      <c r="GI689" s="323"/>
      <c r="GJ689" s="331"/>
      <c r="GK689" s="323"/>
      <c r="GL689" s="323"/>
      <c r="GM689" s="323"/>
      <c r="GN689" s="290" cm="1">
        <f t="array" ref="GN689">IF(OR(BK689:GM689='Annex.1　DeclarationDesired'!$F$27),ROW(),"")</f>
        <v>689</v>
      </c>
    </row>
    <row r="690" spans="1:196" ht="20.85" customHeight="1">
      <c r="A690" s="295"/>
      <c r="B690" s="296"/>
      <c r="C690" s="296"/>
      <c r="D690" s="296"/>
      <c r="E690" s="296"/>
      <c r="F690" s="296"/>
      <c r="G690" s="297"/>
      <c r="H690" s="298"/>
      <c r="I690" s="298"/>
      <c r="J690" s="298"/>
      <c r="K690" s="298"/>
      <c r="L690" s="299"/>
      <c r="M690" s="299"/>
      <c r="N690" s="300"/>
      <c r="O690" s="300"/>
      <c r="P690" s="287"/>
      <c r="Q690" s="287"/>
      <c r="R690" s="287"/>
      <c r="S690" s="287"/>
      <c r="T690" s="287"/>
      <c r="U690" s="287"/>
      <c r="V690" s="287"/>
      <c r="W690" s="287"/>
      <c r="X690" s="287"/>
      <c r="Y690" s="287"/>
      <c r="Z690" s="287"/>
      <c r="AA690" s="287"/>
      <c r="AB690" s="287"/>
      <c r="AC690" s="287"/>
      <c r="AD690" s="287"/>
      <c r="AE690" s="287"/>
      <c r="AF690" s="287"/>
      <c r="AG690" s="287"/>
      <c r="AH690" s="287"/>
      <c r="AI690" s="287"/>
      <c r="AJ690" s="287"/>
      <c r="AK690" s="287"/>
      <c r="AL690" s="287"/>
      <c r="AM690" s="287"/>
      <c r="AN690" s="287"/>
      <c r="AO690" s="287"/>
      <c r="AP690" s="287"/>
      <c r="AQ690" s="287"/>
      <c r="AR690" s="287"/>
      <c r="AS690" s="287"/>
      <c r="AT690" s="287"/>
      <c r="AU690" s="287"/>
      <c r="AV690" s="287"/>
      <c r="AW690" s="287"/>
      <c r="AX690" s="287"/>
      <c r="AY690" s="287"/>
      <c r="AZ690" s="287"/>
      <c r="BA690" s="287"/>
      <c r="BB690" s="287"/>
      <c r="BC690" s="287"/>
      <c r="BD690" s="287"/>
      <c r="BE690" s="287"/>
      <c r="BF690" s="287"/>
      <c r="BG690" s="287"/>
      <c r="BH690" s="287"/>
      <c r="BI690" s="287"/>
      <c r="BJ690" s="317"/>
      <c r="BK690" s="301"/>
      <c r="BL690" s="288"/>
      <c r="BM690" s="287"/>
      <c r="BN690" s="287"/>
      <c r="BO690" s="287"/>
      <c r="BP690" s="287"/>
      <c r="BQ690" s="287"/>
      <c r="BR690" s="287"/>
      <c r="BS690" s="287"/>
      <c r="BT690" s="287"/>
      <c r="BU690" s="287"/>
      <c r="BV690" s="287"/>
      <c r="BW690" s="287"/>
      <c r="BX690" s="287"/>
      <c r="BY690" s="287"/>
      <c r="BZ690" s="287"/>
      <c r="CA690" s="287"/>
      <c r="CB690" s="287"/>
      <c r="CC690" s="287"/>
      <c r="CD690" s="287"/>
      <c r="CE690" s="287"/>
      <c r="CF690" s="287"/>
      <c r="CG690" s="287"/>
      <c r="CH690" s="287"/>
      <c r="CI690" s="287"/>
      <c r="CJ690" s="287"/>
      <c r="CK690" s="287"/>
      <c r="CL690" s="287"/>
      <c r="CM690" s="287"/>
      <c r="CN690" s="287"/>
      <c r="CO690" s="287"/>
      <c r="CP690" s="287"/>
      <c r="CQ690" s="287"/>
      <c r="CR690" s="287"/>
      <c r="CS690" s="287"/>
      <c r="CT690" s="287"/>
      <c r="CU690" s="287"/>
      <c r="CV690" s="287"/>
      <c r="CW690" s="287"/>
      <c r="CX690" s="287"/>
      <c r="CY690" s="287"/>
      <c r="CZ690" s="289"/>
      <c r="DA690" s="287"/>
      <c r="DB690" s="287"/>
      <c r="DC690" s="287"/>
      <c r="DD690" s="287"/>
      <c r="DE690" s="287"/>
      <c r="DF690" s="287"/>
      <c r="DG690" s="287"/>
      <c r="DH690" s="287"/>
      <c r="DI690" s="287"/>
      <c r="DJ690" s="287"/>
      <c r="DK690" s="287"/>
      <c r="DL690" s="287"/>
      <c r="DM690" s="287"/>
      <c r="DN690" s="287"/>
      <c r="DO690" s="287"/>
      <c r="DP690" s="287"/>
      <c r="DQ690" s="287"/>
      <c r="DR690" s="287"/>
      <c r="DS690" s="287"/>
      <c r="DT690" s="287"/>
      <c r="DU690" s="287"/>
      <c r="DV690" s="287"/>
      <c r="DW690" s="321"/>
      <c r="DX690" s="321"/>
      <c r="DY690" s="324"/>
      <c r="DZ690" s="324"/>
      <c r="EA690" s="324"/>
      <c r="EB690" s="323"/>
      <c r="EC690" s="323"/>
      <c r="ED690" s="323"/>
      <c r="EE690" s="323"/>
      <c r="EF690" s="323"/>
      <c r="EG690" s="323"/>
      <c r="EH690" s="323"/>
      <c r="EI690" s="323"/>
      <c r="EJ690" s="323"/>
      <c r="EK690" s="323"/>
      <c r="EL690" s="323"/>
      <c r="EM690" s="323"/>
      <c r="EN690" s="323"/>
      <c r="EO690" s="323"/>
      <c r="EP690" s="323"/>
      <c r="EQ690" s="323"/>
      <c r="ER690" s="323"/>
      <c r="ES690" s="323"/>
      <c r="ET690" s="323"/>
      <c r="EU690" s="323"/>
      <c r="EV690" s="323"/>
      <c r="EW690" s="323"/>
      <c r="EX690" s="323"/>
      <c r="EY690" s="323"/>
      <c r="EZ690" s="323"/>
      <c r="FA690" s="323"/>
      <c r="FB690" s="323"/>
      <c r="FC690" s="323"/>
      <c r="FD690" s="323"/>
      <c r="FE690" s="323"/>
      <c r="FF690" s="323"/>
      <c r="FG690" s="323"/>
      <c r="FH690" s="323"/>
      <c r="FI690" s="323"/>
      <c r="FJ690" s="323"/>
      <c r="FK690" s="323"/>
      <c r="FL690" s="323"/>
      <c r="FM690" s="323"/>
      <c r="FN690" s="323"/>
      <c r="FO690" s="323"/>
      <c r="FP690" s="323"/>
      <c r="FQ690" s="323"/>
      <c r="FR690" s="323"/>
      <c r="FS690" s="323"/>
      <c r="FT690" s="323"/>
      <c r="FU690" s="323"/>
      <c r="FV690" s="323"/>
      <c r="FW690" s="323"/>
      <c r="FX690" s="323"/>
      <c r="FY690" s="323"/>
      <c r="FZ690" s="323"/>
      <c r="GA690" s="323"/>
      <c r="GB690" s="323"/>
      <c r="GC690" s="323"/>
      <c r="GD690" s="323"/>
      <c r="GE690" s="323"/>
      <c r="GF690" s="323"/>
      <c r="GG690" s="323"/>
      <c r="GH690" s="323"/>
      <c r="GI690" s="323"/>
      <c r="GJ690" s="331"/>
      <c r="GK690" s="323"/>
      <c r="GL690" s="323"/>
      <c r="GM690" s="323"/>
      <c r="GN690" s="290" cm="1">
        <f t="array" ref="GN690">IF(OR(BK690:GM690='Annex.1　DeclarationDesired'!$F$27),ROW(),"")</f>
        <v>690</v>
      </c>
    </row>
    <row r="691" spans="1:196" ht="20.85" customHeight="1">
      <c r="A691" s="295"/>
      <c r="B691" s="296"/>
      <c r="C691" s="296"/>
      <c r="D691" s="296"/>
      <c r="E691" s="296"/>
      <c r="F691" s="296"/>
      <c r="G691" s="297"/>
      <c r="H691" s="298"/>
      <c r="I691" s="298"/>
      <c r="J691" s="298"/>
      <c r="K691" s="298"/>
      <c r="L691" s="299"/>
      <c r="M691" s="299"/>
      <c r="N691" s="300"/>
      <c r="O691" s="300"/>
      <c r="P691" s="287"/>
      <c r="Q691" s="287"/>
      <c r="R691" s="287"/>
      <c r="S691" s="287"/>
      <c r="T691" s="287"/>
      <c r="U691" s="287"/>
      <c r="V691" s="287"/>
      <c r="W691" s="287"/>
      <c r="X691" s="287"/>
      <c r="Y691" s="287"/>
      <c r="Z691" s="287"/>
      <c r="AA691" s="287"/>
      <c r="AB691" s="287"/>
      <c r="AC691" s="287"/>
      <c r="AD691" s="287"/>
      <c r="AE691" s="287"/>
      <c r="AF691" s="287"/>
      <c r="AG691" s="287"/>
      <c r="AH691" s="287"/>
      <c r="AI691" s="287"/>
      <c r="AJ691" s="287"/>
      <c r="AK691" s="287"/>
      <c r="AL691" s="287"/>
      <c r="AM691" s="287"/>
      <c r="AN691" s="287"/>
      <c r="AO691" s="287"/>
      <c r="AP691" s="287"/>
      <c r="AQ691" s="287"/>
      <c r="AR691" s="287"/>
      <c r="AS691" s="287"/>
      <c r="AT691" s="287"/>
      <c r="AU691" s="287"/>
      <c r="AV691" s="287"/>
      <c r="AW691" s="287"/>
      <c r="AX691" s="287"/>
      <c r="AY691" s="287"/>
      <c r="AZ691" s="287"/>
      <c r="BA691" s="287"/>
      <c r="BB691" s="287"/>
      <c r="BC691" s="287"/>
      <c r="BD691" s="287"/>
      <c r="BE691" s="287"/>
      <c r="BF691" s="287"/>
      <c r="BG691" s="287"/>
      <c r="BH691" s="287"/>
      <c r="BI691" s="287"/>
      <c r="BJ691" s="317"/>
      <c r="BK691" s="301"/>
      <c r="BL691" s="288"/>
      <c r="BM691" s="287"/>
      <c r="BN691" s="287"/>
      <c r="BO691" s="287"/>
      <c r="BP691" s="287"/>
      <c r="BQ691" s="287"/>
      <c r="BR691" s="287"/>
      <c r="BS691" s="287"/>
      <c r="BT691" s="287"/>
      <c r="BU691" s="287"/>
      <c r="BV691" s="287"/>
      <c r="BW691" s="287"/>
      <c r="BX691" s="287"/>
      <c r="BY691" s="287"/>
      <c r="BZ691" s="287"/>
      <c r="CA691" s="287"/>
      <c r="CB691" s="287"/>
      <c r="CC691" s="287"/>
      <c r="CD691" s="287"/>
      <c r="CE691" s="287"/>
      <c r="CF691" s="287"/>
      <c r="CG691" s="287"/>
      <c r="CH691" s="287"/>
      <c r="CI691" s="287"/>
      <c r="CJ691" s="287"/>
      <c r="CK691" s="287"/>
      <c r="CL691" s="287"/>
      <c r="CM691" s="287"/>
      <c r="CN691" s="287"/>
      <c r="CO691" s="287"/>
      <c r="CP691" s="287"/>
      <c r="CQ691" s="287"/>
      <c r="CR691" s="287"/>
      <c r="CS691" s="287"/>
      <c r="CT691" s="287"/>
      <c r="CU691" s="287"/>
      <c r="CV691" s="287"/>
      <c r="CW691" s="287"/>
      <c r="CX691" s="287"/>
      <c r="CY691" s="287"/>
      <c r="CZ691" s="289"/>
      <c r="DA691" s="287"/>
      <c r="DB691" s="287"/>
      <c r="DC691" s="287"/>
      <c r="DD691" s="287"/>
      <c r="DE691" s="287"/>
      <c r="DF691" s="287"/>
      <c r="DG691" s="287"/>
      <c r="DH691" s="287"/>
      <c r="DI691" s="287"/>
      <c r="DJ691" s="287"/>
      <c r="DK691" s="287"/>
      <c r="DL691" s="287"/>
      <c r="DM691" s="287"/>
      <c r="DN691" s="287"/>
      <c r="DO691" s="287"/>
      <c r="DP691" s="287"/>
      <c r="DQ691" s="287"/>
      <c r="DR691" s="287"/>
      <c r="DS691" s="287"/>
      <c r="DT691" s="287"/>
      <c r="DU691" s="287"/>
      <c r="DV691" s="287"/>
      <c r="DW691" s="321"/>
      <c r="DX691" s="321"/>
      <c r="DY691" s="324"/>
      <c r="DZ691" s="324"/>
      <c r="EA691" s="324"/>
      <c r="EB691" s="323"/>
      <c r="EC691" s="323"/>
      <c r="ED691" s="323"/>
      <c r="EE691" s="323"/>
      <c r="EF691" s="323"/>
      <c r="EG691" s="323"/>
      <c r="EH691" s="323"/>
      <c r="EI691" s="323"/>
      <c r="EJ691" s="323"/>
      <c r="EK691" s="323"/>
      <c r="EL691" s="323"/>
      <c r="EM691" s="323"/>
      <c r="EN691" s="323"/>
      <c r="EO691" s="323"/>
      <c r="EP691" s="323"/>
      <c r="EQ691" s="323"/>
      <c r="ER691" s="323"/>
      <c r="ES691" s="323"/>
      <c r="ET691" s="323"/>
      <c r="EU691" s="323"/>
      <c r="EV691" s="323"/>
      <c r="EW691" s="323"/>
      <c r="EX691" s="323"/>
      <c r="EY691" s="323"/>
      <c r="EZ691" s="323"/>
      <c r="FA691" s="323"/>
      <c r="FB691" s="323"/>
      <c r="FC691" s="323"/>
      <c r="FD691" s="323"/>
      <c r="FE691" s="323"/>
      <c r="FF691" s="323"/>
      <c r="FG691" s="323"/>
      <c r="FH691" s="323"/>
      <c r="FI691" s="323"/>
      <c r="FJ691" s="323"/>
      <c r="FK691" s="323"/>
      <c r="FL691" s="323"/>
      <c r="FM691" s="323"/>
      <c r="FN691" s="323"/>
      <c r="FO691" s="323"/>
      <c r="FP691" s="323"/>
      <c r="FQ691" s="323"/>
      <c r="FR691" s="323"/>
      <c r="FS691" s="323"/>
      <c r="FT691" s="323"/>
      <c r="FU691" s="323"/>
      <c r="FV691" s="323"/>
      <c r="FW691" s="323"/>
      <c r="FX691" s="323"/>
      <c r="FY691" s="323"/>
      <c r="FZ691" s="323"/>
      <c r="GA691" s="323"/>
      <c r="GB691" s="323"/>
      <c r="GC691" s="323"/>
      <c r="GD691" s="323"/>
      <c r="GE691" s="323"/>
      <c r="GF691" s="323"/>
      <c r="GG691" s="323"/>
      <c r="GH691" s="323"/>
      <c r="GI691" s="323"/>
      <c r="GJ691" s="331"/>
      <c r="GK691" s="323"/>
      <c r="GL691" s="323"/>
      <c r="GM691" s="323"/>
      <c r="GN691" s="290" cm="1">
        <f t="array" ref="GN691">IF(OR(BK691:GM691='Annex.1　DeclarationDesired'!$F$27),ROW(),"")</f>
        <v>691</v>
      </c>
    </row>
    <row r="692" spans="1:196" ht="20.85" customHeight="1">
      <c r="A692" s="295"/>
      <c r="B692" s="296"/>
      <c r="C692" s="296"/>
      <c r="D692" s="296"/>
      <c r="E692" s="296"/>
      <c r="F692" s="296"/>
      <c r="G692" s="297"/>
      <c r="H692" s="298"/>
      <c r="I692" s="298"/>
      <c r="J692" s="298"/>
      <c r="K692" s="298"/>
      <c r="L692" s="299"/>
      <c r="M692" s="299"/>
      <c r="N692" s="300"/>
      <c r="O692" s="300"/>
      <c r="P692" s="287"/>
      <c r="Q692" s="287"/>
      <c r="R692" s="287"/>
      <c r="S692" s="287"/>
      <c r="T692" s="287"/>
      <c r="U692" s="287"/>
      <c r="V692" s="287"/>
      <c r="W692" s="287"/>
      <c r="X692" s="287"/>
      <c r="Y692" s="287"/>
      <c r="Z692" s="287"/>
      <c r="AA692" s="287"/>
      <c r="AB692" s="287"/>
      <c r="AC692" s="287"/>
      <c r="AD692" s="287"/>
      <c r="AE692" s="287"/>
      <c r="AF692" s="287"/>
      <c r="AG692" s="287"/>
      <c r="AH692" s="287"/>
      <c r="AI692" s="287"/>
      <c r="AJ692" s="287"/>
      <c r="AK692" s="287"/>
      <c r="AL692" s="287"/>
      <c r="AM692" s="287"/>
      <c r="AN692" s="287"/>
      <c r="AO692" s="287"/>
      <c r="AP692" s="287"/>
      <c r="AQ692" s="287"/>
      <c r="AR692" s="287"/>
      <c r="AS692" s="287"/>
      <c r="AT692" s="287"/>
      <c r="AU692" s="287"/>
      <c r="AV692" s="287"/>
      <c r="AW692" s="287"/>
      <c r="AX692" s="287"/>
      <c r="AY692" s="287"/>
      <c r="AZ692" s="287"/>
      <c r="BA692" s="287"/>
      <c r="BB692" s="287"/>
      <c r="BC692" s="287"/>
      <c r="BD692" s="287"/>
      <c r="BE692" s="287"/>
      <c r="BF692" s="287"/>
      <c r="BG692" s="287"/>
      <c r="BH692" s="287"/>
      <c r="BI692" s="287"/>
      <c r="BJ692" s="317"/>
      <c r="BK692" s="301"/>
      <c r="BL692" s="288"/>
      <c r="BM692" s="287"/>
      <c r="BN692" s="287"/>
      <c r="BO692" s="287"/>
      <c r="BP692" s="287"/>
      <c r="BQ692" s="287"/>
      <c r="BR692" s="287"/>
      <c r="BS692" s="287"/>
      <c r="BT692" s="287"/>
      <c r="BU692" s="287"/>
      <c r="BV692" s="287"/>
      <c r="BW692" s="287"/>
      <c r="BX692" s="287"/>
      <c r="BY692" s="287"/>
      <c r="BZ692" s="287"/>
      <c r="CA692" s="287"/>
      <c r="CB692" s="287"/>
      <c r="CC692" s="287"/>
      <c r="CD692" s="287"/>
      <c r="CE692" s="287"/>
      <c r="CF692" s="287"/>
      <c r="CG692" s="287"/>
      <c r="CH692" s="287"/>
      <c r="CI692" s="287"/>
      <c r="CJ692" s="287"/>
      <c r="CK692" s="287"/>
      <c r="CL692" s="287"/>
      <c r="CM692" s="287"/>
      <c r="CN692" s="287"/>
      <c r="CO692" s="287"/>
      <c r="CP692" s="287"/>
      <c r="CQ692" s="287"/>
      <c r="CR692" s="287"/>
      <c r="CS692" s="287"/>
      <c r="CT692" s="287"/>
      <c r="CU692" s="287"/>
      <c r="CV692" s="287"/>
      <c r="CW692" s="287"/>
      <c r="CX692" s="287"/>
      <c r="CY692" s="287"/>
      <c r="CZ692" s="289"/>
      <c r="DA692" s="287"/>
      <c r="DB692" s="287"/>
      <c r="DC692" s="287"/>
      <c r="DD692" s="287"/>
      <c r="DE692" s="287"/>
      <c r="DF692" s="287"/>
      <c r="DG692" s="287"/>
      <c r="DH692" s="287"/>
      <c r="DI692" s="287"/>
      <c r="DJ692" s="287"/>
      <c r="DK692" s="287"/>
      <c r="DL692" s="287"/>
      <c r="DM692" s="287"/>
      <c r="DN692" s="287"/>
      <c r="DO692" s="287"/>
      <c r="DP692" s="287"/>
      <c r="DQ692" s="287"/>
      <c r="DR692" s="287"/>
      <c r="DS692" s="287"/>
      <c r="DT692" s="287"/>
      <c r="DU692" s="287"/>
      <c r="DV692" s="287"/>
      <c r="DW692" s="321"/>
      <c r="DX692" s="321"/>
      <c r="DY692" s="324"/>
      <c r="DZ692" s="324"/>
      <c r="EA692" s="324"/>
      <c r="EB692" s="323"/>
      <c r="EC692" s="323"/>
      <c r="ED692" s="323"/>
      <c r="EE692" s="323"/>
      <c r="EF692" s="323"/>
      <c r="EG692" s="323"/>
      <c r="EH692" s="323"/>
      <c r="EI692" s="323"/>
      <c r="EJ692" s="323"/>
      <c r="EK692" s="323"/>
      <c r="EL692" s="323"/>
      <c r="EM692" s="323"/>
      <c r="EN692" s="323"/>
      <c r="EO692" s="323"/>
      <c r="EP692" s="323"/>
      <c r="EQ692" s="323"/>
      <c r="ER692" s="323"/>
      <c r="ES692" s="323"/>
      <c r="ET692" s="323"/>
      <c r="EU692" s="323"/>
      <c r="EV692" s="323"/>
      <c r="EW692" s="323"/>
      <c r="EX692" s="323"/>
      <c r="EY692" s="323"/>
      <c r="EZ692" s="323"/>
      <c r="FA692" s="323"/>
      <c r="FB692" s="323"/>
      <c r="FC692" s="323"/>
      <c r="FD692" s="323"/>
      <c r="FE692" s="323"/>
      <c r="FF692" s="323"/>
      <c r="FG692" s="323"/>
      <c r="FH692" s="323"/>
      <c r="FI692" s="323"/>
      <c r="FJ692" s="323"/>
      <c r="FK692" s="323"/>
      <c r="FL692" s="323"/>
      <c r="FM692" s="323"/>
      <c r="FN692" s="323"/>
      <c r="FO692" s="323"/>
      <c r="FP692" s="323"/>
      <c r="FQ692" s="323"/>
      <c r="FR692" s="323"/>
      <c r="FS692" s="323"/>
      <c r="FT692" s="323"/>
      <c r="FU692" s="323"/>
      <c r="FV692" s="323"/>
      <c r="FW692" s="323"/>
      <c r="FX692" s="323"/>
      <c r="FY692" s="323"/>
      <c r="FZ692" s="323"/>
      <c r="GA692" s="323"/>
      <c r="GB692" s="323"/>
      <c r="GC692" s="323"/>
      <c r="GD692" s="323"/>
      <c r="GE692" s="323"/>
      <c r="GF692" s="323"/>
      <c r="GG692" s="323"/>
      <c r="GH692" s="323"/>
      <c r="GI692" s="323"/>
      <c r="GJ692" s="331"/>
      <c r="GK692" s="323"/>
      <c r="GL692" s="323"/>
      <c r="GM692" s="323"/>
      <c r="GN692" s="290" cm="1">
        <f t="array" ref="GN692">IF(OR(BK692:GM692='Annex.1　DeclarationDesired'!$F$27),ROW(),"")</f>
        <v>692</v>
      </c>
    </row>
    <row r="693" spans="1:196" ht="20.85" customHeight="1">
      <c r="A693" s="295"/>
      <c r="B693" s="296"/>
      <c r="C693" s="296"/>
      <c r="D693" s="296"/>
      <c r="E693" s="296"/>
      <c r="F693" s="296"/>
      <c r="G693" s="297"/>
      <c r="H693" s="298"/>
      <c r="I693" s="298"/>
      <c r="J693" s="298"/>
      <c r="K693" s="298"/>
      <c r="L693" s="299"/>
      <c r="M693" s="299"/>
      <c r="N693" s="300"/>
      <c r="O693" s="300"/>
      <c r="P693" s="287"/>
      <c r="Q693" s="287"/>
      <c r="R693" s="287"/>
      <c r="S693" s="287"/>
      <c r="T693" s="287"/>
      <c r="U693" s="287"/>
      <c r="V693" s="287"/>
      <c r="W693" s="287"/>
      <c r="X693" s="287"/>
      <c r="Y693" s="287"/>
      <c r="Z693" s="287"/>
      <c r="AA693" s="287"/>
      <c r="AB693" s="287"/>
      <c r="AC693" s="287"/>
      <c r="AD693" s="287"/>
      <c r="AE693" s="287"/>
      <c r="AF693" s="287"/>
      <c r="AG693" s="287"/>
      <c r="AH693" s="287"/>
      <c r="AI693" s="287"/>
      <c r="AJ693" s="287"/>
      <c r="AK693" s="287"/>
      <c r="AL693" s="287"/>
      <c r="AM693" s="287"/>
      <c r="AN693" s="287"/>
      <c r="AO693" s="287"/>
      <c r="AP693" s="287"/>
      <c r="AQ693" s="287"/>
      <c r="AR693" s="287"/>
      <c r="AS693" s="287"/>
      <c r="AT693" s="287"/>
      <c r="AU693" s="287"/>
      <c r="AV693" s="287"/>
      <c r="AW693" s="287"/>
      <c r="AX693" s="287"/>
      <c r="AY693" s="287"/>
      <c r="AZ693" s="287"/>
      <c r="BA693" s="287"/>
      <c r="BB693" s="287"/>
      <c r="BC693" s="287"/>
      <c r="BD693" s="287"/>
      <c r="BE693" s="287"/>
      <c r="BF693" s="287"/>
      <c r="BG693" s="287"/>
      <c r="BH693" s="287"/>
      <c r="BI693" s="287"/>
      <c r="BJ693" s="317"/>
      <c r="BK693" s="301"/>
      <c r="BL693" s="288"/>
      <c r="BM693" s="287"/>
      <c r="BN693" s="287"/>
      <c r="BO693" s="287"/>
      <c r="BP693" s="287"/>
      <c r="BQ693" s="287"/>
      <c r="BR693" s="287"/>
      <c r="BS693" s="287"/>
      <c r="BT693" s="287"/>
      <c r="BU693" s="287"/>
      <c r="BV693" s="287"/>
      <c r="BW693" s="287"/>
      <c r="BX693" s="287"/>
      <c r="BY693" s="287"/>
      <c r="BZ693" s="287"/>
      <c r="CA693" s="287"/>
      <c r="CB693" s="287"/>
      <c r="CC693" s="287"/>
      <c r="CD693" s="287"/>
      <c r="CE693" s="287"/>
      <c r="CF693" s="287"/>
      <c r="CG693" s="287"/>
      <c r="CH693" s="287"/>
      <c r="CI693" s="287"/>
      <c r="CJ693" s="287"/>
      <c r="CK693" s="287"/>
      <c r="CL693" s="287"/>
      <c r="CM693" s="287"/>
      <c r="CN693" s="287"/>
      <c r="CO693" s="287"/>
      <c r="CP693" s="287"/>
      <c r="CQ693" s="287"/>
      <c r="CR693" s="287"/>
      <c r="CS693" s="287"/>
      <c r="CT693" s="287"/>
      <c r="CU693" s="287"/>
      <c r="CV693" s="287"/>
      <c r="CW693" s="287"/>
      <c r="CX693" s="287"/>
      <c r="CY693" s="287"/>
      <c r="CZ693" s="289"/>
      <c r="DA693" s="287"/>
      <c r="DB693" s="287"/>
      <c r="DC693" s="287"/>
      <c r="DD693" s="287"/>
      <c r="DE693" s="287"/>
      <c r="DF693" s="287"/>
      <c r="DG693" s="287"/>
      <c r="DH693" s="287"/>
      <c r="DI693" s="287"/>
      <c r="DJ693" s="287"/>
      <c r="DK693" s="287"/>
      <c r="DL693" s="287"/>
      <c r="DM693" s="287"/>
      <c r="DN693" s="287"/>
      <c r="DO693" s="287"/>
      <c r="DP693" s="287"/>
      <c r="DQ693" s="287"/>
      <c r="DR693" s="287"/>
      <c r="DS693" s="287"/>
      <c r="DT693" s="287"/>
      <c r="DU693" s="287"/>
      <c r="DV693" s="287"/>
      <c r="DW693" s="321"/>
      <c r="DX693" s="321"/>
      <c r="DY693" s="324"/>
      <c r="DZ693" s="324"/>
      <c r="EA693" s="324"/>
      <c r="EB693" s="323"/>
      <c r="EC693" s="323"/>
      <c r="ED693" s="323"/>
      <c r="EE693" s="323"/>
      <c r="EF693" s="323"/>
      <c r="EG693" s="323"/>
      <c r="EH693" s="323"/>
      <c r="EI693" s="323"/>
      <c r="EJ693" s="323"/>
      <c r="EK693" s="323"/>
      <c r="EL693" s="323"/>
      <c r="EM693" s="323"/>
      <c r="EN693" s="323"/>
      <c r="EO693" s="323"/>
      <c r="EP693" s="323"/>
      <c r="EQ693" s="323"/>
      <c r="ER693" s="323"/>
      <c r="ES693" s="323"/>
      <c r="ET693" s="323"/>
      <c r="EU693" s="323"/>
      <c r="EV693" s="323"/>
      <c r="EW693" s="323"/>
      <c r="EX693" s="323"/>
      <c r="EY693" s="323"/>
      <c r="EZ693" s="323"/>
      <c r="FA693" s="323"/>
      <c r="FB693" s="323"/>
      <c r="FC693" s="323"/>
      <c r="FD693" s="323"/>
      <c r="FE693" s="323"/>
      <c r="FF693" s="323"/>
      <c r="FG693" s="323"/>
      <c r="FH693" s="323"/>
      <c r="FI693" s="323"/>
      <c r="FJ693" s="323"/>
      <c r="FK693" s="323"/>
      <c r="FL693" s="323"/>
      <c r="FM693" s="323"/>
      <c r="FN693" s="323"/>
      <c r="FO693" s="323"/>
      <c r="FP693" s="323"/>
      <c r="FQ693" s="323"/>
      <c r="FR693" s="323"/>
      <c r="FS693" s="323"/>
      <c r="FT693" s="323"/>
      <c r="FU693" s="323"/>
      <c r="FV693" s="323"/>
      <c r="FW693" s="323"/>
      <c r="FX693" s="323"/>
      <c r="FY693" s="323"/>
      <c r="FZ693" s="323"/>
      <c r="GA693" s="323"/>
      <c r="GB693" s="323"/>
      <c r="GC693" s="323"/>
      <c r="GD693" s="323"/>
      <c r="GE693" s="323"/>
      <c r="GF693" s="323"/>
      <c r="GG693" s="323"/>
      <c r="GH693" s="323"/>
      <c r="GI693" s="323"/>
      <c r="GJ693" s="331"/>
      <c r="GK693" s="323"/>
      <c r="GL693" s="323"/>
      <c r="GM693" s="323"/>
      <c r="GN693" s="290" cm="1">
        <f t="array" ref="GN693">IF(OR(BK693:GM693='Annex.1　DeclarationDesired'!$F$27),ROW(),"")</f>
        <v>693</v>
      </c>
    </row>
    <row r="694" spans="1:196" ht="20.85" customHeight="1">
      <c r="A694" s="295"/>
      <c r="B694" s="296"/>
      <c r="C694" s="296"/>
      <c r="D694" s="296"/>
      <c r="E694" s="296"/>
      <c r="F694" s="296"/>
      <c r="G694" s="297"/>
      <c r="H694" s="298"/>
      <c r="I694" s="298"/>
      <c r="J694" s="298"/>
      <c r="K694" s="298"/>
      <c r="L694" s="299"/>
      <c r="M694" s="299"/>
      <c r="N694" s="300"/>
      <c r="O694" s="300"/>
      <c r="P694" s="287"/>
      <c r="Q694" s="287"/>
      <c r="R694" s="287"/>
      <c r="S694" s="287"/>
      <c r="T694" s="287"/>
      <c r="U694" s="287"/>
      <c r="V694" s="287"/>
      <c r="W694" s="287"/>
      <c r="X694" s="287"/>
      <c r="Y694" s="287"/>
      <c r="Z694" s="287"/>
      <c r="AA694" s="287"/>
      <c r="AB694" s="287"/>
      <c r="AC694" s="287"/>
      <c r="AD694" s="287"/>
      <c r="AE694" s="287"/>
      <c r="AF694" s="287"/>
      <c r="AG694" s="287"/>
      <c r="AH694" s="287"/>
      <c r="AI694" s="287"/>
      <c r="AJ694" s="287"/>
      <c r="AK694" s="287"/>
      <c r="AL694" s="287"/>
      <c r="AM694" s="287"/>
      <c r="AN694" s="287"/>
      <c r="AO694" s="287"/>
      <c r="AP694" s="287"/>
      <c r="AQ694" s="287"/>
      <c r="AR694" s="287"/>
      <c r="AS694" s="287"/>
      <c r="AT694" s="287"/>
      <c r="AU694" s="287"/>
      <c r="AV694" s="287"/>
      <c r="AW694" s="287"/>
      <c r="AX694" s="287"/>
      <c r="AY694" s="287"/>
      <c r="AZ694" s="287"/>
      <c r="BA694" s="287"/>
      <c r="BB694" s="287"/>
      <c r="BC694" s="287"/>
      <c r="BD694" s="287"/>
      <c r="BE694" s="287"/>
      <c r="BF694" s="287"/>
      <c r="BG694" s="287"/>
      <c r="BH694" s="287"/>
      <c r="BI694" s="287"/>
      <c r="BJ694" s="317"/>
      <c r="BK694" s="301"/>
      <c r="BL694" s="288"/>
      <c r="BM694" s="287"/>
      <c r="BN694" s="287"/>
      <c r="BO694" s="287"/>
      <c r="BP694" s="287"/>
      <c r="BQ694" s="287"/>
      <c r="BR694" s="287"/>
      <c r="BS694" s="287"/>
      <c r="BT694" s="287"/>
      <c r="BU694" s="287"/>
      <c r="BV694" s="287"/>
      <c r="BW694" s="287"/>
      <c r="BX694" s="287"/>
      <c r="BY694" s="287"/>
      <c r="BZ694" s="287"/>
      <c r="CA694" s="287"/>
      <c r="CB694" s="287"/>
      <c r="CC694" s="287"/>
      <c r="CD694" s="287"/>
      <c r="CE694" s="287"/>
      <c r="CF694" s="287"/>
      <c r="CG694" s="287"/>
      <c r="CH694" s="287"/>
      <c r="CI694" s="287"/>
      <c r="CJ694" s="287"/>
      <c r="CK694" s="287"/>
      <c r="CL694" s="287"/>
      <c r="CM694" s="287"/>
      <c r="CN694" s="287"/>
      <c r="CO694" s="287"/>
      <c r="CP694" s="287"/>
      <c r="CQ694" s="287"/>
      <c r="CR694" s="287"/>
      <c r="CS694" s="287"/>
      <c r="CT694" s="287"/>
      <c r="CU694" s="287"/>
      <c r="CV694" s="287"/>
      <c r="CW694" s="287"/>
      <c r="CX694" s="287"/>
      <c r="CY694" s="287"/>
      <c r="CZ694" s="289"/>
      <c r="DA694" s="287"/>
      <c r="DB694" s="287"/>
      <c r="DC694" s="287"/>
      <c r="DD694" s="287"/>
      <c r="DE694" s="287"/>
      <c r="DF694" s="287"/>
      <c r="DG694" s="287"/>
      <c r="DH694" s="287"/>
      <c r="DI694" s="287"/>
      <c r="DJ694" s="287"/>
      <c r="DK694" s="287"/>
      <c r="DL694" s="287"/>
      <c r="DM694" s="287"/>
      <c r="DN694" s="287"/>
      <c r="DO694" s="287"/>
      <c r="DP694" s="287"/>
      <c r="DQ694" s="287"/>
      <c r="DR694" s="287"/>
      <c r="DS694" s="287"/>
      <c r="DT694" s="287"/>
      <c r="DU694" s="287"/>
      <c r="DV694" s="287"/>
      <c r="DW694" s="321"/>
      <c r="DX694" s="321"/>
      <c r="DY694" s="324"/>
      <c r="DZ694" s="324"/>
      <c r="EA694" s="324"/>
      <c r="EB694" s="323"/>
      <c r="EC694" s="323"/>
      <c r="ED694" s="323"/>
      <c r="EE694" s="323"/>
      <c r="EF694" s="323"/>
      <c r="EG694" s="323"/>
      <c r="EH694" s="323"/>
      <c r="EI694" s="323"/>
      <c r="EJ694" s="323"/>
      <c r="EK694" s="323"/>
      <c r="EL694" s="323"/>
      <c r="EM694" s="323"/>
      <c r="EN694" s="323"/>
      <c r="EO694" s="323"/>
      <c r="EP694" s="323"/>
      <c r="EQ694" s="323"/>
      <c r="ER694" s="323"/>
      <c r="ES694" s="323"/>
      <c r="ET694" s="323"/>
      <c r="EU694" s="323"/>
      <c r="EV694" s="323"/>
      <c r="EW694" s="323"/>
      <c r="EX694" s="323"/>
      <c r="EY694" s="323"/>
      <c r="EZ694" s="323"/>
      <c r="FA694" s="323"/>
      <c r="FB694" s="323"/>
      <c r="FC694" s="323"/>
      <c r="FD694" s="323"/>
      <c r="FE694" s="323"/>
      <c r="FF694" s="323"/>
      <c r="FG694" s="323"/>
      <c r="FH694" s="323"/>
      <c r="FI694" s="323"/>
      <c r="FJ694" s="323"/>
      <c r="FK694" s="323"/>
      <c r="FL694" s="323"/>
      <c r="FM694" s="323"/>
      <c r="FN694" s="323"/>
      <c r="FO694" s="323"/>
      <c r="FP694" s="323"/>
      <c r="FQ694" s="323"/>
      <c r="FR694" s="323"/>
      <c r="FS694" s="323"/>
      <c r="FT694" s="323"/>
      <c r="FU694" s="323"/>
      <c r="FV694" s="323"/>
      <c r="FW694" s="323"/>
      <c r="FX694" s="323"/>
      <c r="FY694" s="323"/>
      <c r="FZ694" s="323"/>
      <c r="GA694" s="323"/>
      <c r="GB694" s="323"/>
      <c r="GC694" s="323"/>
      <c r="GD694" s="323"/>
      <c r="GE694" s="323"/>
      <c r="GF694" s="323"/>
      <c r="GG694" s="323"/>
      <c r="GH694" s="323"/>
      <c r="GI694" s="323"/>
      <c r="GJ694" s="331"/>
      <c r="GK694" s="323"/>
      <c r="GL694" s="323"/>
      <c r="GM694" s="323"/>
      <c r="GN694" s="290" cm="1">
        <f t="array" ref="GN694">IF(OR(BK694:GM694='Annex.1　DeclarationDesired'!$F$27),ROW(),"")</f>
        <v>694</v>
      </c>
    </row>
    <row r="695" spans="1:196" ht="20.85" customHeight="1">
      <c r="A695" s="295"/>
      <c r="B695" s="296"/>
      <c r="C695" s="296"/>
      <c r="D695" s="296"/>
      <c r="E695" s="296"/>
      <c r="F695" s="296"/>
      <c r="G695" s="297"/>
      <c r="H695" s="298"/>
      <c r="I695" s="298"/>
      <c r="J695" s="298"/>
      <c r="K695" s="298"/>
      <c r="L695" s="299"/>
      <c r="M695" s="299"/>
      <c r="N695" s="300"/>
      <c r="O695" s="300"/>
      <c r="P695" s="287"/>
      <c r="Q695" s="287"/>
      <c r="R695" s="287"/>
      <c r="S695" s="287"/>
      <c r="T695" s="287"/>
      <c r="U695" s="287"/>
      <c r="V695" s="287"/>
      <c r="W695" s="287"/>
      <c r="X695" s="287"/>
      <c r="Y695" s="287"/>
      <c r="Z695" s="287"/>
      <c r="AA695" s="287"/>
      <c r="AB695" s="287"/>
      <c r="AC695" s="287"/>
      <c r="AD695" s="287"/>
      <c r="AE695" s="287"/>
      <c r="AF695" s="287"/>
      <c r="AG695" s="287"/>
      <c r="AH695" s="287"/>
      <c r="AI695" s="287"/>
      <c r="AJ695" s="287"/>
      <c r="AK695" s="287"/>
      <c r="AL695" s="287"/>
      <c r="AM695" s="287"/>
      <c r="AN695" s="287"/>
      <c r="AO695" s="287"/>
      <c r="AP695" s="287"/>
      <c r="AQ695" s="287"/>
      <c r="AR695" s="287"/>
      <c r="AS695" s="287"/>
      <c r="AT695" s="287"/>
      <c r="AU695" s="287"/>
      <c r="AV695" s="287"/>
      <c r="AW695" s="287"/>
      <c r="AX695" s="287"/>
      <c r="AY695" s="287"/>
      <c r="AZ695" s="287"/>
      <c r="BA695" s="287"/>
      <c r="BB695" s="287"/>
      <c r="BC695" s="287"/>
      <c r="BD695" s="287"/>
      <c r="BE695" s="287"/>
      <c r="BF695" s="287"/>
      <c r="BG695" s="287"/>
      <c r="BH695" s="287"/>
      <c r="BI695" s="287"/>
      <c r="BJ695" s="317"/>
      <c r="BK695" s="301"/>
      <c r="BL695" s="288"/>
      <c r="BM695" s="287"/>
      <c r="BN695" s="287"/>
      <c r="BO695" s="287"/>
      <c r="BP695" s="287"/>
      <c r="BQ695" s="287"/>
      <c r="BR695" s="287"/>
      <c r="BS695" s="287"/>
      <c r="BT695" s="287"/>
      <c r="BU695" s="287"/>
      <c r="BV695" s="287"/>
      <c r="BW695" s="287"/>
      <c r="BX695" s="287"/>
      <c r="BY695" s="287"/>
      <c r="BZ695" s="287"/>
      <c r="CA695" s="287"/>
      <c r="CB695" s="287"/>
      <c r="CC695" s="287"/>
      <c r="CD695" s="287"/>
      <c r="CE695" s="287"/>
      <c r="CF695" s="287"/>
      <c r="CG695" s="287"/>
      <c r="CH695" s="287"/>
      <c r="CI695" s="287"/>
      <c r="CJ695" s="287"/>
      <c r="CK695" s="287"/>
      <c r="CL695" s="287"/>
      <c r="CM695" s="287"/>
      <c r="CN695" s="287"/>
      <c r="CO695" s="287"/>
      <c r="CP695" s="287"/>
      <c r="CQ695" s="287"/>
      <c r="CR695" s="287"/>
      <c r="CS695" s="287"/>
      <c r="CT695" s="287"/>
      <c r="CU695" s="287"/>
      <c r="CV695" s="287"/>
      <c r="CW695" s="287"/>
      <c r="CX695" s="287"/>
      <c r="CY695" s="287"/>
      <c r="CZ695" s="289"/>
      <c r="DA695" s="287"/>
      <c r="DB695" s="287"/>
      <c r="DC695" s="287"/>
      <c r="DD695" s="287"/>
      <c r="DE695" s="287"/>
      <c r="DF695" s="287"/>
      <c r="DG695" s="287"/>
      <c r="DH695" s="287"/>
      <c r="DI695" s="287"/>
      <c r="DJ695" s="287"/>
      <c r="DK695" s="287"/>
      <c r="DL695" s="287"/>
      <c r="DM695" s="287"/>
      <c r="DN695" s="287"/>
      <c r="DO695" s="287"/>
      <c r="DP695" s="287"/>
      <c r="DQ695" s="287"/>
      <c r="DR695" s="287"/>
      <c r="DS695" s="287"/>
      <c r="DT695" s="287"/>
      <c r="DU695" s="287"/>
      <c r="DV695" s="287"/>
      <c r="DW695" s="321"/>
      <c r="DX695" s="321"/>
      <c r="DY695" s="324"/>
      <c r="DZ695" s="324"/>
      <c r="EA695" s="324"/>
      <c r="EB695" s="323"/>
      <c r="EC695" s="323"/>
      <c r="ED695" s="323"/>
      <c r="EE695" s="323"/>
      <c r="EF695" s="323"/>
      <c r="EG695" s="323"/>
      <c r="EH695" s="323"/>
      <c r="EI695" s="323"/>
      <c r="EJ695" s="323"/>
      <c r="EK695" s="323"/>
      <c r="EL695" s="323"/>
      <c r="EM695" s="323"/>
      <c r="EN695" s="323"/>
      <c r="EO695" s="323"/>
      <c r="EP695" s="323"/>
      <c r="EQ695" s="323"/>
      <c r="ER695" s="323"/>
      <c r="ES695" s="323"/>
      <c r="ET695" s="323"/>
      <c r="EU695" s="323"/>
      <c r="EV695" s="323"/>
      <c r="EW695" s="323"/>
      <c r="EX695" s="323"/>
      <c r="EY695" s="323"/>
      <c r="EZ695" s="323"/>
      <c r="FA695" s="323"/>
      <c r="FB695" s="323"/>
      <c r="FC695" s="323"/>
      <c r="FD695" s="323"/>
      <c r="FE695" s="323"/>
      <c r="FF695" s="323"/>
      <c r="FG695" s="323"/>
      <c r="FH695" s="323"/>
      <c r="FI695" s="323"/>
      <c r="FJ695" s="323"/>
      <c r="FK695" s="323"/>
      <c r="FL695" s="323"/>
      <c r="FM695" s="323"/>
      <c r="FN695" s="323"/>
      <c r="FO695" s="323"/>
      <c r="FP695" s="323"/>
      <c r="FQ695" s="323"/>
      <c r="FR695" s="323"/>
      <c r="FS695" s="323"/>
      <c r="FT695" s="323"/>
      <c r="FU695" s="323"/>
      <c r="FV695" s="323"/>
      <c r="FW695" s="323"/>
      <c r="FX695" s="323"/>
      <c r="FY695" s="323"/>
      <c r="FZ695" s="323"/>
      <c r="GA695" s="323"/>
      <c r="GB695" s="323"/>
      <c r="GC695" s="323"/>
      <c r="GD695" s="323"/>
      <c r="GE695" s="323"/>
      <c r="GF695" s="323"/>
      <c r="GG695" s="323"/>
      <c r="GH695" s="323"/>
      <c r="GI695" s="323"/>
      <c r="GJ695" s="331"/>
      <c r="GK695" s="323"/>
      <c r="GL695" s="323"/>
      <c r="GM695" s="323"/>
      <c r="GN695" s="290" cm="1">
        <f t="array" ref="GN695">IF(OR(BK695:GM695='Annex.1　DeclarationDesired'!$F$27),ROW(),"")</f>
        <v>695</v>
      </c>
    </row>
    <row r="696" spans="1:196" ht="20.85" customHeight="1">
      <c r="A696" s="295"/>
      <c r="B696" s="296"/>
      <c r="C696" s="296"/>
      <c r="D696" s="296"/>
      <c r="E696" s="296"/>
      <c r="F696" s="296"/>
      <c r="G696" s="297"/>
      <c r="H696" s="298"/>
      <c r="I696" s="298"/>
      <c r="J696" s="298"/>
      <c r="K696" s="298"/>
      <c r="L696" s="299"/>
      <c r="M696" s="299"/>
      <c r="N696" s="300"/>
      <c r="O696" s="300"/>
      <c r="P696" s="287"/>
      <c r="Q696" s="287"/>
      <c r="R696" s="287"/>
      <c r="S696" s="287"/>
      <c r="T696" s="287"/>
      <c r="U696" s="287"/>
      <c r="V696" s="287"/>
      <c r="W696" s="287"/>
      <c r="X696" s="287"/>
      <c r="Y696" s="287"/>
      <c r="Z696" s="287"/>
      <c r="AA696" s="287"/>
      <c r="AB696" s="287"/>
      <c r="AC696" s="287"/>
      <c r="AD696" s="287"/>
      <c r="AE696" s="287"/>
      <c r="AF696" s="287"/>
      <c r="AG696" s="287"/>
      <c r="AH696" s="287"/>
      <c r="AI696" s="287"/>
      <c r="AJ696" s="287"/>
      <c r="AK696" s="287"/>
      <c r="AL696" s="287"/>
      <c r="AM696" s="287"/>
      <c r="AN696" s="287"/>
      <c r="AO696" s="287"/>
      <c r="AP696" s="287"/>
      <c r="AQ696" s="287"/>
      <c r="AR696" s="287"/>
      <c r="AS696" s="287"/>
      <c r="AT696" s="287"/>
      <c r="AU696" s="287"/>
      <c r="AV696" s="287"/>
      <c r="AW696" s="287"/>
      <c r="AX696" s="287"/>
      <c r="AY696" s="287"/>
      <c r="AZ696" s="287"/>
      <c r="BA696" s="287"/>
      <c r="BB696" s="287"/>
      <c r="BC696" s="287"/>
      <c r="BD696" s="287"/>
      <c r="BE696" s="287"/>
      <c r="BF696" s="287"/>
      <c r="BG696" s="287"/>
      <c r="BH696" s="287"/>
      <c r="BI696" s="287"/>
      <c r="BJ696" s="317"/>
      <c r="BK696" s="301"/>
      <c r="BL696" s="288"/>
      <c r="BM696" s="287"/>
      <c r="BN696" s="287"/>
      <c r="BO696" s="287"/>
      <c r="BP696" s="287"/>
      <c r="BQ696" s="287"/>
      <c r="BR696" s="287"/>
      <c r="BS696" s="287"/>
      <c r="BT696" s="287"/>
      <c r="BU696" s="287"/>
      <c r="BV696" s="287"/>
      <c r="BW696" s="287"/>
      <c r="BX696" s="287"/>
      <c r="BY696" s="287"/>
      <c r="BZ696" s="287"/>
      <c r="CA696" s="287"/>
      <c r="CB696" s="287"/>
      <c r="CC696" s="287"/>
      <c r="CD696" s="287"/>
      <c r="CE696" s="287"/>
      <c r="CF696" s="287"/>
      <c r="CG696" s="287"/>
      <c r="CH696" s="287"/>
      <c r="CI696" s="287"/>
      <c r="CJ696" s="287"/>
      <c r="CK696" s="287"/>
      <c r="CL696" s="287"/>
      <c r="CM696" s="287"/>
      <c r="CN696" s="287"/>
      <c r="CO696" s="287"/>
      <c r="CP696" s="287"/>
      <c r="CQ696" s="287"/>
      <c r="CR696" s="287"/>
      <c r="CS696" s="287"/>
      <c r="CT696" s="287"/>
      <c r="CU696" s="287"/>
      <c r="CV696" s="287"/>
      <c r="CW696" s="287"/>
      <c r="CX696" s="287"/>
      <c r="CY696" s="287"/>
      <c r="CZ696" s="289"/>
      <c r="DA696" s="287"/>
      <c r="DB696" s="287"/>
      <c r="DC696" s="287"/>
      <c r="DD696" s="287"/>
      <c r="DE696" s="287"/>
      <c r="DF696" s="287"/>
      <c r="DG696" s="287"/>
      <c r="DH696" s="287"/>
      <c r="DI696" s="287"/>
      <c r="DJ696" s="287"/>
      <c r="DK696" s="287"/>
      <c r="DL696" s="287"/>
      <c r="DM696" s="287"/>
      <c r="DN696" s="287"/>
      <c r="DO696" s="287"/>
      <c r="DP696" s="287"/>
      <c r="DQ696" s="287"/>
      <c r="DR696" s="287"/>
      <c r="DS696" s="287"/>
      <c r="DT696" s="287"/>
      <c r="DU696" s="287"/>
      <c r="DV696" s="287"/>
      <c r="DW696" s="321"/>
      <c r="DX696" s="321"/>
      <c r="DY696" s="324"/>
      <c r="DZ696" s="324"/>
      <c r="EA696" s="324"/>
      <c r="EB696" s="323"/>
      <c r="EC696" s="323"/>
      <c r="ED696" s="323"/>
      <c r="EE696" s="323"/>
      <c r="EF696" s="323"/>
      <c r="EG696" s="323"/>
      <c r="EH696" s="323"/>
      <c r="EI696" s="323"/>
      <c r="EJ696" s="323"/>
      <c r="EK696" s="323"/>
      <c r="EL696" s="323"/>
      <c r="EM696" s="323"/>
      <c r="EN696" s="323"/>
      <c r="EO696" s="323"/>
      <c r="EP696" s="323"/>
      <c r="EQ696" s="323"/>
      <c r="ER696" s="323"/>
      <c r="ES696" s="323"/>
      <c r="ET696" s="323"/>
      <c r="EU696" s="323"/>
      <c r="EV696" s="323"/>
      <c r="EW696" s="323"/>
      <c r="EX696" s="323"/>
      <c r="EY696" s="323"/>
      <c r="EZ696" s="323"/>
      <c r="FA696" s="323"/>
      <c r="FB696" s="323"/>
      <c r="FC696" s="323"/>
      <c r="FD696" s="323"/>
      <c r="FE696" s="323"/>
      <c r="FF696" s="323"/>
      <c r="FG696" s="323"/>
      <c r="FH696" s="323"/>
      <c r="FI696" s="323"/>
      <c r="FJ696" s="323"/>
      <c r="FK696" s="323"/>
      <c r="FL696" s="323"/>
      <c r="FM696" s="323"/>
      <c r="FN696" s="323"/>
      <c r="FO696" s="323"/>
      <c r="FP696" s="323"/>
      <c r="FQ696" s="323"/>
      <c r="FR696" s="323"/>
      <c r="FS696" s="323"/>
      <c r="FT696" s="323"/>
      <c r="FU696" s="323"/>
      <c r="FV696" s="323"/>
      <c r="FW696" s="323"/>
      <c r="FX696" s="323"/>
      <c r="FY696" s="323"/>
      <c r="FZ696" s="323"/>
      <c r="GA696" s="323"/>
      <c r="GB696" s="323"/>
      <c r="GC696" s="323"/>
      <c r="GD696" s="323"/>
      <c r="GE696" s="323"/>
      <c r="GF696" s="323"/>
      <c r="GG696" s="323"/>
      <c r="GH696" s="323"/>
      <c r="GI696" s="323"/>
      <c r="GJ696" s="331"/>
      <c r="GK696" s="323"/>
      <c r="GL696" s="323"/>
      <c r="GM696" s="323"/>
      <c r="GN696" s="290" cm="1">
        <f t="array" ref="GN696">IF(OR(BK696:GM696='Annex.1　DeclarationDesired'!$F$27),ROW(),"")</f>
        <v>696</v>
      </c>
    </row>
    <row r="697" spans="1:196" ht="20.85" customHeight="1">
      <c r="A697" s="295"/>
      <c r="B697" s="296"/>
      <c r="C697" s="296"/>
      <c r="D697" s="296"/>
      <c r="E697" s="296"/>
      <c r="F697" s="296"/>
      <c r="G697" s="297"/>
      <c r="H697" s="298"/>
      <c r="I697" s="298"/>
      <c r="J697" s="298"/>
      <c r="K697" s="298"/>
      <c r="L697" s="299"/>
      <c r="M697" s="299"/>
      <c r="N697" s="300"/>
      <c r="O697" s="300"/>
      <c r="P697" s="287"/>
      <c r="Q697" s="287"/>
      <c r="R697" s="287"/>
      <c r="S697" s="287"/>
      <c r="T697" s="287"/>
      <c r="U697" s="287"/>
      <c r="V697" s="287"/>
      <c r="W697" s="287"/>
      <c r="X697" s="287"/>
      <c r="Y697" s="287"/>
      <c r="Z697" s="287"/>
      <c r="AA697" s="287"/>
      <c r="AB697" s="287"/>
      <c r="AC697" s="287"/>
      <c r="AD697" s="287"/>
      <c r="AE697" s="287"/>
      <c r="AF697" s="287"/>
      <c r="AG697" s="287"/>
      <c r="AH697" s="287"/>
      <c r="AI697" s="287"/>
      <c r="AJ697" s="287"/>
      <c r="AK697" s="287"/>
      <c r="AL697" s="287"/>
      <c r="AM697" s="287"/>
      <c r="AN697" s="287"/>
      <c r="AO697" s="287"/>
      <c r="AP697" s="287"/>
      <c r="AQ697" s="287"/>
      <c r="AR697" s="287"/>
      <c r="AS697" s="287"/>
      <c r="AT697" s="287"/>
      <c r="AU697" s="287"/>
      <c r="AV697" s="287"/>
      <c r="AW697" s="287"/>
      <c r="AX697" s="287"/>
      <c r="AY697" s="287"/>
      <c r="AZ697" s="287"/>
      <c r="BA697" s="287"/>
      <c r="BB697" s="287"/>
      <c r="BC697" s="287"/>
      <c r="BD697" s="287"/>
      <c r="BE697" s="287"/>
      <c r="BF697" s="287"/>
      <c r="BG697" s="287"/>
      <c r="BH697" s="287"/>
      <c r="BI697" s="287"/>
      <c r="BJ697" s="317"/>
      <c r="BK697" s="301"/>
      <c r="BL697" s="288"/>
      <c r="BM697" s="287"/>
      <c r="BN697" s="287"/>
      <c r="BO697" s="287"/>
      <c r="BP697" s="287"/>
      <c r="BQ697" s="287"/>
      <c r="BR697" s="287"/>
      <c r="BS697" s="287"/>
      <c r="BT697" s="287"/>
      <c r="BU697" s="287"/>
      <c r="BV697" s="287"/>
      <c r="BW697" s="287"/>
      <c r="BX697" s="287"/>
      <c r="BY697" s="287"/>
      <c r="BZ697" s="287"/>
      <c r="CA697" s="287"/>
      <c r="CB697" s="287"/>
      <c r="CC697" s="287"/>
      <c r="CD697" s="287"/>
      <c r="CE697" s="287"/>
      <c r="CF697" s="287"/>
      <c r="CG697" s="287"/>
      <c r="CH697" s="287"/>
      <c r="CI697" s="287"/>
      <c r="CJ697" s="287"/>
      <c r="CK697" s="287"/>
      <c r="CL697" s="287"/>
      <c r="CM697" s="287"/>
      <c r="CN697" s="287"/>
      <c r="CO697" s="287"/>
      <c r="CP697" s="287"/>
      <c r="CQ697" s="287"/>
      <c r="CR697" s="287"/>
      <c r="CS697" s="287"/>
      <c r="CT697" s="287"/>
      <c r="CU697" s="287"/>
      <c r="CV697" s="287"/>
      <c r="CW697" s="287"/>
      <c r="CX697" s="287"/>
      <c r="CY697" s="287"/>
      <c r="CZ697" s="289"/>
      <c r="DA697" s="287"/>
      <c r="DB697" s="287"/>
      <c r="DC697" s="287"/>
      <c r="DD697" s="287"/>
      <c r="DE697" s="287"/>
      <c r="DF697" s="287"/>
      <c r="DG697" s="287"/>
      <c r="DH697" s="287"/>
      <c r="DI697" s="287"/>
      <c r="DJ697" s="287"/>
      <c r="DK697" s="287"/>
      <c r="DL697" s="287"/>
      <c r="DM697" s="287"/>
      <c r="DN697" s="287"/>
      <c r="DO697" s="287"/>
      <c r="DP697" s="287"/>
      <c r="DQ697" s="287"/>
      <c r="DR697" s="287"/>
      <c r="DS697" s="287"/>
      <c r="DT697" s="287"/>
      <c r="DU697" s="287"/>
      <c r="DV697" s="287"/>
      <c r="DW697" s="321"/>
      <c r="DX697" s="321"/>
      <c r="DY697" s="324"/>
      <c r="DZ697" s="324"/>
      <c r="EA697" s="324"/>
      <c r="EB697" s="323"/>
      <c r="EC697" s="323"/>
      <c r="ED697" s="323"/>
      <c r="EE697" s="323"/>
      <c r="EF697" s="323"/>
      <c r="EG697" s="323"/>
      <c r="EH697" s="323"/>
      <c r="EI697" s="323"/>
      <c r="EJ697" s="323"/>
      <c r="EK697" s="323"/>
      <c r="EL697" s="323"/>
      <c r="EM697" s="323"/>
      <c r="EN697" s="323"/>
      <c r="EO697" s="323"/>
      <c r="EP697" s="323"/>
      <c r="EQ697" s="323"/>
      <c r="ER697" s="323"/>
      <c r="ES697" s="323"/>
      <c r="ET697" s="323"/>
      <c r="EU697" s="323"/>
      <c r="EV697" s="323"/>
      <c r="EW697" s="323"/>
      <c r="EX697" s="323"/>
      <c r="EY697" s="323"/>
      <c r="EZ697" s="323"/>
      <c r="FA697" s="323"/>
      <c r="FB697" s="323"/>
      <c r="FC697" s="323"/>
      <c r="FD697" s="323"/>
      <c r="FE697" s="323"/>
      <c r="FF697" s="323"/>
      <c r="FG697" s="323"/>
      <c r="FH697" s="323"/>
      <c r="FI697" s="323"/>
      <c r="FJ697" s="323"/>
      <c r="FK697" s="323"/>
      <c r="FL697" s="323"/>
      <c r="FM697" s="323"/>
      <c r="FN697" s="323"/>
      <c r="FO697" s="323"/>
      <c r="FP697" s="323"/>
      <c r="FQ697" s="323"/>
      <c r="FR697" s="323"/>
      <c r="FS697" s="323"/>
      <c r="FT697" s="323"/>
      <c r="FU697" s="323"/>
      <c r="FV697" s="323"/>
      <c r="FW697" s="323"/>
      <c r="FX697" s="323"/>
      <c r="FY697" s="323"/>
      <c r="FZ697" s="323"/>
      <c r="GA697" s="323"/>
      <c r="GB697" s="323"/>
      <c r="GC697" s="323"/>
      <c r="GD697" s="323"/>
      <c r="GE697" s="323"/>
      <c r="GF697" s="323"/>
      <c r="GG697" s="323"/>
      <c r="GH697" s="323"/>
      <c r="GI697" s="323"/>
      <c r="GJ697" s="331"/>
      <c r="GK697" s="323"/>
      <c r="GL697" s="323"/>
      <c r="GM697" s="323"/>
      <c r="GN697" s="290" cm="1">
        <f t="array" ref="GN697">IF(OR(BK697:GM697='Annex.1　DeclarationDesired'!$F$27),ROW(),"")</f>
        <v>697</v>
      </c>
    </row>
    <row r="698" spans="1:196" ht="20.85" customHeight="1">
      <c r="A698" s="295"/>
      <c r="B698" s="296"/>
      <c r="C698" s="296"/>
      <c r="D698" s="296"/>
      <c r="E698" s="296"/>
      <c r="F698" s="296"/>
      <c r="G698" s="297"/>
      <c r="H698" s="298"/>
      <c r="I698" s="298"/>
      <c r="J698" s="298"/>
      <c r="K698" s="298"/>
      <c r="L698" s="299"/>
      <c r="M698" s="299"/>
      <c r="N698" s="300"/>
      <c r="O698" s="300"/>
      <c r="P698" s="287"/>
      <c r="Q698" s="287"/>
      <c r="R698" s="287"/>
      <c r="S698" s="287"/>
      <c r="T698" s="287"/>
      <c r="U698" s="287"/>
      <c r="V698" s="287"/>
      <c r="W698" s="287"/>
      <c r="X698" s="287"/>
      <c r="Y698" s="287"/>
      <c r="Z698" s="287"/>
      <c r="AA698" s="287"/>
      <c r="AB698" s="287"/>
      <c r="AC698" s="287"/>
      <c r="AD698" s="287"/>
      <c r="AE698" s="287"/>
      <c r="AF698" s="287"/>
      <c r="AG698" s="287"/>
      <c r="AH698" s="287"/>
      <c r="AI698" s="287"/>
      <c r="AJ698" s="287"/>
      <c r="AK698" s="287"/>
      <c r="AL698" s="287"/>
      <c r="AM698" s="287"/>
      <c r="AN698" s="287"/>
      <c r="AO698" s="287"/>
      <c r="AP698" s="287"/>
      <c r="AQ698" s="287"/>
      <c r="AR698" s="287"/>
      <c r="AS698" s="287"/>
      <c r="AT698" s="287"/>
      <c r="AU698" s="287"/>
      <c r="AV698" s="287"/>
      <c r="AW698" s="287"/>
      <c r="AX698" s="287"/>
      <c r="AY698" s="287"/>
      <c r="AZ698" s="287"/>
      <c r="BA698" s="287"/>
      <c r="BB698" s="287"/>
      <c r="BC698" s="287"/>
      <c r="BD698" s="287"/>
      <c r="BE698" s="287"/>
      <c r="BF698" s="287"/>
      <c r="BG698" s="287"/>
      <c r="BH698" s="287"/>
      <c r="BI698" s="287"/>
      <c r="BJ698" s="317"/>
      <c r="BK698" s="301"/>
      <c r="BL698" s="288"/>
      <c r="BM698" s="287"/>
      <c r="BN698" s="287"/>
      <c r="BO698" s="287"/>
      <c r="BP698" s="287"/>
      <c r="BQ698" s="287"/>
      <c r="BR698" s="287"/>
      <c r="BS698" s="287"/>
      <c r="BT698" s="287"/>
      <c r="BU698" s="287"/>
      <c r="BV698" s="287"/>
      <c r="BW698" s="287"/>
      <c r="BX698" s="287"/>
      <c r="BY698" s="287"/>
      <c r="BZ698" s="287"/>
      <c r="CA698" s="287"/>
      <c r="CB698" s="287"/>
      <c r="CC698" s="287"/>
      <c r="CD698" s="287"/>
      <c r="CE698" s="287"/>
      <c r="CF698" s="287"/>
      <c r="CG698" s="287"/>
      <c r="CH698" s="287"/>
      <c r="CI698" s="287"/>
      <c r="CJ698" s="287"/>
      <c r="CK698" s="287"/>
      <c r="CL698" s="287"/>
      <c r="CM698" s="287"/>
      <c r="CN698" s="287"/>
      <c r="CO698" s="287"/>
      <c r="CP698" s="287"/>
      <c r="CQ698" s="287"/>
      <c r="CR698" s="287"/>
      <c r="CS698" s="287"/>
      <c r="CT698" s="287"/>
      <c r="CU698" s="287"/>
      <c r="CV698" s="287"/>
      <c r="CW698" s="287"/>
      <c r="CX698" s="287"/>
      <c r="CY698" s="287"/>
      <c r="CZ698" s="289"/>
      <c r="DA698" s="287"/>
      <c r="DB698" s="287"/>
      <c r="DC698" s="287"/>
      <c r="DD698" s="287"/>
      <c r="DE698" s="287"/>
      <c r="DF698" s="287"/>
      <c r="DG698" s="287"/>
      <c r="DH698" s="287"/>
      <c r="DI698" s="287"/>
      <c r="DJ698" s="287"/>
      <c r="DK698" s="287"/>
      <c r="DL698" s="287"/>
      <c r="DM698" s="287"/>
      <c r="DN698" s="287"/>
      <c r="DO698" s="287"/>
      <c r="DP698" s="287"/>
      <c r="DQ698" s="287"/>
      <c r="DR698" s="287"/>
      <c r="DS698" s="287"/>
      <c r="DT698" s="287"/>
      <c r="DU698" s="287"/>
      <c r="DV698" s="287"/>
      <c r="DW698" s="321"/>
      <c r="DX698" s="321"/>
      <c r="DY698" s="324"/>
      <c r="DZ698" s="324"/>
      <c r="EA698" s="324"/>
      <c r="EB698" s="323"/>
      <c r="EC698" s="323"/>
      <c r="ED698" s="323"/>
      <c r="EE698" s="323"/>
      <c r="EF698" s="323"/>
      <c r="EG698" s="323"/>
      <c r="EH698" s="323"/>
      <c r="EI698" s="323"/>
      <c r="EJ698" s="323"/>
      <c r="EK698" s="323"/>
      <c r="EL698" s="323"/>
      <c r="EM698" s="323"/>
      <c r="EN698" s="323"/>
      <c r="EO698" s="323"/>
      <c r="EP698" s="323"/>
      <c r="EQ698" s="323"/>
      <c r="ER698" s="323"/>
      <c r="ES698" s="323"/>
      <c r="ET698" s="323"/>
      <c r="EU698" s="323"/>
      <c r="EV698" s="323"/>
      <c r="EW698" s="323"/>
      <c r="EX698" s="323"/>
      <c r="EY698" s="323"/>
      <c r="EZ698" s="323"/>
      <c r="FA698" s="323"/>
      <c r="FB698" s="323"/>
      <c r="FC698" s="323"/>
      <c r="FD698" s="323"/>
      <c r="FE698" s="323"/>
      <c r="FF698" s="323"/>
      <c r="FG698" s="323"/>
      <c r="FH698" s="323"/>
      <c r="FI698" s="323"/>
      <c r="FJ698" s="323"/>
      <c r="FK698" s="323"/>
      <c r="FL698" s="323"/>
      <c r="FM698" s="323"/>
      <c r="FN698" s="323"/>
      <c r="FO698" s="323"/>
      <c r="FP698" s="323"/>
      <c r="FQ698" s="323"/>
      <c r="FR698" s="323"/>
      <c r="FS698" s="323"/>
      <c r="FT698" s="323"/>
      <c r="FU698" s="323"/>
      <c r="FV698" s="323"/>
      <c r="FW698" s="323"/>
      <c r="FX698" s="323"/>
      <c r="FY698" s="323"/>
      <c r="FZ698" s="323"/>
      <c r="GA698" s="323"/>
      <c r="GB698" s="323"/>
      <c r="GC698" s="323"/>
      <c r="GD698" s="323"/>
      <c r="GE698" s="323"/>
      <c r="GF698" s="323"/>
      <c r="GG698" s="323"/>
      <c r="GH698" s="323"/>
      <c r="GI698" s="323"/>
      <c r="GJ698" s="331"/>
      <c r="GK698" s="323"/>
      <c r="GL698" s="323"/>
      <c r="GM698" s="323"/>
      <c r="GN698" s="290" cm="1">
        <f t="array" ref="GN698">IF(OR(BK698:GM698='Annex.1　DeclarationDesired'!$F$27),ROW(),"")</f>
        <v>698</v>
      </c>
    </row>
    <row r="699" spans="1:196" ht="20.85" customHeight="1">
      <c r="A699" s="295"/>
      <c r="B699" s="296"/>
      <c r="C699" s="296"/>
      <c r="D699" s="296"/>
      <c r="E699" s="296"/>
      <c r="F699" s="296"/>
      <c r="G699" s="297"/>
      <c r="H699" s="298"/>
      <c r="I699" s="298"/>
      <c r="J699" s="298"/>
      <c r="K699" s="298"/>
      <c r="L699" s="299"/>
      <c r="M699" s="299"/>
      <c r="N699" s="300"/>
      <c r="O699" s="300"/>
      <c r="P699" s="287"/>
      <c r="Q699" s="287"/>
      <c r="R699" s="287"/>
      <c r="S699" s="287"/>
      <c r="T699" s="287"/>
      <c r="U699" s="287"/>
      <c r="V699" s="287"/>
      <c r="W699" s="287"/>
      <c r="X699" s="287"/>
      <c r="Y699" s="287"/>
      <c r="Z699" s="287"/>
      <c r="AA699" s="287"/>
      <c r="AB699" s="287"/>
      <c r="AC699" s="287"/>
      <c r="AD699" s="287"/>
      <c r="AE699" s="287"/>
      <c r="AF699" s="287"/>
      <c r="AG699" s="287"/>
      <c r="AH699" s="287"/>
      <c r="AI699" s="287"/>
      <c r="AJ699" s="287"/>
      <c r="AK699" s="287"/>
      <c r="AL699" s="287"/>
      <c r="AM699" s="287"/>
      <c r="AN699" s="287"/>
      <c r="AO699" s="287"/>
      <c r="AP699" s="287"/>
      <c r="AQ699" s="287"/>
      <c r="AR699" s="287"/>
      <c r="AS699" s="287"/>
      <c r="AT699" s="287"/>
      <c r="AU699" s="287"/>
      <c r="AV699" s="287"/>
      <c r="AW699" s="287"/>
      <c r="AX699" s="287"/>
      <c r="AY699" s="287"/>
      <c r="AZ699" s="287"/>
      <c r="BA699" s="287"/>
      <c r="BB699" s="287"/>
      <c r="BC699" s="287"/>
      <c r="BD699" s="287"/>
      <c r="BE699" s="287"/>
      <c r="BF699" s="287"/>
      <c r="BG699" s="287"/>
      <c r="BH699" s="287"/>
      <c r="BI699" s="287"/>
      <c r="BJ699" s="317"/>
      <c r="BK699" s="301"/>
      <c r="BL699" s="288"/>
      <c r="BM699" s="287"/>
      <c r="BN699" s="287"/>
      <c r="BO699" s="287"/>
      <c r="BP699" s="287"/>
      <c r="BQ699" s="287"/>
      <c r="BR699" s="287"/>
      <c r="BS699" s="287"/>
      <c r="BT699" s="287"/>
      <c r="BU699" s="287"/>
      <c r="BV699" s="287"/>
      <c r="BW699" s="287"/>
      <c r="BX699" s="287"/>
      <c r="BY699" s="287"/>
      <c r="BZ699" s="287"/>
      <c r="CA699" s="287"/>
      <c r="CB699" s="287"/>
      <c r="CC699" s="287"/>
      <c r="CD699" s="287"/>
      <c r="CE699" s="287"/>
      <c r="CF699" s="287"/>
      <c r="CG699" s="287"/>
      <c r="CH699" s="287"/>
      <c r="CI699" s="287"/>
      <c r="CJ699" s="287"/>
      <c r="CK699" s="287"/>
      <c r="CL699" s="287"/>
      <c r="CM699" s="287"/>
      <c r="CN699" s="287"/>
      <c r="CO699" s="287"/>
      <c r="CP699" s="287"/>
      <c r="CQ699" s="287"/>
      <c r="CR699" s="287"/>
      <c r="CS699" s="287"/>
      <c r="CT699" s="287"/>
      <c r="CU699" s="287"/>
      <c r="CV699" s="287"/>
      <c r="CW699" s="287"/>
      <c r="CX699" s="287"/>
      <c r="CY699" s="287"/>
      <c r="CZ699" s="289"/>
      <c r="DA699" s="287"/>
      <c r="DB699" s="287"/>
      <c r="DC699" s="287"/>
      <c r="DD699" s="287"/>
      <c r="DE699" s="287"/>
      <c r="DF699" s="287"/>
      <c r="DG699" s="287"/>
      <c r="DH699" s="287"/>
      <c r="DI699" s="287"/>
      <c r="DJ699" s="287"/>
      <c r="DK699" s="287"/>
      <c r="DL699" s="287"/>
      <c r="DM699" s="287"/>
      <c r="DN699" s="287"/>
      <c r="DO699" s="287"/>
      <c r="DP699" s="287"/>
      <c r="DQ699" s="287"/>
      <c r="DR699" s="287"/>
      <c r="DS699" s="287"/>
      <c r="DT699" s="287"/>
      <c r="DU699" s="287"/>
      <c r="DV699" s="287"/>
      <c r="DW699" s="321"/>
      <c r="DX699" s="321"/>
      <c r="DY699" s="324"/>
      <c r="DZ699" s="324"/>
      <c r="EA699" s="324"/>
      <c r="EB699" s="323"/>
      <c r="EC699" s="323"/>
      <c r="ED699" s="323"/>
      <c r="EE699" s="323"/>
      <c r="EF699" s="323"/>
      <c r="EG699" s="323"/>
      <c r="EH699" s="323"/>
      <c r="EI699" s="323"/>
      <c r="EJ699" s="323"/>
      <c r="EK699" s="323"/>
      <c r="EL699" s="323"/>
      <c r="EM699" s="323"/>
      <c r="EN699" s="323"/>
      <c r="EO699" s="323"/>
      <c r="EP699" s="323"/>
      <c r="EQ699" s="323"/>
      <c r="ER699" s="323"/>
      <c r="ES699" s="323"/>
      <c r="ET699" s="323"/>
      <c r="EU699" s="323"/>
      <c r="EV699" s="323"/>
      <c r="EW699" s="323"/>
      <c r="EX699" s="323"/>
      <c r="EY699" s="323"/>
      <c r="EZ699" s="323"/>
      <c r="FA699" s="323"/>
      <c r="FB699" s="323"/>
      <c r="FC699" s="323"/>
      <c r="FD699" s="323"/>
      <c r="FE699" s="323"/>
      <c r="FF699" s="323"/>
      <c r="FG699" s="323"/>
      <c r="FH699" s="323"/>
      <c r="FI699" s="323"/>
      <c r="FJ699" s="323"/>
      <c r="FK699" s="323"/>
      <c r="FL699" s="323"/>
      <c r="FM699" s="323"/>
      <c r="FN699" s="323"/>
      <c r="FO699" s="323"/>
      <c r="FP699" s="323"/>
      <c r="FQ699" s="323"/>
      <c r="FR699" s="323"/>
      <c r="FS699" s="323"/>
      <c r="FT699" s="323"/>
      <c r="FU699" s="323"/>
      <c r="FV699" s="323"/>
      <c r="FW699" s="323"/>
      <c r="FX699" s="323"/>
      <c r="FY699" s="323"/>
      <c r="FZ699" s="323"/>
      <c r="GA699" s="323"/>
      <c r="GB699" s="323"/>
      <c r="GC699" s="323"/>
      <c r="GD699" s="323"/>
      <c r="GE699" s="323"/>
      <c r="GF699" s="323"/>
      <c r="GG699" s="323"/>
      <c r="GH699" s="323"/>
      <c r="GI699" s="323"/>
      <c r="GJ699" s="331"/>
      <c r="GK699" s="323"/>
      <c r="GL699" s="323"/>
      <c r="GM699" s="323"/>
      <c r="GN699" s="290" cm="1">
        <f t="array" ref="GN699">IF(OR(BK699:GM699='Annex.1　DeclarationDesired'!$F$27),ROW(),"")</f>
        <v>699</v>
      </c>
    </row>
    <row r="700" spans="1:196" ht="20.85" customHeight="1">
      <c r="A700" s="295"/>
      <c r="B700" s="296"/>
      <c r="C700" s="296"/>
      <c r="D700" s="296"/>
      <c r="E700" s="296"/>
      <c r="F700" s="296"/>
      <c r="G700" s="297"/>
      <c r="H700" s="298"/>
      <c r="I700" s="298"/>
      <c r="J700" s="298"/>
      <c r="K700" s="298"/>
      <c r="L700" s="299"/>
      <c r="M700" s="299"/>
      <c r="N700" s="300"/>
      <c r="O700" s="300"/>
      <c r="P700" s="287"/>
      <c r="Q700" s="287"/>
      <c r="R700" s="287"/>
      <c r="S700" s="287"/>
      <c r="T700" s="287"/>
      <c r="U700" s="287"/>
      <c r="V700" s="287"/>
      <c r="W700" s="287"/>
      <c r="X700" s="287"/>
      <c r="Y700" s="287"/>
      <c r="Z700" s="287"/>
      <c r="AA700" s="287"/>
      <c r="AB700" s="287"/>
      <c r="AC700" s="287"/>
      <c r="AD700" s="287"/>
      <c r="AE700" s="287"/>
      <c r="AF700" s="287"/>
      <c r="AG700" s="287"/>
      <c r="AH700" s="287"/>
      <c r="AI700" s="287"/>
      <c r="AJ700" s="287"/>
      <c r="AK700" s="287"/>
      <c r="AL700" s="287"/>
      <c r="AM700" s="287"/>
      <c r="AN700" s="287"/>
      <c r="AO700" s="287"/>
      <c r="AP700" s="287"/>
      <c r="AQ700" s="287"/>
      <c r="AR700" s="287"/>
      <c r="AS700" s="287"/>
      <c r="AT700" s="287"/>
      <c r="AU700" s="287"/>
      <c r="AV700" s="287"/>
      <c r="AW700" s="287"/>
      <c r="AX700" s="287"/>
      <c r="AY700" s="287"/>
      <c r="AZ700" s="287"/>
      <c r="BA700" s="287"/>
      <c r="BB700" s="287"/>
      <c r="BC700" s="287"/>
      <c r="BD700" s="287"/>
      <c r="BE700" s="287"/>
      <c r="BF700" s="287"/>
      <c r="BG700" s="287"/>
      <c r="BH700" s="287"/>
      <c r="BI700" s="287"/>
      <c r="BJ700" s="317"/>
      <c r="BK700" s="301"/>
      <c r="BL700" s="288"/>
      <c r="BM700" s="287"/>
      <c r="BN700" s="287"/>
      <c r="BO700" s="287"/>
      <c r="BP700" s="287"/>
      <c r="BQ700" s="287"/>
      <c r="BR700" s="287"/>
      <c r="BS700" s="287"/>
      <c r="BT700" s="287"/>
      <c r="BU700" s="287"/>
      <c r="BV700" s="287"/>
      <c r="BW700" s="287"/>
      <c r="BX700" s="287"/>
      <c r="BY700" s="287"/>
      <c r="BZ700" s="287"/>
      <c r="CA700" s="287"/>
      <c r="CB700" s="287"/>
      <c r="CC700" s="287"/>
      <c r="CD700" s="287"/>
      <c r="CE700" s="287"/>
      <c r="CF700" s="287"/>
      <c r="CG700" s="287"/>
      <c r="CH700" s="287"/>
      <c r="CI700" s="287"/>
      <c r="CJ700" s="287"/>
      <c r="CK700" s="287"/>
      <c r="CL700" s="287"/>
      <c r="CM700" s="287"/>
      <c r="CN700" s="287"/>
      <c r="CO700" s="287"/>
      <c r="CP700" s="287"/>
      <c r="CQ700" s="287"/>
      <c r="CR700" s="287"/>
      <c r="CS700" s="287"/>
      <c r="CT700" s="287"/>
      <c r="CU700" s="287"/>
      <c r="CV700" s="287"/>
      <c r="CW700" s="287"/>
      <c r="CX700" s="287"/>
      <c r="CY700" s="287"/>
      <c r="CZ700" s="289"/>
      <c r="DA700" s="287"/>
      <c r="DB700" s="287"/>
      <c r="DC700" s="287"/>
      <c r="DD700" s="287"/>
      <c r="DE700" s="287"/>
      <c r="DF700" s="287"/>
      <c r="DG700" s="287"/>
      <c r="DH700" s="287"/>
      <c r="DI700" s="287"/>
      <c r="DJ700" s="287"/>
      <c r="DK700" s="287"/>
      <c r="DL700" s="287"/>
      <c r="DM700" s="287"/>
      <c r="DN700" s="287"/>
      <c r="DO700" s="287"/>
      <c r="DP700" s="287"/>
      <c r="DQ700" s="287"/>
      <c r="DR700" s="287"/>
      <c r="DS700" s="287"/>
      <c r="DT700" s="287"/>
      <c r="DU700" s="287"/>
      <c r="DV700" s="287"/>
      <c r="DW700" s="321"/>
      <c r="DX700" s="321"/>
      <c r="DY700" s="324"/>
      <c r="DZ700" s="324"/>
      <c r="EA700" s="324"/>
      <c r="EB700" s="323"/>
      <c r="EC700" s="323"/>
      <c r="ED700" s="323"/>
      <c r="EE700" s="323"/>
      <c r="EF700" s="323"/>
      <c r="EG700" s="323"/>
      <c r="EH700" s="323"/>
      <c r="EI700" s="323"/>
      <c r="EJ700" s="323"/>
      <c r="EK700" s="323"/>
      <c r="EL700" s="323"/>
      <c r="EM700" s="323"/>
      <c r="EN700" s="323"/>
      <c r="EO700" s="323"/>
      <c r="EP700" s="323"/>
      <c r="EQ700" s="323"/>
      <c r="ER700" s="323"/>
      <c r="ES700" s="323"/>
      <c r="ET700" s="323"/>
      <c r="EU700" s="323"/>
      <c r="EV700" s="323"/>
      <c r="EW700" s="323"/>
      <c r="EX700" s="323"/>
      <c r="EY700" s="323"/>
      <c r="EZ700" s="323"/>
      <c r="FA700" s="323"/>
      <c r="FB700" s="323"/>
      <c r="FC700" s="323"/>
      <c r="FD700" s="323"/>
      <c r="FE700" s="323"/>
      <c r="FF700" s="323"/>
      <c r="FG700" s="323"/>
      <c r="FH700" s="323"/>
      <c r="FI700" s="323"/>
      <c r="FJ700" s="323"/>
      <c r="FK700" s="323"/>
      <c r="FL700" s="323"/>
      <c r="FM700" s="323"/>
      <c r="FN700" s="323"/>
      <c r="FO700" s="323"/>
      <c r="FP700" s="323"/>
      <c r="FQ700" s="323"/>
      <c r="FR700" s="323"/>
      <c r="FS700" s="323"/>
      <c r="FT700" s="323"/>
      <c r="FU700" s="323"/>
      <c r="FV700" s="323"/>
      <c r="FW700" s="323"/>
      <c r="FX700" s="323"/>
      <c r="FY700" s="323"/>
      <c r="FZ700" s="323"/>
      <c r="GA700" s="323"/>
      <c r="GB700" s="323"/>
      <c r="GC700" s="323"/>
      <c r="GD700" s="323"/>
      <c r="GE700" s="323"/>
      <c r="GF700" s="323"/>
      <c r="GG700" s="323"/>
      <c r="GH700" s="323"/>
      <c r="GI700" s="323"/>
      <c r="GJ700" s="331"/>
      <c r="GK700" s="323"/>
      <c r="GL700" s="323"/>
      <c r="GM700" s="323"/>
      <c r="GN700" s="290" cm="1">
        <f t="array" ref="GN700">IF(OR(BK700:GM700='Annex.1　DeclarationDesired'!$F$27),ROW(),"")</f>
        <v>700</v>
      </c>
    </row>
    <row r="701" spans="1:196" ht="20.85" customHeight="1">
      <c r="A701" s="295"/>
      <c r="B701" s="296"/>
      <c r="C701" s="296"/>
      <c r="D701" s="296"/>
      <c r="E701" s="296"/>
      <c r="F701" s="296"/>
      <c r="G701" s="297"/>
      <c r="H701" s="298"/>
      <c r="I701" s="298"/>
      <c r="J701" s="298"/>
      <c r="K701" s="298"/>
      <c r="L701" s="299"/>
      <c r="M701" s="299"/>
      <c r="N701" s="300"/>
      <c r="O701" s="300"/>
      <c r="P701" s="287"/>
      <c r="Q701" s="287"/>
      <c r="R701" s="287"/>
      <c r="S701" s="287"/>
      <c r="T701" s="287"/>
      <c r="U701" s="287"/>
      <c r="V701" s="287"/>
      <c r="W701" s="287"/>
      <c r="X701" s="287"/>
      <c r="Y701" s="287"/>
      <c r="Z701" s="287"/>
      <c r="AA701" s="287"/>
      <c r="AB701" s="287"/>
      <c r="AC701" s="287"/>
      <c r="AD701" s="287"/>
      <c r="AE701" s="287"/>
      <c r="AF701" s="287"/>
      <c r="AG701" s="287"/>
      <c r="AH701" s="287"/>
      <c r="AI701" s="287"/>
      <c r="AJ701" s="287"/>
      <c r="AK701" s="287"/>
      <c r="AL701" s="287"/>
      <c r="AM701" s="287"/>
      <c r="AN701" s="287"/>
      <c r="AO701" s="287"/>
      <c r="AP701" s="287"/>
      <c r="AQ701" s="287"/>
      <c r="AR701" s="287"/>
      <c r="AS701" s="287"/>
      <c r="AT701" s="287"/>
      <c r="AU701" s="287"/>
      <c r="AV701" s="287"/>
      <c r="AW701" s="287"/>
      <c r="AX701" s="287"/>
      <c r="AY701" s="287"/>
      <c r="AZ701" s="287"/>
      <c r="BA701" s="287"/>
      <c r="BB701" s="287"/>
      <c r="BC701" s="287"/>
      <c r="BD701" s="287"/>
      <c r="BE701" s="287"/>
      <c r="BF701" s="287"/>
      <c r="BG701" s="287"/>
      <c r="BH701" s="287"/>
      <c r="BI701" s="287"/>
      <c r="BJ701" s="317"/>
      <c r="BK701" s="301"/>
      <c r="BL701" s="288"/>
      <c r="BM701" s="287"/>
      <c r="BN701" s="287"/>
      <c r="BO701" s="287"/>
      <c r="BP701" s="287"/>
      <c r="BQ701" s="287"/>
      <c r="BR701" s="287"/>
      <c r="BS701" s="287"/>
      <c r="BT701" s="287"/>
      <c r="BU701" s="287"/>
      <c r="BV701" s="287"/>
      <c r="BW701" s="287"/>
      <c r="BX701" s="287"/>
      <c r="BY701" s="287"/>
      <c r="BZ701" s="287"/>
      <c r="CA701" s="287"/>
      <c r="CB701" s="287"/>
      <c r="CC701" s="287"/>
      <c r="CD701" s="287"/>
      <c r="CE701" s="287"/>
      <c r="CF701" s="287"/>
      <c r="CG701" s="287"/>
      <c r="CH701" s="287"/>
      <c r="CI701" s="287"/>
      <c r="CJ701" s="287"/>
      <c r="CK701" s="287"/>
      <c r="CL701" s="287"/>
      <c r="CM701" s="287"/>
      <c r="CN701" s="287"/>
      <c r="CO701" s="287"/>
      <c r="CP701" s="287"/>
      <c r="CQ701" s="287"/>
      <c r="CR701" s="287"/>
      <c r="CS701" s="287"/>
      <c r="CT701" s="287"/>
      <c r="CU701" s="287"/>
      <c r="CV701" s="287"/>
      <c r="CW701" s="287"/>
      <c r="CX701" s="287"/>
      <c r="CY701" s="287"/>
      <c r="CZ701" s="289"/>
      <c r="DA701" s="287"/>
      <c r="DB701" s="287"/>
      <c r="DC701" s="287"/>
      <c r="DD701" s="287"/>
      <c r="DE701" s="287"/>
      <c r="DF701" s="287"/>
      <c r="DG701" s="287"/>
      <c r="DH701" s="287"/>
      <c r="DI701" s="287"/>
      <c r="DJ701" s="287"/>
      <c r="DK701" s="287"/>
      <c r="DL701" s="287"/>
      <c r="DM701" s="287"/>
      <c r="DN701" s="287"/>
      <c r="DO701" s="287"/>
      <c r="DP701" s="287"/>
      <c r="DQ701" s="287"/>
      <c r="DR701" s="287"/>
      <c r="DS701" s="287"/>
      <c r="DT701" s="287"/>
      <c r="DU701" s="287"/>
      <c r="DV701" s="287"/>
      <c r="DW701" s="321"/>
      <c r="DX701" s="321"/>
      <c r="DY701" s="324"/>
      <c r="DZ701" s="324"/>
      <c r="EA701" s="324"/>
      <c r="EB701" s="323"/>
      <c r="EC701" s="323"/>
      <c r="ED701" s="323"/>
      <c r="EE701" s="323"/>
      <c r="EF701" s="323"/>
      <c r="EG701" s="323"/>
      <c r="EH701" s="323"/>
      <c r="EI701" s="323"/>
      <c r="EJ701" s="323"/>
      <c r="EK701" s="323"/>
      <c r="EL701" s="323"/>
      <c r="EM701" s="323"/>
      <c r="EN701" s="323"/>
      <c r="EO701" s="323"/>
      <c r="EP701" s="323"/>
      <c r="EQ701" s="323"/>
      <c r="ER701" s="323"/>
      <c r="ES701" s="323"/>
      <c r="ET701" s="323"/>
      <c r="EU701" s="323"/>
      <c r="EV701" s="323"/>
      <c r="EW701" s="323"/>
      <c r="EX701" s="323"/>
      <c r="EY701" s="323"/>
      <c r="EZ701" s="323"/>
      <c r="FA701" s="323"/>
      <c r="FB701" s="323"/>
      <c r="FC701" s="323"/>
      <c r="FD701" s="323"/>
      <c r="FE701" s="323"/>
      <c r="FF701" s="323"/>
      <c r="FG701" s="323"/>
      <c r="FH701" s="323"/>
      <c r="FI701" s="323"/>
      <c r="FJ701" s="323"/>
      <c r="FK701" s="323"/>
      <c r="FL701" s="323"/>
      <c r="FM701" s="323"/>
      <c r="FN701" s="323"/>
      <c r="FO701" s="323"/>
      <c r="FP701" s="323"/>
      <c r="FQ701" s="323"/>
      <c r="FR701" s="323"/>
      <c r="FS701" s="323"/>
      <c r="FT701" s="323"/>
      <c r="FU701" s="323"/>
      <c r="FV701" s="323"/>
      <c r="FW701" s="323"/>
      <c r="FX701" s="323"/>
      <c r="FY701" s="323"/>
      <c r="FZ701" s="323"/>
      <c r="GA701" s="323"/>
      <c r="GB701" s="323"/>
      <c r="GC701" s="323"/>
      <c r="GD701" s="323"/>
      <c r="GE701" s="323"/>
      <c r="GF701" s="323"/>
      <c r="GG701" s="323"/>
      <c r="GH701" s="323"/>
      <c r="GI701" s="323"/>
      <c r="GJ701" s="331"/>
      <c r="GK701" s="323"/>
      <c r="GL701" s="323"/>
      <c r="GM701" s="323"/>
      <c r="GN701" s="290" cm="1">
        <f t="array" ref="GN701">IF(OR(BK701:GM701='Annex.1　DeclarationDesired'!$F$27),ROW(),"")</f>
        <v>701</v>
      </c>
    </row>
    <row r="702" spans="1:196" ht="20.85" customHeight="1">
      <c r="A702" s="295"/>
      <c r="B702" s="296"/>
      <c r="C702" s="296"/>
      <c r="D702" s="296"/>
      <c r="E702" s="296"/>
      <c r="F702" s="296"/>
      <c r="G702" s="297"/>
      <c r="H702" s="298"/>
      <c r="I702" s="298"/>
      <c r="J702" s="298"/>
      <c r="K702" s="298"/>
      <c r="L702" s="299"/>
      <c r="M702" s="299"/>
      <c r="N702" s="300"/>
      <c r="O702" s="300"/>
      <c r="P702" s="287"/>
      <c r="Q702" s="287"/>
      <c r="R702" s="287"/>
      <c r="S702" s="287"/>
      <c r="T702" s="287"/>
      <c r="U702" s="287"/>
      <c r="V702" s="287"/>
      <c r="W702" s="287"/>
      <c r="X702" s="287"/>
      <c r="Y702" s="287"/>
      <c r="Z702" s="287"/>
      <c r="AA702" s="287"/>
      <c r="AB702" s="287"/>
      <c r="AC702" s="287"/>
      <c r="AD702" s="287"/>
      <c r="AE702" s="287"/>
      <c r="AF702" s="287"/>
      <c r="AG702" s="287"/>
      <c r="AH702" s="287"/>
      <c r="AI702" s="287"/>
      <c r="AJ702" s="287"/>
      <c r="AK702" s="287"/>
      <c r="AL702" s="287"/>
      <c r="AM702" s="287"/>
      <c r="AN702" s="287"/>
      <c r="AO702" s="287"/>
      <c r="AP702" s="287"/>
      <c r="AQ702" s="287"/>
      <c r="AR702" s="287"/>
      <c r="AS702" s="287"/>
      <c r="AT702" s="287"/>
      <c r="AU702" s="287"/>
      <c r="AV702" s="287"/>
      <c r="AW702" s="287"/>
      <c r="AX702" s="287"/>
      <c r="AY702" s="287"/>
      <c r="AZ702" s="287"/>
      <c r="BA702" s="287"/>
      <c r="BB702" s="287"/>
      <c r="BC702" s="287"/>
      <c r="BD702" s="287"/>
      <c r="BE702" s="287"/>
      <c r="BF702" s="287"/>
      <c r="BG702" s="287"/>
      <c r="BH702" s="287"/>
      <c r="BI702" s="287"/>
      <c r="BJ702" s="317"/>
      <c r="BK702" s="301"/>
      <c r="BL702" s="288"/>
      <c r="BM702" s="287"/>
      <c r="BN702" s="287"/>
      <c r="BO702" s="287"/>
      <c r="BP702" s="287"/>
      <c r="BQ702" s="287"/>
      <c r="BR702" s="287"/>
      <c r="BS702" s="287"/>
      <c r="BT702" s="287"/>
      <c r="BU702" s="287"/>
      <c r="BV702" s="287"/>
      <c r="BW702" s="287"/>
      <c r="BX702" s="287"/>
      <c r="BY702" s="287"/>
      <c r="BZ702" s="287"/>
      <c r="CA702" s="287"/>
      <c r="CB702" s="287"/>
      <c r="CC702" s="287"/>
      <c r="CD702" s="287"/>
      <c r="CE702" s="287"/>
      <c r="CF702" s="287"/>
      <c r="CG702" s="287"/>
      <c r="CH702" s="287"/>
      <c r="CI702" s="287"/>
      <c r="CJ702" s="287"/>
      <c r="CK702" s="287"/>
      <c r="CL702" s="287"/>
      <c r="CM702" s="287"/>
      <c r="CN702" s="287"/>
      <c r="CO702" s="287"/>
      <c r="CP702" s="287"/>
      <c r="CQ702" s="287"/>
      <c r="CR702" s="287"/>
      <c r="CS702" s="287"/>
      <c r="CT702" s="287"/>
      <c r="CU702" s="287"/>
      <c r="CV702" s="287"/>
      <c r="CW702" s="287"/>
      <c r="CX702" s="287"/>
      <c r="CY702" s="287"/>
      <c r="CZ702" s="289"/>
      <c r="DA702" s="287"/>
      <c r="DB702" s="287"/>
      <c r="DC702" s="287"/>
      <c r="DD702" s="287"/>
      <c r="DE702" s="287"/>
      <c r="DF702" s="287"/>
      <c r="DG702" s="287"/>
      <c r="DH702" s="287"/>
      <c r="DI702" s="287"/>
      <c r="DJ702" s="287"/>
      <c r="DK702" s="287"/>
      <c r="DL702" s="287"/>
      <c r="DM702" s="287"/>
      <c r="DN702" s="287"/>
      <c r="DO702" s="287"/>
      <c r="DP702" s="287"/>
      <c r="DQ702" s="287"/>
      <c r="DR702" s="287"/>
      <c r="DS702" s="287"/>
      <c r="DT702" s="287"/>
      <c r="DU702" s="287"/>
      <c r="DV702" s="287"/>
      <c r="DW702" s="321"/>
      <c r="DX702" s="321"/>
      <c r="DY702" s="324"/>
      <c r="DZ702" s="324"/>
      <c r="EA702" s="324"/>
      <c r="EB702" s="323"/>
      <c r="EC702" s="323"/>
      <c r="ED702" s="323"/>
      <c r="EE702" s="323"/>
      <c r="EF702" s="323"/>
      <c r="EG702" s="323"/>
      <c r="EH702" s="323"/>
      <c r="EI702" s="323"/>
      <c r="EJ702" s="323"/>
      <c r="EK702" s="323"/>
      <c r="EL702" s="323"/>
      <c r="EM702" s="323"/>
      <c r="EN702" s="323"/>
      <c r="EO702" s="323"/>
      <c r="EP702" s="323"/>
      <c r="EQ702" s="323"/>
      <c r="ER702" s="323"/>
      <c r="ES702" s="323"/>
      <c r="ET702" s="323"/>
      <c r="EU702" s="323"/>
      <c r="EV702" s="323"/>
      <c r="EW702" s="323"/>
      <c r="EX702" s="323"/>
      <c r="EY702" s="323"/>
      <c r="EZ702" s="323"/>
      <c r="FA702" s="323"/>
      <c r="FB702" s="323"/>
      <c r="FC702" s="323"/>
      <c r="FD702" s="323"/>
      <c r="FE702" s="323"/>
      <c r="FF702" s="323"/>
      <c r="FG702" s="323"/>
      <c r="FH702" s="323"/>
      <c r="FI702" s="323"/>
      <c r="FJ702" s="323"/>
      <c r="FK702" s="323"/>
      <c r="FL702" s="323"/>
      <c r="FM702" s="323"/>
      <c r="FN702" s="323"/>
      <c r="FO702" s="323"/>
      <c r="FP702" s="323"/>
      <c r="FQ702" s="323"/>
      <c r="FR702" s="323"/>
      <c r="FS702" s="323"/>
      <c r="FT702" s="323"/>
      <c r="FU702" s="323"/>
      <c r="FV702" s="323"/>
      <c r="FW702" s="323"/>
      <c r="FX702" s="323"/>
      <c r="FY702" s="323"/>
      <c r="FZ702" s="323"/>
      <c r="GA702" s="323"/>
      <c r="GB702" s="323"/>
      <c r="GC702" s="323"/>
      <c r="GD702" s="323"/>
      <c r="GE702" s="323"/>
      <c r="GF702" s="323"/>
      <c r="GG702" s="323"/>
      <c r="GH702" s="323"/>
      <c r="GI702" s="323"/>
      <c r="GJ702" s="331"/>
      <c r="GK702" s="323"/>
      <c r="GL702" s="323"/>
      <c r="GM702" s="323"/>
      <c r="GN702" s="290" cm="1">
        <f t="array" ref="GN702">IF(OR(BK702:GM702='Annex.1　DeclarationDesired'!$F$27),ROW(),"")</f>
        <v>702</v>
      </c>
    </row>
    <row r="703" spans="1:196" ht="20.85" customHeight="1">
      <c r="A703" s="295"/>
      <c r="B703" s="296"/>
      <c r="C703" s="296"/>
      <c r="D703" s="296"/>
      <c r="E703" s="296"/>
      <c r="F703" s="296"/>
      <c r="G703" s="297"/>
      <c r="H703" s="298"/>
      <c r="I703" s="298"/>
      <c r="J703" s="298"/>
      <c r="K703" s="298"/>
      <c r="L703" s="299"/>
      <c r="M703" s="299"/>
      <c r="N703" s="300"/>
      <c r="O703" s="300"/>
      <c r="P703" s="287"/>
      <c r="Q703" s="287"/>
      <c r="R703" s="287"/>
      <c r="S703" s="287"/>
      <c r="T703" s="287"/>
      <c r="U703" s="287"/>
      <c r="V703" s="287"/>
      <c r="W703" s="287"/>
      <c r="X703" s="287"/>
      <c r="Y703" s="287"/>
      <c r="Z703" s="287"/>
      <c r="AA703" s="287"/>
      <c r="AB703" s="287"/>
      <c r="AC703" s="287"/>
      <c r="AD703" s="287"/>
      <c r="AE703" s="287"/>
      <c r="AF703" s="287"/>
      <c r="AG703" s="287"/>
      <c r="AH703" s="287"/>
      <c r="AI703" s="287"/>
      <c r="AJ703" s="287"/>
      <c r="AK703" s="287"/>
      <c r="AL703" s="287"/>
      <c r="AM703" s="287"/>
      <c r="AN703" s="287"/>
      <c r="AO703" s="287"/>
      <c r="AP703" s="287"/>
      <c r="AQ703" s="287"/>
      <c r="AR703" s="287"/>
      <c r="AS703" s="287"/>
      <c r="AT703" s="287"/>
      <c r="AU703" s="287"/>
      <c r="AV703" s="287"/>
      <c r="AW703" s="287"/>
      <c r="AX703" s="287"/>
      <c r="AY703" s="287"/>
      <c r="AZ703" s="287"/>
      <c r="BA703" s="287"/>
      <c r="BB703" s="287"/>
      <c r="BC703" s="287"/>
      <c r="BD703" s="287"/>
      <c r="BE703" s="287"/>
      <c r="BF703" s="287"/>
      <c r="BG703" s="287"/>
      <c r="BH703" s="287"/>
      <c r="BI703" s="287"/>
      <c r="BJ703" s="317"/>
      <c r="BK703" s="301"/>
      <c r="BL703" s="288"/>
      <c r="BM703" s="287"/>
      <c r="BN703" s="287"/>
      <c r="BO703" s="287"/>
      <c r="BP703" s="287"/>
      <c r="BQ703" s="287"/>
      <c r="BR703" s="287"/>
      <c r="BS703" s="287"/>
      <c r="BT703" s="287"/>
      <c r="BU703" s="287"/>
      <c r="BV703" s="287"/>
      <c r="BW703" s="287"/>
      <c r="BX703" s="287"/>
      <c r="BY703" s="287"/>
      <c r="BZ703" s="287"/>
      <c r="CA703" s="287"/>
      <c r="CB703" s="287"/>
      <c r="CC703" s="287"/>
      <c r="CD703" s="287"/>
      <c r="CE703" s="287"/>
      <c r="CF703" s="287"/>
      <c r="CG703" s="287"/>
      <c r="CH703" s="287"/>
      <c r="CI703" s="287"/>
      <c r="CJ703" s="287"/>
      <c r="CK703" s="287"/>
      <c r="CL703" s="287"/>
      <c r="CM703" s="287"/>
      <c r="CN703" s="287"/>
      <c r="CO703" s="287"/>
      <c r="CP703" s="287"/>
      <c r="CQ703" s="287"/>
      <c r="CR703" s="287"/>
      <c r="CS703" s="287"/>
      <c r="CT703" s="287"/>
      <c r="CU703" s="287"/>
      <c r="CV703" s="287"/>
      <c r="CW703" s="287"/>
      <c r="CX703" s="287"/>
      <c r="CY703" s="287"/>
      <c r="CZ703" s="289"/>
      <c r="DA703" s="287"/>
      <c r="DB703" s="287"/>
      <c r="DC703" s="287"/>
      <c r="DD703" s="287"/>
      <c r="DE703" s="287"/>
      <c r="DF703" s="287"/>
      <c r="DG703" s="287"/>
      <c r="DH703" s="287"/>
      <c r="DI703" s="287"/>
      <c r="DJ703" s="287"/>
      <c r="DK703" s="287"/>
      <c r="DL703" s="287"/>
      <c r="DM703" s="287"/>
      <c r="DN703" s="287"/>
      <c r="DO703" s="287"/>
      <c r="DP703" s="287"/>
      <c r="DQ703" s="287"/>
      <c r="DR703" s="287"/>
      <c r="DS703" s="287"/>
      <c r="DT703" s="287"/>
      <c r="DU703" s="287"/>
      <c r="DV703" s="287"/>
      <c r="DW703" s="321"/>
      <c r="DX703" s="321"/>
      <c r="DY703" s="324"/>
      <c r="DZ703" s="324"/>
      <c r="EA703" s="324"/>
      <c r="EB703" s="323"/>
      <c r="EC703" s="323"/>
      <c r="ED703" s="323"/>
      <c r="EE703" s="323"/>
      <c r="EF703" s="323"/>
      <c r="EG703" s="323"/>
      <c r="EH703" s="323"/>
      <c r="EI703" s="323"/>
      <c r="EJ703" s="323"/>
      <c r="EK703" s="323"/>
      <c r="EL703" s="323"/>
      <c r="EM703" s="323"/>
      <c r="EN703" s="323"/>
      <c r="EO703" s="323"/>
      <c r="EP703" s="323"/>
      <c r="EQ703" s="323"/>
      <c r="ER703" s="323"/>
      <c r="ES703" s="323"/>
      <c r="ET703" s="323"/>
      <c r="EU703" s="323"/>
      <c r="EV703" s="323"/>
      <c r="EW703" s="323"/>
      <c r="EX703" s="323"/>
      <c r="EY703" s="323"/>
      <c r="EZ703" s="323"/>
      <c r="FA703" s="323"/>
      <c r="FB703" s="323"/>
      <c r="FC703" s="323"/>
      <c r="FD703" s="323"/>
      <c r="FE703" s="323"/>
      <c r="FF703" s="323"/>
      <c r="FG703" s="323"/>
      <c r="FH703" s="323"/>
      <c r="FI703" s="323"/>
      <c r="FJ703" s="323"/>
      <c r="FK703" s="323"/>
      <c r="FL703" s="323"/>
      <c r="FM703" s="323"/>
      <c r="FN703" s="323"/>
      <c r="FO703" s="323"/>
      <c r="FP703" s="323"/>
      <c r="FQ703" s="323"/>
      <c r="FR703" s="323"/>
      <c r="FS703" s="323"/>
      <c r="FT703" s="323"/>
      <c r="FU703" s="323"/>
      <c r="FV703" s="323"/>
      <c r="FW703" s="323"/>
      <c r="FX703" s="323"/>
      <c r="FY703" s="323"/>
      <c r="FZ703" s="323"/>
      <c r="GA703" s="323"/>
      <c r="GB703" s="323"/>
      <c r="GC703" s="323"/>
      <c r="GD703" s="323"/>
      <c r="GE703" s="323"/>
      <c r="GF703" s="323"/>
      <c r="GG703" s="323"/>
      <c r="GH703" s="323"/>
      <c r="GI703" s="323"/>
      <c r="GJ703" s="331"/>
      <c r="GK703" s="323"/>
      <c r="GL703" s="323"/>
      <c r="GM703" s="323"/>
      <c r="GN703" s="290" cm="1">
        <f t="array" ref="GN703">IF(OR(BK703:GM703='Annex.1　DeclarationDesired'!$F$27),ROW(),"")</f>
        <v>703</v>
      </c>
    </row>
    <row r="704" spans="1:196" ht="20.85" customHeight="1">
      <c r="A704" s="295"/>
      <c r="B704" s="296"/>
      <c r="C704" s="296"/>
      <c r="D704" s="296"/>
      <c r="E704" s="296"/>
      <c r="F704" s="296"/>
      <c r="G704" s="297"/>
      <c r="H704" s="298"/>
      <c r="I704" s="298"/>
      <c r="J704" s="298"/>
      <c r="K704" s="298"/>
      <c r="L704" s="299"/>
      <c r="M704" s="299"/>
      <c r="N704" s="300"/>
      <c r="O704" s="300"/>
      <c r="P704" s="287"/>
      <c r="Q704" s="287"/>
      <c r="R704" s="287"/>
      <c r="S704" s="287"/>
      <c r="T704" s="287"/>
      <c r="U704" s="287"/>
      <c r="V704" s="287"/>
      <c r="W704" s="287"/>
      <c r="X704" s="287"/>
      <c r="Y704" s="287"/>
      <c r="Z704" s="287"/>
      <c r="AA704" s="287"/>
      <c r="AB704" s="287"/>
      <c r="AC704" s="287"/>
      <c r="AD704" s="287"/>
      <c r="AE704" s="287"/>
      <c r="AF704" s="287"/>
      <c r="AG704" s="287"/>
      <c r="AH704" s="287"/>
      <c r="AI704" s="287"/>
      <c r="AJ704" s="287"/>
      <c r="AK704" s="287"/>
      <c r="AL704" s="287"/>
      <c r="AM704" s="287"/>
      <c r="AN704" s="287"/>
      <c r="AO704" s="287"/>
      <c r="AP704" s="287"/>
      <c r="AQ704" s="287"/>
      <c r="AR704" s="287"/>
      <c r="AS704" s="287"/>
      <c r="AT704" s="287"/>
      <c r="AU704" s="287"/>
      <c r="AV704" s="287"/>
      <c r="AW704" s="287"/>
      <c r="AX704" s="287"/>
      <c r="AY704" s="287"/>
      <c r="AZ704" s="287"/>
      <c r="BA704" s="287"/>
      <c r="BB704" s="287"/>
      <c r="BC704" s="287"/>
      <c r="BD704" s="287"/>
      <c r="BE704" s="287"/>
      <c r="BF704" s="287"/>
      <c r="BG704" s="287"/>
      <c r="BH704" s="287"/>
      <c r="BI704" s="287"/>
      <c r="BJ704" s="317"/>
      <c r="BK704" s="301"/>
      <c r="BL704" s="288"/>
      <c r="BM704" s="287"/>
      <c r="BN704" s="287"/>
      <c r="BO704" s="287"/>
      <c r="BP704" s="287"/>
      <c r="BQ704" s="287"/>
      <c r="BR704" s="287"/>
      <c r="BS704" s="287"/>
      <c r="BT704" s="287"/>
      <c r="BU704" s="287"/>
      <c r="BV704" s="287"/>
      <c r="BW704" s="287"/>
      <c r="BX704" s="287"/>
      <c r="BY704" s="287"/>
      <c r="BZ704" s="287"/>
      <c r="CA704" s="287"/>
      <c r="CB704" s="287"/>
      <c r="CC704" s="287"/>
      <c r="CD704" s="287"/>
      <c r="CE704" s="287"/>
      <c r="CF704" s="287"/>
      <c r="CG704" s="287"/>
      <c r="CH704" s="287"/>
      <c r="CI704" s="287"/>
      <c r="CJ704" s="287"/>
      <c r="CK704" s="287"/>
      <c r="CL704" s="287"/>
      <c r="CM704" s="287"/>
      <c r="CN704" s="287"/>
      <c r="CO704" s="287"/>
      <c r="CP704" s="287"/>
      <c r="CQ704" s="287"/>
      <c r="CR704" s="287"/>
      <c r="CS704" s="287"/>
      <c r="CT704" s="287"/>
      <c r="CU704" s="287"/>
      <c r="CV704" s="287"/>
      <c r="CW704" s="287"/>
      <c r="CX704" s="287"/>
      <c r="CY704" s="287"/>
      <c r="CZ704" s="289"/>
      <c r="DA704" s="287"/>
      <c r="DB704" s="287"/>
      <c r="DC704" s="287"/>
      <c r="DD704" s="287"/>
      <c r="DE704" s="287"/>
      <c r="DF704" s="287"/>
      <c r="DG704" s="287"/>
      <c r="DH704" s="287"/>
      <c r="DI704" s="287"/>
      <c r="DJ704" s="287"/>
      <c r="DK704" s="287"/>
      <c r="DL704" s="287"/>
      <c r="DM704" s="287"/>
      <c r="DN704" s="287"/>
      <c r="DO704" s="287"/>
      <c r="DP704" s="287"/>
      <c r="DQ704" s="287"/>
      <c r="DR704" s="287"/>
      <c r="DS704" s="287"/>
      <c r="DT704" s="287"/>
      <c r="DU704" s="287"/>
      <c r="DV704" s="287"/>
      <c r="DW704" s="321"/>
      <c r="DX704" s="321"/>
      <c r="DY704" s="324"/>
      <c r="DZ704" s="324"/>
      <c r="EA704" s="324"/>
      <c r="EB704" s="323"/>
      <c r="EC704" s="323"/>
      <c r="ED704" s="323"/>
      <c r="EE704" s="323"/>
      <c r="EF704" s="323"/>
      <c r="EG704" s="323"/>
      <c r="EH704" s="323"/>
      <c r="EI704" s="323"/>
      <c r="EJ704" s="323"/>
      <c r="EK704" s="323"/>
      <c r="EL704" s="323"/>
      <c r="EM704" s="323"/>
      <c r="EN704" s="323"/>
      <c r="EO704" s="323"/>
      <c r="EP704" s="323"/>
      <c r="EQ704" s="323"/>
      <c r="ER704" s="323"/>
      <c r="ES704" s="323"/>
      <c r="ET704" s="323"/>
      <c r="EU704" s="323"/>
      <c r="EV704" s="323"/>
      <c r="EW704" s="323"/>
      <c r="EX704" s="323"/>
      <c r="EY704" s="323"/>
      <c r="EZ704" s="323"/>
      <c r="FA704" s="323"/>
      <c r="FB704" s="323"/>
      <c r="FC704" s="323"/>
      <c r="FD704" s="323"/>
      <c r="FE704" s="323"/>
      <c r="FF704" s="323"/>
      <c r="FG704" s="323"/>
      <c r="FH704" s="323"/>
      <c r="FI704" s="323"/>
      <c r="FJ704" s="323"/>
      <c r="FK704" s="323"/>
      <c r="FL704" s="323"/>
      <c r="FM704" s="323"/>
      <c r="FN704" s="323"/>
      <c r="FO704" s="323"/>
      <c r="FP704" s="323"/>
      <c r="FQ704" s="323"/>
      <c r="FR704" s="323"/>
      <c r="FS704" s="323"/>
      <c r="FT704" s="323"/>
      <c r="FU704" s="323"/>
      <c r="FV704" s="323"/>
      <c r="FW704" s="323"/>
      <c r="FX704" s="323"/>
      <c r="FY704" s="323"/>
      <c r="FZ704" s="323"/>
      <c r="GA704" s="323"/>
      <c r="GB704" s="323"/>
      <c r="GC704" s="323"/>
      <c r="GD704" s="323"/>
      <c r="GE704" s="323"/>
      <c r="GF704" s="323"/>
      <c r="GG704" s="323"/>
      <c r="GH704" s="323"/>
      <c r="GI704" s="323"/>
      <c r="GJ704" s="331"/>
      <c r="GK704" s="323"/>
      <c r="GL704" s="323"/>
      <c r="GM704" s="323"/>
      <c r="GN704" s="290" cm="1">
        <f t="array" ref="GN704">IF(OR(BK704:GM704='Annex.1　DeclarationDesired'!$F$27),ROW(),"")</f>
        <v>704</v>
      </c>
    </row>
    <row r="705" spans="1:196" ht="20.85" customHeight="1">
      <c r="A705" s="295"/>
      <c r="B705" s="296"/>
      <c r="C705" s="296"/>
      <c r="D705" s="296"/>
      <c r="E705" s="296"/>
      <c r="F705" s="296"/>
      <c r="G705" s="297"/>
      <c r="H705" s="298"/>
      <c r="I705" s="298"/>
      <c r="J705" s="298"/>
      <c r="K705" s="298"/>
      <c r="L705" s="299"/>
      <c r="M705" s="299"/>
      <c r="N705" s="300"/>
      <c r="O705" s="300"/>
      <c r="P705" s="287"/>
      <c r="Q705" s="287"/>
      <c r="R705" s="287"/>
      <c r="S705" s="287"/>
      <c r="T705" s="287"/>
      <c r="U705" s="287"/>
      <c r="V705" s="287"/>
      <c r="W705" s="287"/>
      <c r="X705" s="287"/>
      <c r="Y705" s="287"/>
      <c r="Z705" s="287"/>
      <c r="AA705" s="287"/>
      <c r="AB705" s="287"/>
      <c r="AC705" s="287"/>
      <c r="AD705" s="287"/>
      <c r="AE705" s="287"/>
      <c r="AF705" s="287"/>
      <c r="AG705" s="287"/>
      <c r="AH705" s="287"/>
      <c r="AI705" s="287"/>
      <c r="AJ705" s="287"/>
      <c r="AK705" s="287"/>
      <c r="AL705" s="287"/>
      <c r="AM705" s="287"/>
      <c r="AN705" s="287"/>
      <c r="AO705" s="287"/>
      <c r="AP705" s="287"/>
      <c r="AQ705" s="287"/>
      <c r="AR705" s="287"/>
      <c r="AS705" s="287"/>
      <c r="AT705" s="287"/>
      <c r="AU705" s="287"/>
      <c r="AV705" s="287"/>
      <c r="AW705" s="287"/>
      <c r="AX705" s="287"/>
      <c r="AY705" s="287"/>
      <c r="AZ705" s="287"/>
      <c r="BA705" s="287"/>
      <c r="BB705" s="287"/>
      <c r="BC705" s="287"/>
      <c r="BD705" s="287"/>
      <c r="BE705" s="287"/>
      <c r="BF705" s="287"/>
      <c r="BG705" s="287"/>
      <c r="BH705" s="287"/>
      <c r="BI705" s="287"/>
      <c r="BJ705" s="317"/>
      <c r="BK705" s="301"/>
      <c r="BL705" s="288"/>
      <c r="BM705" s="287"/>
      <c r="BN705" s="287"/>
      <c r="BO705" s="287"/>
      <c r="BP705" s="287"/>
      <c r="BQ705" s="287"/>
      <c r="BR705" s="287"/>
      <c r="BS705" s="287"/>
      <c r="BT705" s="287"/>
      <c r="BU705" s="287"/>
      <c r="BV705" s="287"/>
      <c r="BW705" s="287"/>
      <c r="BX705" s="287"/>
      <c r="BY705" s="287"/>
      <c r="BZ705" s="287"/>
      <c r="CA705" s="287"/>
      <c r="CB705" s="287"/>
      <c r="CC705" s="287"/>
      <c r="CD705" s="287"/>
      <c r="CE705" s="287"/>
      <c r="CF705" s="287"/>
      <c r="CG705" s="287"/>
      <c r="CH705" s="287"/>
      <c r="CI705" s="287"/>
      <c r="CJ705" s="287"/>
      <c r="CK705" s="287"/>
      <c r="CL705" s="287"/>
      <c r="CM705" s="287"/>
      <c r="CN705" s="287"/>
      <c r="CO705" s="287"/>
      <c r="CP705" s="287"/>
      <c r="CQ705" s="287"/>
      <c r="CR705" s="287"/>
      <c r="CS705" s="287"/>
      <c r="CT705" s="287"/>
      <c r="CU705" s="287"/>
      <c r="CV705" s="287"/>
      <c r="CW705" s="287"/>
      <c r="CX705" s="287"/>
      <c r="CY705" s="287"/>
      <c r="CZ705" s="289"/>
      <c r="DA705" s="287"/>
      <c r="DB705" s="287"/>
      <c r="DC705" s="287"/>
      <c r="DD705" s="287"/>
      <c r="DE705" s="287"/>
      <c r="DF705" s="287"/>
      <c r="DG705" s="287"/>
      <c r="DH705" s="287"/>
      <c r="DI705" s="287"/>
      <c r="DJ705" s="287"/>
      <c r="DK705" s="287"/>
      <c r="DL705" s="287"/>
      <c r="DM705" s="287"/>
      <c r="DN705" s="287"/>
      <c r="DO705" s="287"/>
      <c r="DP705" s="287"/>
      <c r="DQ705" s="287"/>
      <c r="DR705" s="287"/>
      <c r="DS705" s="287"/>
      <c r="DT705" s="287"/>
      <c r="DU705" s="287"/>
      <c r="DV705" s="287"/>
      <c r="DW705" s="321"/>
      <c r="DX705" s="321"/>
      <c r="DY705" s="324"/>
      <c r="DZ705" s="324"/>
      <c r="EA705" s="324"/>
      <c r="EB705" s="323"/>
      <c r="EC705" s="323"/>
      <c r="ED705" s="323"/>
      <c r="EE705" s="323"/>
      <c r="EF705" s="323"/>
      <c r="EG705" s="323"/>
      <c r="EH705" s="323"/>
      <c r="EI705" s="323"/>
      <c r="EJ705" s="323"/>
      <c r="EK705" s="323"/>
      <c r="EL705" s="323"/>
      <c r="EM705" s="323"/>
      <c r="EN705" s="323"/>
      <c r="EO705" s="323"/>
      <c r="EP705" s="323"/>
      <c r="EQ705" s="323"/>
      <c r="ER705" s="323"/>
      <c r="ES705" s="323"/>
      <c r="ET705" s="323"/>
      <c r="EU705" s="323"/>
      <c r="EV705" s="323"/>
      <c r="EW705" s="323"/>
      <c r="EX705" s="323"/>
      <c r="EY705" s="323"/>
      <c r="EZ705" s="323"/>
      <c r="FA705" s="323"/>
      <c r="FB705" s="323"/>
      <c r="FC705" s="323"/>
      <c r="FD705" s="323"/>
      <c r="FE705" s="323"/>
      <c r="FF705" s="323"/>
      <c r="FG705" s="323"/>
      <c r="FH705" s="323"/>
      <c r="FI705" s="323"/>
      <c r="FJ705" s="323"/>
      <c r="FK705" s="323"/>
      <c r="FL705" s="323"/>
      <c r="FM705" s="323"/>
      <c r="FN705" s="323"/>
      <c r="FO705" s="323"/>
      <c r="FP705" s="323"/>
      <c r="FQ705" s="323"/>
      <c r="FR705" s="323"/>
      <c r="FS705" s="323"/>
      <c r="FT705" s="323"/>
      <c r="FU705" s="323"/>
      <c r="FV705" s="323"/>
      <c r="FW705" s="323"/>
      <c r="FX705" s="323"/>
      <c r="FY705" s="323"/>
      <c r="FZ705" s="323"/>
      <c r="GA705" s="323"/>
      <c r="GB705" s="323"/>
      <c r="GC705" s="323"/>
      <c r="GD705" s="323"/>
      <c r="GE705" s="323"/>
      <c r="GF705" s="323"/>
      <c r="GG705" s="323"/>
      <c r="GH705" s="323"/>
      <c r="GI705" s="323"/>
      <c r="GJ705" s="331"/>
      <c r="GK705" s="323"/>
      <c r="GL705" s="323"/>
      <c r="GM705" s="323"/>
      <c r="GN705" s="290" cm="1">
        <f t="array" ref="GN705">IF(OR(BK705:GM705='Annex.1　DeclarationDesired'!$F$27),ROW(),"")</f>
        <v>705</v>
      </c>
    </row>
    <row r="706" spans="1:196" ht="20.85" customHeight="1">
      <c r="A706" s="295"/>
      <c r="B706" s="296"/>
      <c r="C706" s="296"/>
      <c r="D706" s="296"/>
      <c r="E706" s="296"/>
      <c r="F706" s="296"/>
      <c r="G706" s="297"/>
      <c r="H706" s="298"/>
      <c r="I706" s="298"/>
      <c r="J706" s="298"/>
      <c r="K706" s="298"/>
      <c r="L706" s="299"/>
      <c r="M706" s="299"/>
      <c r="N706" s="300"/>
      <c r="O706" s="300"/>
      <c r="P706" s="287"/>
      <c r="Q706" s="287"/>
      <c r="R706" s="287"/>
      <c r="S706" s="287"/>
      <c r="T706" s="287"/>
      <c r="U706" s="287"/>
      <c r="V706" s="287"/>
      <c r="W706" s="287"/>
      <c r="X706" s="287"/>
      <c r="Y706" s="287"/>
      <c r="Z706" s="287"/>
      <c r="AA706" s="287"/>
      <c r="AB706" s="287"/>
      <c r="AC706" s="287"/>
      <c r="AD706" s="287"/>
      <c r="AE706" s="287"/>
      <c r="AF706" s="287"/>
      <c r="AG706" s="287"/>
      <c r="AH706" s="287"/>
      <c r="AI706" s="287"/>
      <c r="AJ706" s="287"/>
      <c r="AK706" s="287"/>
      <c r="AL706" s="287"/>
      <c r="AM706" s="287"/>
      <c r="AN706" s="287"/>
      <c r="AO706" s="287"/>
      <c r="AP706" s="287"/>
      <c r="AQ706" s="287"/>
      <c r="AR706" s="287"/>
      <c r="AS706" s="287"/>
      <c r="AT706" s="287"/>
      <c r="AU706" s="287"/>
      <c r="AV706" s="287"/>
      <c r="AW706" s="287"/>
      <c r="AX706" s="287"/>
      <c r="AY706" s="287"/>
      <c r="AZ706" s="287"/>
      <c r="BA706" s="287"/>
      <c r="BB706" s="287"/>
      <c r="BC706" s="287"/>
      <c r="BD706" s="287"/>
      <c r="BE706" s="287"/>
      <c r="BF706" s="287"/>
      <c r="BG706" s="287"/>
      <c r="BH706" s="287"/>
      <c r="BI706" s="287"/>
      <c r="BJ706" s="317"/>
      <c r="BK706" s="301"/>
      <c r="BL706" s="288"/>
      <c r="BM706" s="287"/>
      <c r="BN706" s="287"/>
      <c r="BO706" s="287"/>
      <c r="BP706" s="287"/>
      <c r="BQ706" s="287"/>
      <c r="BR706" s="287"/>
      <c r="BS706" s="287"/>
      <c r="BT706" s="287"/>
      <c r="BU706" s="287"/>
      <c r="BV706" s="287"/>
      <c r="BW706" s="287"/>
      <c r="BX706" s="287"/>
      <c r="BY706" s="287"/>
      <c r="BZ706" s="287"/>
      <c r="CA706" s="287"/>
      <c r="CB706" s="287"/>
      <c r="CC706" s="287"/>
      <c r="CD706" s="287"/>
      <c r="CE706" s="287"/>
      <c r="CF706" s="287"/>
      <c r="CG706" s="287"/>
      <c r="CH706" s="287"/>
      <c r="CI706" s="287"/>
      <c r="CJ706" s="287"/>
      <c r="CK706" s="287"/>
      <c r="CL706" s="287"/>
      <c r="CM706" s="287"/>
      <c r="CN706" s="287"/>
      <c r="CO706" s="287"/>
      <c r="CP706" s="287"/>
      <c r="CQ706" s="287"/>
      <c r="CR706" s="287"/>
      <c r="CS706" s="287"/>
      <c r="CT706" s="287"/>
      <c r="CU706" s="287"/>
      <c r="CV706" s="287"/>
      <c r="CW706" s="287"/>
      <c r="CX706" s="287"/>
      <c r="CY706" s="287"/>
      <c r="CZ706" s="289"/>
      <c r="DA706" s="287"/>
      <c r="DB706" s="287"/>
      <c r="DC706" s="287"/>
      <c r="DD706" s="287"/>
      <c r="DE706" s="287"/>
      <c r="DF706" s="287"/>
      <c r="DG706" s="287"/>
      <c r="DH706" s="287"/>
      <c r="DI706" s="287"/>
      <c r="DJ706" s="287"/>
      <c r="DK706" s="287"/>
      <c r="DL706" s="287"/>
      <c r="DM706" s="287"/>
      <c r="DN706" s="287"/>
      <c r="DO706" s="287"/>
      <c r="DP706" s="287"/>
      <c r="DQ706" s="287"/>
      <c r="DR706" s="287"/>
      <c r="DS706" s="287"/>
      <c r="DT706" s="287"/>
      <c r="DU706" s="287"/>
      <c r="DV706" s="287"/>
      <c r="DW706" s="321"/>
      <c r="DX706" s="321"/>
      <c r="DY706" s="324"/>
      <c r="DZ706" s="324"/>
      <c r="EA706" s="324"/>
      <c r="EB706" s="323"/>
      <c r="EC706" s="323"/>
      <c r="ED706" s="323"/>
      <c r="EE706" s="323"/>
      <c r="EF706" s="323"/>
      <c r="EG706" s="323"/>
      <c r="EH706" s="323"/>
      <c r="EI706" s="323"/>
      <c r="EJ706" s="323"/>
      <c r="EK706" s="323"/>
      <c r="EL706" s="323"/>
      <c r="EM706" s="323"/>
      <c r="EN706" s="323"/>
      <c r="EO706" s="323"/>
      <c r="EP706" s="323"/>
      <c r="EQ706" s="323"/>
      <c r="ER706" s="323"/>
      <c r="ES706" s="323"/>
      <c r="ET706" s="323"/>
      <c r="EU706" s="323"/>
      <c r="EV706" s="323"/>
      <c r="EW706" s="323"/>
      <c r="EX706" s="323"/>
      <c r="EY706" s="323"/>
      <c r="EZ706" s="323"/>
      <c r="FA706" s="323"/>
      <c r="FB706" s="323"/>
      <c r="FC706" s="323"/>
      <c r="FD706" s="323"/>
      <c r="FE706" s="323"/>
      <c r="FF706" s="323"/>
      <c r="FG706" s="323"/>
      <c r="FH706" s="323"/>
      <c r="FI706" s="323"/>
      <c r="FJ706" s="323"/>
      <c r="FK706" s="323"/>
      <c r="FL706" s="323"/>
      <c r="FM706" s="323"/>
      <c r="FN706" s="323"/>
      <c r="FO706" s="323"/>
      <c r="FP706" s="323"/>
      <c r="FQ706" s="323"/>
      <c r="FR706" s="323"/>
      <c r="FS706" s="323"/>
      <c r="FT706" s="323"/>
      <c r="FU706" s="323"/>
      <c r="FV706" s="323"/>
      <c r="FW706" s="323"/>
      <c r="FX706" s="323"/>
      <c r="FY706" s="323"/>
      <c r="FZ706" s="323"/>
      <c r="GA706" s="323"/>
      <c r="GB706" s="323"/>
      <c r="GC706" s="323"/>
      <c r="GD706" s="323"/>
      <c r="GE706" s="323"/>
      <c r="GF706" s="323"/>
      <c r="GG706" s="323"/>
      <c r="GH706" s="323"/>
      <c r="GI706" s="323"/>
      <c r="GJ706" s="331"/>
      <c r="GK706" s="323"/>
      <c r="GL706" s="323"/>
      <c r="GM706" s="323"/>
      <c r="GN706" s="290" cm="1">
        <f t="array" ref="GN706">IF(OR(BK706:GM706='Annex.1　DeclarationDesired'!$F$27),ROW(),"")</f>
        <v>706</v>
      </c>
    </row>
    <row r="707" spans="1:196" ht="20.85" customHeight="1">
      <c r="A707" s="295"/>
      <c r="B707" s="296"/>
      <c r="C707" s="296"/>
      <c r="D707" s="296"/>
      <c r="E707" s="296"/>
      <c r="F707" s="296"/>
      <c r="G707" s="297"/>
      <c r="H707" s="298"/>
      <c r="I707" s="298"/>
      <c r="J707" s="298"/>
      <c r="K707" s="298"/>
      <c r="L707" s="299"/>
      <c r="M707" s="299"/>
      <c r="N707" s="300"/>
      <c r="O707" s="300"/>
      <c r="P707" s="287"/>
      <c r="Q707" s="287"/>
      <c r="R707" s="287"/>
      <c r="S707" s="287"/>
      <c r="T707" s="287"/>
      <c r="U707" s="287"/>
      <c r="V707" s="287"/>
      <c r="W707" s="287"/>
      <c r="X707" s="287"/>
      <c r="Y707" s="287"/>
      <c r="Z707" s="287"/>
      <c r="AA707" s="287"/>
      <c r="AB707" s="287"/>
      <c r="AC707" s="287"/>
      <c r="AD707" s="287"/>
      <c r="AE707" s="287"/>
      <c r="AF707" s="287"/>
      <c r="AG707" s="287"/>
      <c r="AH707" s="287"/>
      <c r="AI707" s="287"/>
      <c r="AJ707" s="287"/>
      <c r="AK707" s="287"/>
      <c r="AL707" s="287"/>
      <c r="AM707" s="287"/>
      <c r="AN707" s="287"/>
      <c r="AO707" s="287"/>
      <c r="AP707" s="287"/>
      <c r="AQ707" s="287"/>
      <c r="AR707" s="287"/>
      <c r="AS707" s="287"/>
      <c r="AT707" s="287"/>
      <c r="AU707" s="287"/>
      <c r="AV707" s="287"/>
      <c r="AW707" s="287"/>
      <c r="AX707" s="287"/>
      <c r="AY707" s="287"/>
      <c r="AZ707" s="287"/>
      <c r="BA707" s="287"/>
      <c r="BB707" s="287"/>
      <c r="BC707" s="287"/>
      <c r="BD707" s="287"/>
      <c r="BE707" s="287"/>
      <c r="BF707" s="287"/>
      <c r="BG707" s="287"/>
      <c r="BH707" s="287"/>
      <c r="BI707" s="287"/>
      <c r="BJ707" s="317"/>
      <c r="BK707" s="301"/>
      <c r="BL707" s="288"/>
      <c r="BM707" s="287"/>
      <c r="BN707" s="287"/>
      <c r="BO707" s="287"/>
      <c r="BP707" s="287"/>
      <c r="BQ707" s="287"/>
      <c r="BR707" s="287"/>
      <c r="BS707" s="287"/>
      <c r="BT707" s="287"/>
      <c r="BU707" s="287"/>
      <c r="BV707" s="287"/>
      <c r="BW707" s="287"/>
      <c r="BX707" s="287"/>
      <c r="BY707" s="287"/>
      <c r="BZ707" s="287"/>
      <c r="CA707" s="287"/>
      <c r="CB707" s="287"/>
      <c r="CC707" s="287"/>
      <c r="CD707" s="287"/>
      <c r="CE707" s="287"/>
      <c r="CF707" s="287"/>
      <c r="CG707" s="287"/>
      <c r="CH707" s="287"/>
      <c r="CI707" s="287"/>
      <c r="CJ707" s="287"/>
      <c r="CK707" s="287"/>
      <c r="CL707" s="287"/>
      <c r="CM707" s="287"/>
      <c r="CN707" s="287"/>
      <c r="CO707" s="287"/>
      <c r="CP707" s="287"/>
      <c r="CQ707" s="287"/>
      <c r="CR707" s="287"/>
      <c r="CS707" s="287"/>
      <c r="CT707" s="287"/>
      <c r="CU707" s="287"/>
      <c r="CV707" s="287"/>
      <c r="CW707" s="287"/>
      <c r="CX707" s="287"/>
      <c r="CY707" s="287"/>
      <c r="CZ707" s="289"/>
      <c r="DA707" s="287"/>
      <c r="DB707" s="287"/>
      <c r="DC707" s="287"/>
      <c r="DD707" s="287"/>
      <c r="DE707" s="287"/>
      <c r="DF707" s="287"/>
      <c r="DG707" s="287"/>
      <c r="DH707" s="287"/>
      <c r="DI707" s="287"/>
      <c r="DJ707" s="287"/>
      <c r="DK707" s="287"/>
      <c r="DL707" s="287"/>
      <c r="DM707" s="287"/>
      <c r="DN707" s="287"/>
      <c r="DO707" s="287"/>
      <c r="DP707" s="287"/>
      <c r="DQ707" s="287"/>
      <c r="DR707" s="287"/>
      <c r="DS707" s="287"/>
      <c r="DT707" s="287"/>
      <c r="DU707" s="287"/>
      <c r="DV707" s="287"/>
      <c r="DW707" s="321"/>
      <c r="DX707" s="321"/>
      <c r="DY707" s="324"/>
      <c r="DZ707" s="324"/>
      <c r="EA707" s="324"/>
      <c r="EB707" s="323"/>
      <c r="EC707" s="323"/>
      <c r="ED707" s="323"/>
      <c r="EE707" s="323"/>
      <c r="EF707" s="323"/>
      <c r="EG707" s="323"/>
      <c r="EH707" s="323"/>
      <c r="EI707" s="323"/>
      <c r="EJ707" s="323"/>
      <c r="EK707" s="323"/>
      <c r="EL707" s="323"/>
      <c r="EM707" s="323"/>
      <c r="EN707" s="323"/>
      <c r="EO707" s="323"/>
      <c r="EP707" s="323"/>
      <c r="EQ707" s="323"/>
      <c r="ER707" s="323"/>
      <c r="ES707" s="323"/>
      <c r="ET707" s="323"/>
      <c r="EU707" s="323"/>
      <c r="EV707" s="323"/>
      <c r="EW707" s="323"/>
      <c r="EX707" s="323"/>
      <c r="EY707" s="323"/>
      <c r="EZ707" s="323"/>
      <c r="FA707" s="323"/>
      <c r="FB707" s="323"/>
      <c r="FC707" s="323"/>
      <c r="FD707" s="323"/>
      <c r="FE707" s="323"/>
      <c r="FF707" s="323"/>
      <c r="FG707" s="323"/>
      <c r="FH707" s="323"/>
      <c r="FI707" s="323"/>
      <c r="FJ707" s="323"/>
      <c r="FK707" s="323"/>
      <c r="FL707" s="323"/>
      <c r="FM707" s="323"/>
      <c r="FN707" s="323"/>
      <c r="FO707" s="323"/>
      <c r="FP707" s="323"/>
      <c r="FQ707" s="323"/>
      <c r="FR707" s="323"/>
      <c r="FS707" s="323"/>
      <c r="FT707" s="323"/>
      <c r="FU707" s="323"/>
      <c r="FV707" s="323"/>
      <c r="FW707" s="323"/>
      <c r="FX707" s="323"/>
      <c r="FY707" s="323"/>
      <c r="FZ707" s="323"/>
      <c r="GA707" s="323"/>
      <c r="GB707" s="323"/>
      <c r="GC707" s="323"/>
      <c r="GD707" s="323"/>
      <c r="GE707" s="323"/>
      <c r="GF707" s="323"/>
      <c r="GG707" s="323"/>
      <c r="GH707" s="323"/>
      <c r="GI707" s="323"/>
      <c r="GJ707" s="331"/>
      <c r="GK707" s="323"/>
      <c r="GL707" s="323"/>
      <c r="GM707" s="323"/>
      <c r="GN707" s="290" cm="1">
        <f t="array" ref="GN707">IF(OR(BK707:GM707='Annex.1　DeclarationDesired'!$F$27),ROW(),"")</f>
        <v>707</v>
      </c>
    </row>
    <row r="708" spans="1:196" ht="20.85" customHeight="1">
      <c r="A708" s="295"/>
      <c r="B708" s="296"/>
      <c r="C708" s="296"/>
      <c r="D708" s="296"/>
      <c r="E708" s="296"/>
      <c r="F708" s="296"/>
      <c r="G708" s="297"/>
      <c r="H708" s="298"/>
      <c r="I708" s="298"/>
      <c r="J708" s="298"/>
      <c r="K708" s="298"/>
      <c r="L708" s="299"/>
      <c r="M708" s="299"/>
      <c r="N708" s="300"/>
      <c r="O708" s="300"/>
      <c r="P708" s="287"/>
      <c r="Q708" s="287"/>
      <c r="R708" s="287"/>
      <c r="S708" s="287"/>
      <c r="T708" s="287"/>
      <c r="U708" s="287"/>
      <c r="V708" s="287"/>
      <c r="W708" s="287"/>
      <c r="X708" s="287"/>
      <c r="Y708" s="287"/>
      <c r="Z708" s="287"/>
      <c r="AA708" s="287"/>
      <c r="AB708" s="287"/>
      <c r="AC708" s="287"/>
      <c r="AD708" s="287"/>
      <c r="AE708" s="287"/>
      <c r="AF708" s="287"/>
      <c r="AG708" s="287"/>
      <c r="AH708" s="287"/>
      <c r="AI708" s="287"/>
      <c r="AJ708" s="287"/>
      <c r="AK708" s="287"/>
      <c r="AL708" s="287"/>
      <c r="AM708" s="287"/>
      <c r="AN708" s="287"/>
      <c r="AO708" s="287"/>
      <c r="AP708" s="287"/>
      <c r="AQ708" s="287"/>
      <c r="AR708" s="287"/>
      <c r="AS708" s="287"/>
      <c r="AT708" s="287"/>
      <c r="AU708" s="287"/>
      <c r="AV708" s="287"/>
      <c r="AW708" s="287"/>
      <c r="AX708" s="287"/>
      <c r="AY708" s="287"/>
      <c r="AZ708" s="287"/>
      <c r="BA708" s="287"/>
      <c r="BB708" s="287"/>
      <c r="BC708" s="287"/>
      <c r="BD708" s="287"/>
      <c r="BE708" s="287"/>
      <c r="BF708" s="287"/>
      <c r="BG708" s="287"/>
      <c r="BH708" s="287"/>
      <c r="BI708" s="287"/>
      <c r="BJ708" s="317"/>
      <c r="BK708" s="301"/>
      <c r="BL708" s="288"/>
      <c r="BM708" s="287"/>
      <c r="BN708" s="287"/>
      <c r="BO708" s="287"/>
      <c r="BP708" s="287"/>
      <c r="BQ708" s="287"/>
      <c r="BR708" s="287"/>
      <c r="BS708" s="287"/>
      <c r="BT708" s="287"/>
      <c r="BU708" s="287"/>
      <c r="BV708" s="287"/>
      <c r="BW708" s="287"/>
      <c r="BX708" s="287"/>
      <c r="BY708" s="287"/>
      <c r="BZ708" s="287"/>
      <c r="CA708" s="287"/>
      <c r="CB708" s="287"/>
      <c r="CC708" s="287"/>
      <c r="CD708" s="287"/>
      <c r="CE708" s="287"/>
      <c r="CF708" s="287"/>
      <c r="CG708" s="287"/>
      <c r="CH708" s="287"/>
      <c r="CI708" s="287"/>
      <c r="CJ708" s="287"/>
      <c r="CK708" s="287"/>
      <c r="CL708" s="287"/>
      <c r="CM708" s="287"/>
      <c r="CN708" s="287"/>
      <c r="CO708" s="287"/>
      <c r="CP708" s="287"/>
      <c r="CQ708" s="287"/>
      <c r="CR708" s="287"/>
      <c r="CS708" s="287"/>
      <c r="CT708" s="287"/>
      <c r="CU708" s="287"/>
      <c r="CV708" s="287"/>
      <c r="CW708" s="287"/>
      <c r="CX708" s="287"/>
      <c r="CY708" s="287"/>
      <c r="CZ708" s="289"/>
      <c r="DA708" s="287"/>
      <c r="DB708" s="287"/>
      <c r="DC708" s="287"/>
      <c r="DD708" s="287"/>
      <c r="DE708" s="287"/>
      <c r="DF708" s="287"/>
      <c r="DG708" s="287"/>
      <c r="DH708" s="287"/>
      <c r="DI708" s="287"/>
      <c r="DJ708" s="287"/>
      <c r="DK708" s="287"/>
      <c r="DL708" s="287"/>
      <c r="DM708" s="287"/>
      <c r="DN708" s="287"/>
      <c r="DO708" s="287"/>
      <c r="DP708" s="287"/>
      <c r="DQ708" s="287"/>
      <c r="DR708" s="287"/>
      <c r="DS708" s="287"/>
      <c r="DT708" s="287"/>
      <c r="DU708" s="287"/>
      <c r="DV708" s="287"/>
      <c r="DW708" s="321"/>
      <c r="DX708" s="321"/>
      <c r="DY708" s="324"/>
      <c r="DZ708" s="324"/>
      <c r="EA708" s="324"/>
      <c r="EB708" s="323"/>
      <c r="EC708" s="323"/>
      <c r="ED708" s="323"/>
      <c r="EE708" s="323"/>
      <c r="EF708" s="323"/>
      <c r="EG708" s="323"/>
      <c r="EH708" s="323"/>
      <c r="EI708" s="323"/>
      <c r="EJ708" s="323"/>
      <c r="EK708" s="323"/>
      <c r="EL708" s="323"/>
      <c r="EM708" s="323"/>
      <c r="EN708" s="323"/>
      <c r="EO708" s="323"/>
      <c r="EP708" s="323"/>
      <c r="EQ708" s="323"/>
      <c r="ER708" s="323"/>
      <c r="ES708" s="323"/>
      <c r="ET708" s="323"/>
      <c r="EU708" s="323"/>
      <c r="EV708" s="323"/>
      <c r="EW708" s="323"/>
      <c r="EX708" s="323"/>
      <c r="EY708" s="323"/>
      <c r="EZ708" s="323"/>
      <c r="FA708" s="323"/>
      <c r="FB708" s="323"/>
      <c r="FC708" s="323"/>
      <c r="FD708" s="323"/>
      <c r="FE708" s="323"/>
      <c r="FF708" s="323"/>
      <c r="FG708" s="323"/>
      <c r="FH708" s="323"/>
      <c r="FI708" s="323"/>
      <c r="FJ708" s="323"/>
      <c r="FK708" s="323"/>
      <c r="FL708" s="323"/>
      <c r="FM708" s="323"/>
      <c r="FN708" s="323"/>
      <c r="FO708" s="323"/>
      <c r="FP708" s="323"/>
      <c r="FQ708" s="323"/>
      <c r="FR708" s="323"/>
      <c r="FS708" s="323"/>
      <c r="FT708" s="323"/>
      <c r="FU708" s="323"/>
      <c r="FV708" s="323"/>
      <c r="FW708" s="323"/>
      <c r="FX708" s="323"/>
      <c r="FY708" s="323"/>
      <c r="FZ708" s="323"/>
      <c r="GA708" s="323"/>
      <c r="GB708" s="323"/>
      <c r="GC708" s="323"/>
      <c r="GD708" s="323"/>
      <c r="GE708" s="323"/>
      <c r="GF708" s="323"/>
      <c r="GG708" s="323"/>
      <c r="GH708" s="323"/>
      <c r="GI708" s="323"/>
      <c r="GJ708" s="331"/>
      <c r="GK708" s="323"/>
      <c r="GL708" s="323"/>
      <c r="GM708" s="323"/>
      <c r="GN708" s="290" cm="1">
        <f t="array" ref="GN708">IF(OR(BK708:GM708='Annex.1　DeclarationDesired'!$F$27),ROW(),"")</f>
        <v>708</v>
      </c>
    </row>
    <row r="709" spans="1:196" ht="20.85" customHeight="1">
      <c r="A709" s="295"/>
      <c r="B709" s="296"/>
      <c r="C709" s="296"/>
      <c r="D709" s="296"/>
      <c r="E709" s="296"/>
      <c r="F709" s="296"/>
      <c r="G709" s="297"/>
      <c r="H709" s="298"/>
      <c r="I709" s="298"/>
      <c r="J709" s="298"/>
      <c r="K709" s="298"/>
      <c r="L709" s="299"/>
      <c r="M709" s="299"/>
      <c r="N709" s="300"/>
      <c r="O709" s="300"/>
      <c r="P709" s="287"/>
      <c r="Q709" s="287"/>
      <c r="R709" s="287"/>
      <c r="S709" s="287"/>
      <c r="T709" s="287"/>
      <c r="U709" s="287"/>
      <c r="V709" s="287"/>
      <c r="W709" s="287"/>
      <c r="X709" s="287"/>
      <c r="Y709" s="287"/>
      <c r="Z709" s="287"/>
      <c r="AA709" s="287"/>
      <c r="AB709" s="287"/>
      <c r="AC709" s="287"/>
      <c r="AD709" s="287"/>
      <c r="AE709" s="287"/>
      <c r="AF709" s="287"/>
      <c r="AG709" s="287"/>
      <c r="AH709" s="287"/>
      <c r="AI709" s="287"/>
      <c r="AJ709" s="287"/>
      <c r="AK709" s="287"/>
      <c r="AL709" s="287"/>
      <c r="AM709" s="287"/>
      <c r="AN709" s="287"/>
      <c r="AO709" s="287"/>
      <c r="AP709" s="287"/>
      <c r="AQ709" s="287"/>
      <c r="AR709" s="287"/>
      <c r="AS709" s="287"/>
      <c r="AT709" s="287"/>
      <c r="AU709" s="287"/>
      <c r="AV709" s="287"/>
      <c r="AW709" s="287"/>
      <c r="AX709" s="287"/>
      <c r="AY709" s="287"/>
      <c r="AZ709" s="287"/>
      <c r="BA709" s="287"/>
      <c r="BB709" s="287"/>
      <c r="BC709" s="287"/>
      <c r="BD709" s="287"/>
      <c r="BE709" s="287"/>
      <c r="BF709" s="287"/>
      <c r="BG709" s="287"/>
      <c r="BH709" s="287"/>
      <c r="BI709" s="287"/>
      <c r="BJ709" s="317"/>
      <c r="BK709" s="301"/>
      <c r="BL709" s="288"/>
      <c r="BM709" s="287"/>
      <c r="BN709" s="287"/>
      <c r="BO709" s="287"/>
      <c r="BP709" s="287"/>
      <c r="BQ709" s="287"/>
      <c r="BR709" s="287"/>
      <c r="BS709" s="287"/>
      <c r="BT709" s="287"/>
      <c r="BU709" s="287"/>
      <c r="BV709" s="287"/>
      <c r="BW709" s="287"/>
      <c r="BX709" s="287"/>
      <c r="BY709" s="287"/>
      <c r="BZ709" s="287"/>
      <c r="CA709" s="287"/>
      <c r="CB709" s="287"/>
      <c r="CC709" s="287"/>
      <c r="CD709" s="287"/>
      <c r="CE709" s="287"/>
      <c r="CF709" s="287"/>
      <c r="CG709" s="287"/>
      <c r="CH709" s="287"/>
      <c r="CI709" s="287"/>
      <c r="CJ709" s="287"/>
      <c r="CK709" s="287"/>
      <c r="CL709" s="287"/>
      <c r="CM709" s="287"/>
      <c r="CN709" s="287"/>
      <c r="CO709" s="287"/>
      <c r="CP709" s="287"/>
      <c r="CQ709" s="287"/>
      <c r="CR709" s="287"/>
      <c r="CS709" s="287"/>
      <c r="CT709" s="287"/>
      <c r="CU709" s="287"/>
      <c r="CV709" s="287"/>
      <c r="CW709" s="287"/>
      <c r="CX709" s="287"/>
      <c r="CY709" s="287"/>
      <c r="CZ709" s="289"/>
      <c r="DA709" s="287"/>
      <c r="DB709" s="287"/>
      <c r="DC709" s="287"/>
      <c r="DD709" s="287"/>
      <c r="DE709" s="287"/>
      <c r="DF709" s="287"/>
      <c r="DG709" s="287"/>
      <c r="DH709" s="287"/>
      <c r="DI709" s="287"/>
      <c r="DJ709" s="287"/>
      <c r="DK709" s="287"/>
      <c r="DL709" s="287"/>
      <c r="DM709" s="287"/>
      <c r="DN709" s="287"/>
      <c r="DO709" s="287"/>
      <c r="DP709" s="287"/>
      <c r="DQ709" s="287"/>
      <c r="DR709" s="287"/>
      <c r="DS709" s="287"/>
      <c r="DT709" s="287"/>
      <c r="DU709" s="287"/>
      <c r="DV709" s="287"/>
      <c r="DW709" s="321"/>
      <c r="DX709" s="321"/>
      <c r="DY709" s="324"/>
      <c r="DZ709" s="324"/>
      <c r="EA709" s="324"/>
      <c r="EB709" s="323"/>
      <c r="EC709" s="323"/>
      <c r="ED709" s="323"/>
      <c r="EE709" s="323"/>
      <c r="EF709" s="323"/>
      <c r="EG709" s="323"/>
      <c r="EH709" s="323"/>
      <c r="EI709" s="323"/>
      <c r="EJ709" s="323"/>
      <c r="EK709" s="323"/>
      <c r="EL709" s="323"/>
      <c r="EM709" s="323"/>
      <c r="EN709" s="323"/>
      <c r="EO709" s="323"/>
      <c r="EP709" s="323"/>
      <c r="EQ709" s="323"/>
      <c r="ER709" s="323"/>
      <c r="ES709" s="323"/>
      <c r="ET709" s="323"/>
      <c r="EU709" s="323"/>
      <c r="EV709" s="323"/>
      <c r="EW709" s="323"/>
      <c r="EX709" s="323"/>
      <c r="EY709" s="323"/>
      <c r="EZ709" s="323"/>
      <c r="FA709" s="323"/>
      <c r="FB709" s="323"/>
      <c r="FC709" s="323"/>
      <c r="FD709" s="323"/>
      <c r="FE709" s="323"/>
      <c r="FF709" s="323"/>
      <c r="FG709" s="323"/>
      <c r="FH709" s="323"/>
      <c r="FI709" s="323"/>
      <c r="FJ709" s="323"/>
      <c r="FK709" s="323"/>
      <c r="FL709" s="323"/>
      <c r="FM709" s="323"/>
      <c r="FN709" s="323"/>
      <c r="FO709" s="323"/>
      <c r="FP709" s="323"/>
      <c r="FQ709" s="323"/>
      <c r="FR709" s="323"/>
      <c r="FS709" s="323"/>
      <c r="FT709" s="323"/>
      <c r="FU709" s="323"/>
      <c r="FV709" s="323"/>
      <c r="FW709" s="323"/>
      <c r="FX709" s="323"/>
      <c r="FY709" s="323"/>
      <c r="FZ709" s="323"/>
      <c r="GA709" s="323"/>
      <c r="GB709" s="323"/>
      <c r="GC709" s="323"/>
      <c r="GD709" s="323"/>
      <c r="GE709" s="323"/>
      <c r="GF709" s="323"/>
      <c r="GG709" s="323"/>
      <c r="GH709" s="323"/>
      <c r="GI709" s="323"/>
      <c r="GJ709" s="331"/>
      <c r="GK709" s="323"/>
      <c r="GL709" s="323"/>
      <c r="GM709" s="323"/>
      <c r="GN709" s="290" cm="1">
        <f t="array" ref="GN709">IF(OR(BK709:GM709='Annex.1　DeclarationDesired'!$F$27),ROW(),"")</f>
        <v>709</v>
      </c>
    </row>
    <row r="710" spans="1:196" ht="20.85" customHeight="1">
      <c r="A710" s="295"/>
      <c r="B710" s="296"/>
      <c r="C710" s="296"/>
      <c r="D710" s="296"/>
      <c r="E710" s="296"/>
      <c r="F710" s="296"/>
      <c r="G710" s="297"/>
      <c r="H710" s="298"/>
      <c r="I710" s="298"/>
      <c r="J710" s="298"/>
      <c r="K710" s="298"/>
      <c r="L710" s="299"/>
      <c r="M710" s="299"/>
      <c r="N710" s="300"/>
      <c r="O710" s="300"/>
      <c r="P710" s="287"/>
      <c r="Q710" s="287"/>
      <c r="R710" s="287"/>
      <c r="S710" s="287"/>
      <c r="T710" s="287"/>
      <c r="U710" s="287"/>
      <c r="V710" s="287"/>
      <c r="W710" s="287"/>
      <c r="X710" s="287"/>
      <c r="Y710" s="287"/>
      <c r="Z710" s="287"/>
      <c r="AA710" s="287"/>
      <c r="AB710" s="287"/>
      <c r="AC710" s="287"/>
      <c r="AD710" s="287"/>
      <c r="AE710" s="287"/>
      <c r="AF710" s="287"/>
      <c r="AG710" s="287"/>
      <c r="AH710" s="287"/>
      <c r="AI710" s="287"/>
      <c r="AJ710" s="287"/>
      <c r="AK710" s="287"/>
      <c r="AL710" s="287"/>
      <c r="AM710" s="287"/>
      <c r="AN710" s="287"/>
      <c r="AO710" s="287"/>
      <c r="AP710" s="287"/>
      <c r="AQ710" s="287"/>
      <c r="AR710" s="287"/>
      <c r="AS710" s="287"/>
      <c r="AT710" s="287"/>
      <c r="AU710" s="287"/>
      <c r="AV710" s="287"/>
      <c r="AW710" s="287"/>
      <c r="AX710" s="287"/>
      <c r="AY710" s="287"/>
      <c r="AZ710" s="287"/>
      <c r="BA710" s="287"/>
      <c r="BB710" s="287"/>
      <c r="BC710" s="287"/>
      <c r="BD710" s="287"/>
      <c r="BE710" s="287"/>
      <c r="BF710" s="287"/>
      <c r="BG710" s="287"/>
      <c r="BH710" s="287"/>
      <c r="BI710" s="287"/>
      <c r="BJ710" s="317"/>
      <c r="BK710" s="301"/>
      <c r="BL710" s="288"/>
      <c r="BM710" s="287"/>
      <c r="BN710" s="287"/>
      <c r="BO710" s="287"/>
      <c r="BP710" s="287"/>
      <c r="BQ710" s="287"/>
      <c r="BR710" s="287"/>
      <c r="BS710" s="287"/>
      <c r="BT710" s="287"/>
      <c r="BU710" s="287"/>
      <c r="BV710" s="287"/>
      <c r="BW710" s="287"/>
      <c r="BX710" s="287"/>
      <c r="BY710" s="287"/>
      <c r="BZ710" s="287"/>
      <c r="CA710" s="287"/>
      <c r="CB710" s="287"/>
      <c r="CC710" s="287"/>
      <c r="CD710" s="287"/>
      <c r="CE710" s="287"/>
      <c r="CF710" s="287"/>
      <c r="CG710" s="287"/>
      <c r="CH710" s="287"/>
      <c r="CI710" s="287"/>
      <c r="CJ710" s="287"/>
      <c r="CK710" s="287"/>
      <c r="CL710" s="287"/>
      <c r="CM710" s="287"/>
      <c r="CN710" s="287"/>
      <c r="CO710" s="287"/>
      <c r="CP710" s="287"/>
      <c r="CQ710" s="287"/>
      <c r="CR710" s="287"/>
      <c r="CS710" s="287"/>
      <c r="CT710" s="287"/>
      <c r="CU710" s="287"/>
      <c r="CV710" s="287"/>
      <c r="CW710" s="287"/>
      <c r="CX710" s="287"/>
      <c r="CY710" s="287"/>
      <c r="CZ710" s="289"/>
      <c r="DA710" s="287"/>
      <c r="DB710" s="287"/>
      <c r="DC710" s="287"/>
      <c r="DD710" s="287"/>
      <c r="DE710" s="287"/>
      <c r="DF710" s="287"/>
      <c r="DG710" s="287"/>
      <c r="DH710" s="287"/>
      <c r="DI710" s="287"/>
      <c r="DJ710" s="287"/>
      <c r="DK710" s="287"/>
      <c r="DL710" s="287"/>
      <c r="DM710" s="287"/>
      <c r="DN710" s="287"/>
      <c r="DO710" s="287"/>
      <c r="DP710" s="287"/>
      <c r="DQ710" s="287"/>
      <c r="DR710" s="287"/>
      <c r="DS710" s="287"/>
      <c r="DT710" s="287"/>
      <c r="DU710" s="287"/>
      <c r="DV710" s="287"/>
      <c r="DW710" s="321"/>
      <c r="DX710" s="321"/>
      <c r="DY710" s="324"/>
      <c r="DZ710" s="324"/>
      <c r="EA710" s="324"/>
      <c r="EB710" s="323"/>
      <c r="EC710" s="323"/>
      <c r="ED710" s="323"/>
      <c r="EE710" s="323"/>
      <c r="EF710" s="323"/>
      <c r="EG710" s="323"/>
      <c r="EH710" s="323"/>
      <c r="EI710" s="323"/>
      <c r="EJ710" s="323"/>
      <c r="EK710" s="323"/>
      <c r="EL710" s="323"/>
      <c r="EM710" s="323"/>
      <c r="EN710" s="323"/>
      <c r="EO710" s="323"/>
      <c r="EP710" s="323"/>
      <c r="EQ710" s="323"/>
      <c r="ER710" s="323"/>
      <c r="ES710" s="323"/>
      <c r="ET710" s="323"/>
      <c r="EU710" s="323"/>
      <c r="EV710" s="323"/>
      <c r="EW710" s="323"/>
      <c r="EX710" s="323"/>
      <c r="EY710" s="323"/>
      <c r="EZ710" s="323"/>
      <c r="FA710" s="323"/>
      <c r="FB710" s="323"/>
      <c r="FC710" s="323"/>
      <c r="FD710" s="323"/>
      <c r="FE710" s="323"/>
      <c r="FF710" s="323"/>
      <c r="FG710" s="323"/>
      <c r="FH710" s="323"/>
      <c r="FI710" s="323"/>
      <c r="FJ710" s="323"/>
      <c r="FK710" s="323"/>
      <c r="FL710" s="323"/>
      <c r="FM710" s="323"/>
      <c r="FN710" s="323"/>
      <c r="FO710" s="323"/>
      <c r="FP710" s="323"/>
      <c r="FQ710" s="323"/>
      <c r="FR710" s="323"/>
      <c r="FS710" s="323"/>
      <c r="FT710" s="323"/>
      <c r="FU710" s="323"/>
      <c r="FV710" s="323"/>
      <c r="FW710" s="323"/>
      <c r="FX710" s="323"/>
      <c r="FY710" s="323"/>
      <c r="FZ710" s="323"/>
      <c r="GA710" s="323"/>
      <c r="GB710" s="323"/>
      <c r="GC710" s="323"/>
      <c r="GD710" s="323"/>
      <c r="GE710" s="323"/>
      <c r="GF710" s="323"/>
      <c r="GG710" s="323"/>
      <c r="GH710" s="323"/>
      <c r="GI710" s="323"/>
      <c r="GJ710" s="331"/>
      <c r="GK710" s="323"/>
      <c r="GL710" s="323"/>
      <c r="GM710" s="323"/>
      <c r="GN710" s="290" cm="1">
        <f t="array" ref="GN710">IF(OR(BK710:GM710='Annex.1　DeclarationDesired'!$F$27),ROW(),"")</f>
        <v>710</v>
      </c>
    </row>
    <row r="711" spans="1:196" ht="20.85" customHeight="1">
      <c r="A711" s="295"/>
      <c r="B711" s="296"/>
      <c r="C711" s="296"/>
      <c r="D711" s="296"/>
      <c r="E711" s="296"/>
      <c r="F711" s="296"/>
      <c r="G711" s="297"/>
      <c r="H711" s="298"/>
      <c r="I711" s="298"/>
      <c r="J711" s="298"/>
      <c r="K711" s="298"/>
      <c r="L711" s="299"/>
      <c r="M711" s="299"/>
      <c r="N711" s="300"/>
      <c r="O711" s="300"/>
      <c r="P711" s="287"/>
      <c r="Q711" s="287"/>
      <c r="R711" s="287"/>
      <c r="S711" s="287"/>
      <c r="T711" s="287"/>
      <c r="U711" s="287"/>
      <c r="V711" s="287"/>
      <c r="W711" s="287"/>
      <c r="X711" s="287"/>
      <c r="Y711" s="287"/>
      <c r="Z711" s="287"/>
      <c r="AA711" s="287"/>
      <c r="AB711" s="287"/>
      <c r="AC711" s="287"/>
      <c r="AD711" s="287"/>
      <c r="AE711" s="287"/>
      <c r="AF711" s="287"/>
      <c r="AG711" s="287"/>
      <c r="AH711" s="287"/>
      <c r="AI711" s="287"/>
      <c r="AJ711" s="287"/>
      <c r="AK711" s="287"/>
      <c r="AL711" s="287"/>
      <c r="AM711" s="287"/>
      <c r="AN711" s="287"/>
      <c r="AO711" s="287"/>
      <c r="AP711" s="287"/>
      <c r="AQ711" s="287"/>
      <c r="AR711" s="287"/>
      <c r="AS711" s="287"/>
      <c r="AT711" s="287"/>
      <c r="AU711" s="287"/>
      <c r="AV711" s="287"/>
      <c r="AW711" s="287"/>
      <c r="AX711" s="287"/>
      <c r="AY711" s="287"/>
      <c r="AZ711" s="287"/>
      <c r="BA711" s="287"/>
      <c r="BB711" s="287"/>
      <c r="BC711" s="287"/>
      <c r="BD711" s="287"/>
      <c r="BE711" s="287"/>
      <c r="BF711" s="287"/>
      <c r="BG711" s="287"/>
      <c r="BH711" s="287"/>
      <c r="BI711" s="287"/>
      <c r="BJ711" s="317"/>
      <c r="BK711" s="301"/>
      <c r="BL711" s="288"/>
      <c r="BM711" s="287"/>
      <c r="BN711" s="287"/>
      <c r="BO711" s="287"/>
      <c r="BP711" s="287"/>
      <c r="BQ711" s="287"/>
      <c r="BR711" s="287"/>
      <c r="BS711" s="287"/>
      <c r="BT711" s="287"/>
      <c r="BU711" s="287"/>
      <c r="BV711" s="287"/>
      <c r="BW711" s="287"/>
      <c r="BX711" s="287"/>
      <c r="BY711" s="287"/>
      <c r="BZ711" s="287"/>
      <c r="CA711" s="287"/>
      <c r="CB711" s="287"/>
      <c r="CC711" s="287"/>
      <c r="CD711" s="287"/>
      <c r="CE711" s="287"/>
      <c r="CF711" s="287"/>
      <c r="CG711" s="287"/>
      <c r="CH711" s="287"/>
      <c r="CI711" s="287"/>
      <c r="CJ711" s="287"/>
      <c r="CK711" s="287"/>
      <c r="CL711" s="287"/>
      <c r="CM711" s="287"/>
      <c r="CN711" s="287"/>
      <c r="CO711" s="287"/>
      <c r="CP711" s="287"/>
      <c r="CQ711" s="287"/>
      <c r="CR711" s="287"/>
      <c r="CS711" s="287"/>
      <c r="CT711" s="287"/>
      <c r="CU711" s="287"/>
      <c r="CV711" s="287"/>
      <c r="CW711" s="287"/>
      <c r="CX711" s="287"/>
      <c r="CY711" s="287"/>
      <c r="CZ711" s="289"/>
      <c r="DA711" s="287"/>
      <c r="DB711" s="287"/>
      <c r="DC711" s="287"/>
      <c r="DD711" s="287"/>
      <c r="DE711" s="287"/>
      <c r="DF711" s="287"/>
      <c r="DG711" s="287"/>
      <c r="DH711" s="287"/>
      <c r="DI711" s="287"/>
      <c r="DJ711" s="287"/>
      <c r="DK711" s="287"/>
      <c r="DL711" s="287"/>
      <c r="DM711" s="287"/>
      <c r="DN711" s="287"/>
      <c r="DO711" s="287"/>
      <c r="DP711" s="287"/>
      <c r="DQ711" s="287"/>
      <c r="DR711" s="287"/>
      <c r="DS711" s="287"/>
      <c r="DT711" s="287"/>
      <c r="DU711" s="287"/>
      <c r="DV711" s="287"/>
      <c r="DW711" s="321"/>
      <c r="DX711" s="321"/>
      <c r="DY711" s="324"/>
      <c r="DZ711" s="324"/>
      <c r="EA711" s="324"/>
      <c r="EB711" s="323"/>
      <c r="EC711" s="323"/>
      <c r="ED711" s="323"/>
      <c r="EE711" s="323"/>
      <c r="EF711" s="323"/>
      <c r="EG711" s="323"/>
      <c r="EH711" s="323"/>
      <c r="EI711" s="323"/>
      <c r="EJ711" s="323"/>
      <c r="EK711" s="323"/>
      <c r="EL711" s="323"/>
      <c r="EM711" s="323"/>
      <c r="EN711" s="323"/>
      <c r="EO711" s="323"/>
      <c r="EP711" s="323"/>
      <c r="EQ711" s="323"/>
      <c r="ER711" s="323"/>
      <c r="ES711" s="323"/>
      <c r="ET711" s="323"/>
      <c r="EU711" s="323"/>
      <c r="EV711" s="323"/>
      <c r="EW711" s="323"/>
      <c r="EX711" s="323"/>
      <c r="EY711" s="323"/>
      <c r="EZ711" s="323"/>
      <c r="FA711" s="323"/>
      <c r="FB711" s="323"/>
      <c r="FC711" s="323"/>
      <c r="FD711" s="323"/>
      <c r="FE711" s="323"/>
      <c r="FF711" s="323"/>
      <c r="FG711" s="323"/>
      <c r="FH711" s="323"/>
      <c r="FI711" s="323"/>
      <c r="FJ711" s="323"/>
      <c r="FK711" s="323"/>
      <c r="FL711" s="323"/>
      <c r="FM711" s="323"/>
      <c r="FN711" s="323"/>
      <c r="FO711" s="323"/>
      <c r="FP711" s="323"/>
      <c r="FQ711" s="323"/>
      <c r="FR711" s="323"/>
      <c r="FS711" s="323"/>
      <c r="FT711" s="323"/>
      <c r="FU711" s="323"/>
      <c r="FV711" s="323"/>
      <c r="FW711" s="323"/>
      <c r="FX711" s="323"/>
      <c r="FY711" s="323"/>
      <c r="FZ711" s="323"/>
      <c r="GA711" s="323"/>
      <c r="GB711" s="323"/>
      <c r="GC711" s="323"/>
      <c r="GD711" s="323"/>
      <c r="GE711" s="323"/>
      <c r="GF711" s="323"/>
      <c r="GG711" s="323"/>
      <c r="GH711" s="323"/>
      <c r="GI711" s="323"/>
      <c r="GJ711" s="331"/>
      <c r="GK711" s="323"/>
      <c r="GL711" s="323"/>
      <c r="GM711" s="323"/>
      <c r="GN711" s="290" cm="1">
        <f t="array" ref="GN711">IF(OR(BK711:GM711='Annex.1　DeclarationDesired'!$F$27),ROW(),"")</f>
        <v>711</v>
      </c>
    </row>
    <row r="712" spans="1:196" ht="20.85" customHeight="1">
      <c r="A712" s="295"/>
      <c r="B712" s="296"/>
      <c r="C712" s="296"/>
      <c r="D712" s="296"/>
      <c r="E712" s="296"/>
      <c r="F712" s="296"/>
      <c r="G712" s="297"/>
      <c r="H712" s="298"/>
      <c r="I712" s="298"/>
      <c r="J712" s="298"/>
      <c r="K712" s="298"/>
      <c r="L712" s="299"/>
      <c r="M712" s="299"/>
      <c r="N712" s="300"/>
      <c r="O712" s="300"/>
      <c r="P712" s="287"/>
      <c r="Q712" s="287"/>
      <c r="R712" s="287"/>
      <c r="S712" s="287"/>
      <c r="T712" s="287"/>
      <c r="U712" s="287"/>
      <c r="V712" s="287"/>
      <c r="W712" s="287"/>
      <c r="X712" s="287"/>
      <c r="Y712" s="287"/>
      <c r="Z712" s="287"/>
      <c r="AA712" s="287"/>
      <c r="AB712" s="287"/>
      <c r="AC712" s="287"/>
      <c r="AD712" s="287"/>
      <c r="AE712" s="287"/>
      <c r="AF712" s="287"/>
      <c r="AG712" s="287"/>
      <c r="AH712" s="287"/>
      <c r="AI712" s="287"/>
      <c r="AJ712" s="287"/>
      <c r="AK712" s="287"/>
      <c r="AL712" s="287"/>
      <c r="AM712" s="287"/>
      <c r="AN712" s="287"/>
      <c r="AO712" s="287"/>
      <c r="AP712" s="287"/>
      <c r="AQ712" s="287"/>
      <c r="AR712" s="287"/>
      <c r="AS712" s="287"/>
      <c r="AT712" s="287"/>
      <c r="AU712" s="287"/>
      <c r="AV712" s="287"/>
      <c r="AW712" s="287"/>
      <c r="AX712" s="287"/>
      <c r="AY712" s="287"/>
      <c r="AZ712" s="287"/>
      <c r="BA712" s="287"/>
      <c r="BB712" s="287"/>
      <c r="BC712" s="287"/>
      <c r="BD712" s="287"/>
      <c r="BE712" s="287"/>
      <c r="BF712" s="287"/>
      <c r="BG712" s="287"/>
      <c r="BH712" s="287"/>
      <c r="BI712" s="287"/>
      <c r="BJ712" s="317"/>
      <c r="BK712" s="301"/>
      <c r="BL712" s="288"/>
      <c r="BM712" s="287"/>
      <c r="BN712" s="287"/>
      <c r="BO712" s="287"/>
      <c r="BP712" s="287"/>
      <c r="BQ712" s="287"/>
      <c r="BR712" s="287"/>
      <c r="BS712" s="287"/>
      <c r="BT712" s="287"/>
      <c r="BU712" s="287"/>
      <c r="BV712" s="287"/>
      <c r="BW712" s="287"/>
      <c r="BX712" s="287"/>
      <c r="BY712" s="287"/>
      <c r="BZ712" s="287"/>
      <c r="CA712" s="287"/>
      <c r="CB712" s="287"/>
      <c r="CC712" s="287"/>
      <c r="CD712" s="287"/>
      <c r="CE712" s="287"/>
      <c r="CF712" s="287"/>
      <c r="CG712" s="287"/>
      <c r="CH712" s="287"/>
      <c r="CI712" s="287"/>
      <c r="CJ712" s="287"/>
      <c r="CK712" s="287"/>
      <c r="CL712" s="287"/>
      <c r="CM712" s="287"/>
      <c r="CN712" s="287"/>
      <c r="CO712" s="287"/>
      <c r="CP712" s="287"/>
      <c r="CQ712" s="287"/>
      <c r="CR712" s="287"/>
      <c r="CS712" s="287"/>
      <c r="CT712" s="287"/>
      <c r="CU712" s="287"/>
      <c r="CV712" s="287"/>
      <c r="CW712" s="287"/>
      <c r="CX712" s="287"/>
      <c r="CY712" s="287"/>
      <c r="CZ712" s="289"/>
      <c r="DA712" s="287"/>
      <c r="DB712" s="287"/>
      <c r="DC712" s="287"/>
      <c r="DD712" s="287"/>
      <c r="DE712" s="287"/>
      <c r="DF712" s="287"/>
      <c r="DG712" s="287"/>
      <c r="DH712" s="287"/>
      <c r="DI712" s="287"/>
      <c r="DJ712" s="287"/>
      <c r="DK712" s="287"/>
      <c r="DL712" s="287"/>
      <c r="DM712" s="287"/>
      <c r="DN712" s="287"/>
      <c r="DO712" s="287"/>
      <c r="DP712" s="287"/>
      <c r="DQ712" s="287"/>
      <c r="DR712" s="287"/>
      <c r="DS712" s="287"/>
      <c r="DT712" s="287"/>
      <c r="DU712" s="287"/>
      <c r="DV712" s="287"/>
      <c r="DW712" s="321"/>
      <c r="DX712" s="321"/>
      <c r="DY712" s="324"/>
      <c r="DZ712" s="324"/>
      <c r="EA712" s="324"/>
      <c r="EB712" s="323"/>
      <c r="EC712" s="323"/>
      <c r="ED712" s="323"/>
      <c r="EE712" s="323"/>
      <c r="EF712" s="323"/>
      <c r="EG712" s="323"/>
      <c r="EH712" s="323"/>
      <c r="EI712" s="323"/>
      <c r="EJ712" s="323"/>
      <c r="EK712" s="323"/>
      <c r="EL712" s="323"/>
      <c r="EM712" s="323"/>
      <c r="EN712" s="323"/>
      <c r="EO712" s="323"/>
      <c r="EP712" s="323"/>
      <c r="EQ712" s="323"/>
      <c r="ER712" s="323"/>
      <c r="ES712" s="323"/>
      <c r="ET712" s="323"/>
      <c r="EU712" s="323"/>
      <c r="EV712" s="323"/>
      <c r="EW712" s="323"/>
      <c r="EX712" s="323"/>
      <c r="EY712" s="323"/>
      <c r="EZ712" s="323"/>
      <c r="FA712" s="323"/>
      <c r="FB712" s="323"/>
      <c r="FC712" s="323"/>
      <c r="FD712" s="323"/>
      <c r="FE712" s="323"/>
      <c r="FF712" s="323"/>
      <c r="FG712" s="323"/>
      <c r="FH712" s="323"/>
      <c r="FI712" s="323"/>
      <c r="FJ712" s="323"/>
      <c r="FK712" s="323"/>
      <c r="FL712" s="323"/>
      <c r="FM712" s="323"/>
      <c r="FN712" s="323"/>
      <c r="FO712" s="323"/>
      <c r="FP712" s="323"/>
      <c r="FQ712" s="323"/>
      <c r="FR712" s="323"/>
      <c r="FS712" s="323"/>
      <c r="FT712" s="323"/>
      <c r="FU712" s="323"/>
      <c r="FV712" s="323"/>
      <c r="FW712" s="323"/>
      <c r="FX712" s="323"/>
      <c r="FY712" s="323"/>
      <c r="FZ712" s="323"/>
      <c r="GA712" s="323"/>
      <c r="GB712" s="323"/>
      <c r="GC712" s="323"/>
      <c r="GD712" s="323"/>
      <c r="GE712" s="323"/>
      <c r="GF712" s="323"/>
      <c r="GG712" s="323"/>
      <c r="GH712" s="323"/>
      <c r="GI712" s="323"/>
      <c r="GJ712" s="331"/>
      <c r="GK712" s="323"/>
      <c r="GL712" s="323"/>
      <c r="GM712" s="323"/>
      <c r="GN712" s="290" cm="1">
        <f t="array" ref="GN712">IF(OR(BK712:GM712='Annex.1　DeclarationDesired'!$F$27),ROW(),"")</f>
        <v>712</v>
      </c>
    </row>
    <row r="713" spans="1:196" ht="20.85" customHeight="1">
      <c r="A713" s="295"/>
      <c r="B713" s="296"/>
      <c r="C713" s="296"/>
      <c r="D713" s="296"/>
      <c r="E713" s="296"/>
      <c r="F713" s="296"/>
      <c r="G713" s="297"/>
      <c r="H713" s="298"/>
      <c r="I713" s="298"/>
      <c r="J713" s="298"/>
      <c r="K713" s="298"/>
      <c r="L713" s="299"/>
      <c r="M713" s="299"/>
      <c r="N713" s="300"/>
      <c r="O713" s="300"/>
      <c r="P713" s="287"/>
      <c r="Q713" s="287"/>
      <c r="R713" s="287"/>
      <c r="S713" s="287"/>
      <c r="T713" s="287"/>
      <c r="U713" s="287"/>
      <c r="V713" s="287"/>
      <c r="W713" s="287"/>
      <c r="X713" s="287"/>
      <c r="Y713" s="287"/>
      <c r="Z713" s="287"/>
      <c r="AA713" s="287"/>
      <c r="AB713" s="287"/>
      <c r="AC713" s="287"/>
      <c r="AD713" s="287"/>
      <c r="AE713" s="287"/>
      <c r="AF713" s="287"/>
      <c r="AG713" s="287"/>
      <c r="AH713" s="287"/>
      <c r="AI713" s="287"/>
      <c r="AJ713" s="287"/>
      <c r="AK713" s="287"/>
      <c r="AL713" s="287"/>
      <c r="AM713" s="287"/>
      <c r="AN713" s="287"/>
      <c r="AO713" s="287"/>
      <c r="AP713" s="287"/>
      <c r="AQ713" s="287"/>
      <c r="AR713" s="287"/>
      <c r="AS713" s="287"/>
      <c r="AT713" s="287"/>
      <c r="AU713" s="287"/>
      <c r="AV713" s="287"/>
      <c r="AW713" s="287"/>
      <c r="AX713" s="287"/>
      <c r="AY713" s="287"/>
      <c r="AZ713" s="287"/>
      <c r="BA713" s="287"/>
      <c r="BB713" s="287"/>
      <c r="BC713" s="287"/>
      <c r="BD713" s="287"/>
      <c r="BE713" s="287"/>
      <c r="BF713" s="287"/>
      <c r="BG713" s="287"/>
      <c r="BH713" s="287"/>
      <c r="BI713" s="287"/>
      <c r="BJ713" s="317"/>
      <c r="BK713" s="301"/>
      <c r="BL713" s="288"/>
      <c r="BM713" s="287"/>
      <c r="BN713" s="287"/>
      <c r="BO713" s="287"/>
      <c r="BP713" s="287"/>
      <c r="BQ713" s="287"/>
      <c r="BR713" s="287"/>
      <c r="BS713" s="287"/>
      <c r="BT713" s="287"/>
      <c r="BU713" s="287"/>
      <c r="BV713" s="287"/>
      <c r="BW713" s="287"/>
      <c r="BX713" s="287"/>
      <c r="BY713" s="287"/>
      <c r="BZ713" s="287"/>
      <c r="CA713" s="287"/>
      <c r="CB713" s="287"/>
      <c r="CC713" s="287"/>
      <c r="CD713" s="287"/>
      <c r="CE713" s="287"/>
      <c r="CF713" s="287"/>
      <c r="CG713" s="287"/>
      <c r="CH713" s="287"/>
      <c r="CI713" s="287"/>
      <c r="CJ713" s="287"/>
      <c r="CK713" s="287"/>
      <c r="CL713" s="287"/>
      <c r="CM713" s="287"/>
      <c r="CN713" s="287"/>
      <c r="CO713" s="287"/>
      <c r="CP713" s="287"/>
      <c r="CQ713" s="287"/>
      <c r="CR713" s="287"/>
      <c r="CS713" s="287"/>
      <c r="CT713" s="287"/>
      <c r="CU713" s="287"/>
      <c r="CV713" s="287"/>
      <c r="CW713" s="287"/>
      <c r="CX713" s="287"/>
      <c r="CY713" s="287"/>
      <c r="CZ713" s="289"/>
      <c r="DA713" s="287"/>
      <c r="DB713" s="287"/>
      <c r="DC713" s="287"/>
      <c r="DD713" s="287"/>
      <c r="DE713" s="287"/>
      <c r="DF713" s="287"/>
      <c r="DG713" s="287"/>
      <c r="DH713" s="287"/>
      <c r="DI713" s="287"/>
      <c r="DJ713" s="287"/>
      <c r="DK713" s="287"/>
      <c r="DL713" s="287"/>
      <c r="DM713" s="287"/>
      <c r="DN713" s="287"/>
      <c r="DO713" s="287"/>
      <c r="DP713" s="287"/>
      <c r="DQ713" s="287"/>
      <c r="DR713" s="287"/>
      <c r="DS713" s="287"/>
      <c r="DT713" s="287"/>
      <c r="DU713" s="287"/>
      <c r="DV713" s="287"/>
      <c r="DW713" s="321"/>
      <c r="DX713" s="321"/>
      <c r="DY713" s="324"/>
      <c r="DZ713" s="324"/>
      <c r="EA713" s="324"/>
      <c r="EB713" s="323"/>
      <c r="EC713" s="323"/>
      <c r="ED713" s="323"/>
      <c r="EE713" s="323"/>
      <c r="EF713" s="323"/>
      <c r="EG713" s="323"/>
      <c r="EH713" s="323"/>
      <c r="EI713" s="323"/>
      <c r="EJ713" s="323"/>
      <c r="EK713" s="323"/>
      <c r="EL713" s="323"/>
      <c r="EM713" s="323"/>
      <c r="EN713" s="323"/>
      <c r="EO713" s="323"/>
      <c r="EP713" s="323"/>
      <c r="EQ713" s="323"/>
      <c r="ER713" s="323"/>
      <c r="ES713" s="323"/>
      <c r="ET713" s="323"/>
      <c r="EU713" s="323"/>
      <c r="EV713" s="323"/>
      <c r="EW713" s="323"/>
      <c r="EX713" s="323"/>
      <c r="EY713" s="323"/>
      <c r="EZ713" s="323"/>
      <c r="FA713" s="323"/>
      <c r="FB713" s="323"/>
      <c r="FC713" s="323"/>
      <c r="FD713" s="323"/>
      <c r="FE713" s="323"/>
      <c r="FF713" s="323"/>
      <c r="FG713" s="323"/>
      <c r="FH713" s="323"/>
      <c r="FI713" s="323"/>
      <c r="FJ713" s="323"/>
      <c r="FK713" s="323"/>
      <c r="FL713" s="323"/>
      <c r="FM713" s="323"/>
      <c r="FN713" s="323"/>
      <c r="FO713" s="323"/>
      <c r="FP713" s="323"/>
      <c r="FQ713" s="323"/>
      <c r="FR713" s="323"/>
      <c r="FS713" s="323"/>
      <c r="FT713" s="323"/>
      <c r="FU713" s="323"/>
      <c r="FV713" s="323"/>
      <c r="FW713" s="323"/>
      <c r="FX713" s="323"/>
      <c r="FY713" s="323"/>
      <c r="FZ713" s="323"/>
      <c r="GA713" s="323"/>
      <c r="GB713" s="323"/>
      <c r="GC713" s="323"/>
      <c r="GD713" s="323"/>
      <c r="GE713" s="323"/>
      <c r="GF713" s="323"/>
      <c r="GG713" s="323"/>
      <c r="GH713" s="323"/>
      <c r="GI713" s="323"/>
      <c r="GJ713" s="331"/>
      <c r="GK713" s="323"/>
      <c r="GL713" s="323"/>
      <c r="GM713" s="323"/>
      <c r="GN713" s="290" cm="1">
        <f t="array" ref="GN713">IF(OR(BK713:GM713='Annex.1　DeclarationDesired'!$F$27),ROW(),"")</f>
        <v>713</v>
      </c>
    </row>
    <row r="714" spans="1:196" ht="20.85" customHeight="1">
      <c r="A714" s="295"/>
      <c r="B714" s="296"/>
      <c r="C714" s="296"/>
      <c r="D714" s="296"/>
      <c r="E714" s="296"/>
      <c r="F714" s="296"/>
      <c r="G714" s="297"/>
      <c r="H714" s="298"/>
      <c r="I714" s="298"/>
      <c r="J714" s="298"/>
      <c r="K714" s="298"/>
      <c r="L714" s="299"/>
      <c r="M714" s="299"/>
      <c r="N714" s="300"/>
      <c r="O714" s="300"/>
      <c r="P714" s="287"/>
      <c r="Q714" s="287"/>
      <c r="R714" s="287"/>
      <c r="S714" s="287"/>
      <c r="T714" s="287"/>
      <c r="U714" s="287"/>
      <c r="V714" s="287"/>
      <c r="W714" s="287"/>
      <c r="X714" s="287"/>
      <c r="Y714" s="287"/>
      <c r="Z714" s="287"/>
      <c r="AA714" s="287"/>
      <c r="AB714" s="287"/>
      <c r="AC714" s="287"/>
      <c r="AD714" s="287"/>
      <c r="AE714" s="287"/>
      <c r="AF714" s="287"/>
      <c r="AG714" s="287"/>
      <c r="AH714" s="287"/>
      <c r="AI714" s="287"/>
      <c r="AJ714" s="287"/>
      <c r="AK714" s="287"/>
      <c r="AL714" s="287"/>
      <c r="AM714" s="287"/>
      <c r="AN714" s="287"/>
      <c r="AO714" s="287"/>
      <c r="AP714" s="287"/>
      <c r="AQ714" s="287"/>
      <c r="AR714" s="287"/>
      <c r="AS714" s="287"/>
      <c r="AT714" s="287"/>
      <c r="AU714" s="287"/>
      <c r="AV714" s="287"/>
      <c r="AW714" s="287"/>
      <c r="AX714" s="287"/>
      <c r="AY714" s="287"/>
      <c r="AZ714" s="287"/>
      <c r="BA714" s="287"/>
      <c r="BB714" s="287"/>
      <c r="BC714" s="287"/>
      <c r="BD714" s="287"/>
      <c r="BE714" s="287"/>
      <c r="BF714" s="287"/>
      <c r="BG714" s="287"/>
      <c r="BH714" s="287"/>
      <c r="BI714" s="287"/>
      <c r="BJ714" s="317"/>
      <c r="BK714" s="301"/>
      <c r="BL714" s="288"/>
      <c r="BM714" s="287"/>
      <c r="BN714" s="287"/>
      <c r="BO714" s="287"/>
      <c r="BP714" s="287"/>
      <c r="BQ714" s="287"/>
      <c r="BR714" s="287"/>
      <c r="BS714" s="287"/>
      <c r="BT714" s="287"/>
      <c r="BU714" s="287"/>
      <c r="BV714" s="287"/>
      <c r="BW714" s="287"/>
      <c r="BX714" s="287"/>
      <c r="BY714" s="287"/>
      <c r="BZ714" s="287"/>
      <c r="CA714" s="287"/>
      <c r="CB714" s="287"/>
      <c r="CC714" s="287"/>
      <c r="CD714" s="287"/>
      <c r="CE714" s="287"/>
      <c r="CF714" s="287"/>
      <c r="CG714" s="287"/>
      <c r="CH714" s="287"/>
      <c r="CI714" s="287"/>
      <c r="CJ714" s="287"/>
      <c r="CK714" s="287"/>
      <c r="CL714" s="287"/>
      <c r="CM714" s="287"/>
      <c r="CN714" s="287"/>
      <c r="CO714" s="287"/>
      <c r="CP714" s="287"/>
      <c r="CQ714" s="287"/>
      <c r="CR714" s="287"/>
      <c r="CS714" s="287"/>
      <c r="CT714" s="287"/>
      <c r="CU714" s="287"/>
      <c r="CV714" s="287"/>
      <c r="CW714" s="287"/>
      <c r="CX714" s="287"/>
      <c r="CY714" s="287"/>
      <c r="CZ714" s="289"/>
      <c r="DA714" s="287"/>
      <c r="DB714" s="287"/>
      <c r="DC714" s="287"/>
      <c r="DD714" s="287"/>
      <c r="DE714" s="287"/>
      <c r="DF714" s="287"/>
      <c r="DG714" s="287"/>
      <c r="DH714" s="287"/>
      <c r="DI714" s="287"/>
      <c r="DJ714" s="287"/>
      <c r="DK714" s="287"/>
      <c r="DL714" s="287"/>
      <c r="DM714" s="287"/>
      <c r="DN714" s="287"/>
      <c r="DO714" s="287"/>
      <c r="DP714" s="287"/>
      <c r="DQ714" s="287"/>
      <c r="DR714" s="287"/>
      <c r="DS714" s="287"/>
      <c r="DT714" s="287"/>
      <c r="DU714" s="287"/>
      <c r="DV714" s="287"/>
      <c r="DW714" s="321"/>
      <c r="DX714" s="322"/>
      <c r="DY714" s="323"/>
      <c r="DZ714" s="323"/>
      <c r="EA714" s="323"/>
      <c r="EB714" s="323"/>
      <c r="EC714" s="323"/>
      <c r="ED714" s="323"/>
      <c r="EE714" s="323"/>
      <c r="EF714" s="323"/>
      <c r="EG714" s="323"/>
      <c r="EH714" s="323"/>
      <c r="EI714" s="323"/>
      <c r="EJ714" s="323"/>
      <c r="EK714" s="323"/>
      <c r="EL714" s="323"/>
      <c r="EM714" s="323"/>
      <c r="EN714" s="323"/>
      <c r="EO714" s="323"/>
      <c r="EP714" s="323"/>
      <c r="EQ714" s="323"/>
      <c r="ER714" s="323"/>
      <c r="ES714" s="323"/>
      <c r="ET714" s="323"/>
      <c r="EU714" s="323"/>
      <c r="EV714" s="323"/>
      <c r="EW714" s="323"/>
      <c r="EX714" s="323"/>
      <c r="EY714" s="323"/>
      <c r="EZ714" s="323"/>
      <c r="FA714" s="323"/>
      <c r="FB714" s="323"/>
      <c r="FC714" s="323"/>
      <c r="FD714" s="323"/>
      <c r="FE714" s="323"/>
      <c r="FF714" s="323"/>
      <c r="FG714" s="323"/>
      <c r="FH714" s="323"/>
      <c r="FI714" s="323"/>
      <c r="FJ714" s="323"/>
      <c r="FK714" s="323"/>
      <c r="FL714" s="323"/>
      <c r="FM714" s="323"/>
      <c r="FN714" s="323"/>
      <c r="FO714" s="323"/>
      <c r="FP714" s="323"/>
      <c r="FQ714" s="323"/>
      <c r="FR714" s="323"/>
      <c r="FS714" s="323"/>
      <c r="FT714" s="323"/>
      <c r="FU714" s="323"/>
      <c r="FV714" s="323"/>
      <c r="FW714" s="323"/>
      <c r="FX714" s="323"/>
      <c r="FY714" s="323"/>
      <c r="FZ714" s="323"/>
      <c r="GA714" s="323"/>
      <c r="GB714" s="323"/>
      <c r="GC714" s="323"/>
      <c r="GD714" s="323"/>
      <c r="GE714" s="323"/>
      <c r="GF714" s="323"/>
      <c r="GG714" s="323"/>
      <c r="GH714" s="323"/>
      <c r="GI714" s="323"/>
      <c r="GJ714" s="331"/>
      <c r="GK714" s="323"/>
      <c r="GL714" s="323"/>
      <c r="GM714" s="323"/>
      <c r="GN714" s="290" cm="1">
        <f t="array" ref="GN714">IF(OR(BK714:GM714='Annex.1　DeclarationDesired'!$F$27),ROW(),"")</f>
        <v>714</v>
      </c>
    </row>
    <row r="715" spans="1:196" ht="20.85" customHeight="1">
      <c r="A715" s="302"/>
      <c r="B715" s="296"/>
      <c r="C715" s="296"/>
      <c r="D715" s="296"/>
      <c r="E715" s="296"/>
      <c r="F715" s="296"/>
      <c r="G715" s="297"/>
      <c r="H715" s="298"/>
      <c r="I715" s="298"/>
      <c r="J715" s="298"/>
      <c r="K715" s="298"/>
      <c r="L715" s="299"/>
      <c r="M715" s="299"/>
      <c r="N715" s="300"/>
      <c r="O715" s="300"/>
      <c r="P715" s="287"/>
      <c r="Q715" s="287"/>
      <c r="R715" s="287"/>
      <c r="S715" s="287"/>
      <c r="T715" s="287"/>
      <c r="U715" s="287"/>
      <c r="V715" s="287"/>
      <c r="W715" s="287"/>
      <c r="X715" s="287"/>
      <c r="Y715" s="287"/>
      <c r="Z715" s="287"/>
      <c r="AA715" s="287"/>
      <c r="AB715" s="287"/>
      <c r="AC715" s="287"/>
      <c r="AD715" s="287"/>
      <c r="AE715" s="287"/>
      <c r="AF715" s="287"/>
      <c r="AG715" s="287"/>
      <c r="AH715" s="287"/>
      <c r="AI715" s="287"/>
      <c r="AJ715" s="287"/>
      <c r="AK715" s="287"/>
      <c r="AL715" s="287"/>
      <c r="AM715" s="287"/>
      <c r="AN715" s="287"/>
      <c r="AO715" s="287"/>
      <c r="AP715" s="287"/>
      <c r="AQ715" s="287"/>
      <c r="AR715" s="287"/>
      <c r="AS715" s="287"/>
      <c r="AT715" s="287"/>
      <c r="AU715" s="287"/>
      <c r="AV715" s="287"/>
      <c r="AW715" s="287"/>
      <c r="AX715" s="287"/>
      <c r="AY715" s="287"/>
      <c r="AZ715" s="287"/>
      <c r="BA715" s="287"/>
      <c r="BB715" s="287"/>
      <c r="BC715" s="287"/>
      <c r="BD715" s="287"/>
      <c r="BE715" s="287"/>
      <c r="BF715" s="287"/>
      <c r="BG715" s="287"/>
      <c r="BH715" s="287"/>
      <c r="BI715" s="287"/>
      <c r="BJ715" s="317"/>
      <c r="BK715" s="301"/>
      <c r="BL715" s="288"/>
      <c r="BM715" s="287"/>
      <c r="BN715" s="287"/>
      <c r="BO715" s="287"/>
      <c r="BP715" s="287"/>
      <c r="BQ715" s="287"/>
      <c r="BR715" s="287"/>
      <c r="BS715" s="287"/>
      <c r="BT715" s="287"/>
      <c r="BU715" s="287"/>
      <c r="BV715" s="287"/>
      <c r="BW715" s="287"/>
      <c r="BX715" s="287"/>
      <c r="BY715" s="287"/>
      <c r="BZ715" s="287"/>
      <c r="CA715" s="287"/>
      <c r="CB715" s="287"/>
      <c r="CC715" s="287"/>
      <c r="CD715" s="287"/>
      <c r="CE715" s="287"/>
      <c r="CF715" s="287"/>
      <c r="CG715" s="287"/>
      <c r="CH715" s="287"/>
      <c r="CI715" s="287"/>
      <c r="CJ715" s="287"/>
      <c r="CK715" s="287"/>
      <c r="CL715" s="287"/>
      <c r="CM715" s="287"/>
      <c r="CN715" s="287"/>
      <c r="CO715" s="287"/>
      <c r="CP715" s="287"/>
      <c r="CQ715" s="287"/>
      <c r="CR715" s="287"/>
      <c r="CS715" s="287"/>
      <c r="CT715" s="287"/>
      <c r="CU715" s="287"/>
      <c r="CV715" s="287"/>
      <c r="CW715" s="287"/>
      <c r="CX715" s="287"/>
      <c r="CY715" s="287"/>
      <c r="CZ715" s="289"/>
      <c r="DA715" s="287"/>
      <c r="DB715" s="287"/>
      <c r="DC715" s="287"/>
      <c r="DD715" s="287"/>
      <c r="DE715" s="287"/>
      <c r="DF715" s="287"/>
      <c r="DG715" s="287"/>
      <c r="DH715" s="287"/>
      <c r="DI715" s="287"/>
      <c r="DJ715" s="287"/>
      <c r="DK715" s="287"/>
      <c r="DL715" s="287"/>
      <c r="DM715" s="287"/>
      <c r="DN715" s="287"/>
      <c r="DO715" s="287"/>
      <c r="DP715" s="287"/>
      <c r="DQ715" s="287"/>
      <c r="DR715" s="287"/>
      <c r="DS715" s="287"/>
      <c r="DT715" s="287"/>
      <c r="DU715" s="287"/>
      <c r="DV715" s="287"/>
      <c r="DW715" s="321"/>
      <c r="DX715" s="322"/>
      <c r="DY715" s="323"/>
      <c r="DZ715" s="323"/>
      <c r="EA715" s="323"/>
      <c r="EB715" s="323"/>
      <c r="EC715" s="323"/>
      <c r="ED715" s="323"/>
      <c r="EE715" s="323"/>
      <c r="EF715" s="323"/>
      <c r="EG715" s="323"/>
      <c r="EH715" s="323"/>
      <c r="EI715" s="323"/>
      <c r="EJ715" s="323"/>
      <c r="EK715" s="323"/>
      <c r="EL715" s="323"/>
      <c r="EM715" s="323"/>
      <c r="EN715" s="323"/>
      <c r="EO715" s="323"/>
      <c r="EP715" s="323"/>
      <c r="EQ715" s="323"/>
      <c r="ER715" s="323"/>
      <c r="ES715" s="323"/>
      <c r="ET715" s="323"/>
      <c r="EU715" s="323"/>
      <c r="EV715" s="323"/>
      <c r="EW715" s="323"/>
      <c r="EX715" s="323"/>
      <c r="EY715" s="323"/>
      <c r="EZ715" s="323"/>
      <c r="FA715" s="323"/>
      <c r="FB715" s="323"/>
      <c r="FC715" s="323"/>
      <c r="FD715" s="323"/>
      <c r="FE715" s="323"/>
      <c r="FF715" s="323"/>
      <c r="FG715" s="323"/>
      <c r="FH715" s="323"/>
      <c r="FI715" s="323"/>
      <c r="FJ715" s="323"/>
      <c r="FK715" s="323"/>
      <c r="FL715" s="323"/>
      <c r="FM715" s="323"/>
      <c r="FN715" s="323"/>
      <c r="FO715" s="323"/>
      <c r="FP715" s="323"/>
      <c r="FQ715" s="323"/>
      <c r="FR715" s="323"/>
      <c r="FS715" s="323"/>
      <c r="FT715" s="323"/>
      <c r="FU715" s="323"/>
      <c r="FV715" s="323"/>
      <c r="FW715" s="323"/>
      <c r="FX715" s="323"/>
      <c r="FY715" s="323"/>
      <c r="FZ715" s="323"/>
      <c r="GA715" s="323"/>
      <c r="GB715" s="323"/>
      <c r="GC715" s="323"/>
      <c r="GD715" s="323"/>
      <c r="GE715" s="323"/>
      <c r="GF715" s="323"/>
      <c r="GG715" s="323"/>
      <c r="GH715" s="323"/>
      <c r="GI715" s="323"/>
      <c r="GJ715" s="331"/>
      <c r="GK715" s="323"/>
      <c r="GL715" s="323"/>
      <c r="GM715" s="323"/>
      <c r="GN715" s="290" cm="1">
        <f t="array" ref="GN715">IF(OR(BK715:GM715='Annex.1　DeclarationDesired'!$F$27),ROW(),"")</f>
        <v>715</v>
      </c>
    </row>
    <row r="716" spans="1:196" ht="20.85" customHeight="1">
      <c r="A716" s="302"/>
      <c r="B716" s="296"/>
      <c r="C716" s="296"/>
      <c r="D716" s="296"/>
      <c r="E716" s="296"/>
      <c r="F716" s="296"/>
      <c r="G716" s="297"/>
      <c r="H716" s="298"/>
      <c r="I716" s="298"/>
      <c r="J716" s="298"/>
      <c r="K716" s="298"/>
      <c r="L716" s="299"/>
      <c r="M716" s="299"/>
      <c r="N716" s="300"/>
      <c r="O716" s="300"/>
      <c r="P716" s="287"/>
      <c r="Q716" s="287"/>
      <c r="R716" s="287"/>
      <c r="S716" s="287"/>
      <c r="T716" s="287"/>
      <c r="U716" s="287"/>
      <c r="V716" s="287"/>
      <c r="W716" s="287"/>
      <c r="X716" s="287"/>
      <c r="Y716" s="287"/>
      <c r="Z716" s="287"/>
      <c r="AA716" s="287"/>
      <c r="AB716" s="287"/>
      <c r="AC716" s="287"/>
      <c r="AD716" s="287"/>
      <c r="AE716" s="287"/>
      <c r="AF716" s="287"/>
      <c r="AG716" s="287"/>
      <c r="AH716" s="287"/>
      <c r="AI716" s="287"/>
      <c r="AJ716" s="287"/>
      <c r="AK716" s="287"/>
      <c r="AL716" s="287"/>
      <c r="AM716" s="287"/>
      <c r="AN716" s="287"/>
      <c r="AO716" s="287"/>
      <c r="AP716" s="287"/>
      <c r="AQ716" s="287"/>
      <c r="AR716" s="287"/>
      <c r="AS716" s="287"/>
      <c r="AT716" s="287"/>
      <c r="AU716" s="287"/>
      <c r="AV716" s="287"/>
      <c r="AW716" s="287"/>
      <c r="AX716" s="287"/>
      <c r="AY716" s="287"/>
      <c r="AZ716" s="287"/>
      <c r="BA716" s="287"/>
      <c r="BB716" s="287"/>
      <c r="BC716" s="287"/>
      <c r="BD716" s="287"/>
      <c r="BE716" s="287"/>
      <c r="BF716" s="287"/>
      <c r="BG716" s="287"/>
      <c r="BH716" s="287"/>
      <c r="BI716" s="287"/>
      <c r="BJ716" s="317"/>
      <c r="BK716" s="301"/>
      <c r="BL716" s="288"/>
      <c r="BM716" s="287"/>
      <c r="BN716" s="287"/>
      <c r="BO716" s="287"/>
      <c r="BP716" s="287"/>
      <c r="BQ716" s="287"/>
      <c r="BR716" s="287"/>
      <c r="BS716" s="287"/>
      <c r="BT716" s="287"/>
      <c r="BU716" s="287"/>
      <c r="BV716" s="287"/>
      <c r="BW716" s="287"/>
      <c r="BX716" s="287"/>
      <c r="BY716" s="287"/>
      <c r="BZ716" s="287"/>
      <c r="CA716" s="287"/>
      <c r="CB716" s="287"/>
      <c r="CC716" s="287"/>
      <c r="CD716" s="287"/>
      <c r="CE716" s="287"/>
      <c r="CF716" s="287"/>
      <c r="CG716" s="287"/>
      <c r="CH716" s="287"/>
      <c r="CI716" s="287"/>
      <c r="CJ716" s="287"/>
      <c r="CK716" s="287"/>
      <c r="CL716" s="287"/>
      <c r="CM716" s="287"/>
      <c r="CN716" s="287"/>
      <c r="CO716" s="287"/>
      <c r="CP716" s="287"/>
      <c r="CQ716" s="287"/>
      <c r="CR716" s="287"/>
      <c r="CS716" s="287"/>
      <c r="CT716" s="287"/>
      <c r="CU716" s="287"/>
      <c r="CV716" s="287"/>
      <c r="CW716" s="287"/>
      <c r="CX716" s="287"/>
      <c r="CY716" s="287"/>
      <c r="CZ716" s="289"/>
      <c r="DA716" s="287"/>
      <c r="DB716" s="287"/>
      <c r="DC716" s="287"/>
      <c r="DD716" s="287"/>
      <c r="DE716" s="287"/>
      <c r="DF716" s="287"/>
      <c r="DG716" s="287"/>
      <c r="DH716" s="287"/>
      <c r="DI716" s="287"/>
      <c r="DJ716" s="287"/>
      <c r="DK716" s="287"/>
      <c r="DL716" s="287"/>
      <c r="DM716" s="287"/>
      <c r="DN716" s="287"/>
      <c r="DO716" s="287"/>
      <c r="DP716" s="287"/>
      <c r="DQ716" s="287"/>
      <c r="DR716" s="287"/>
      <c r="DS716" s="287"/>
      <c r="DT716" s="287"/>
      <c r="DU716" s="287"/>
      <c r="DV716" s="287"/>
      <c r="DW716" s="321"/>
      <c r="DX716" s="322"/>
      <c r="DY716" s="323"/>
      <c r="DZ716" s="323"/>
      <c r="EA716" s="323"/>
      <c r="EB716" s="323"/>
      <c r="EC716" s="323"/>
      <c r="ED716" s="323"/>
      <c r="EE716" s="323"/>
      <c r="EF716" s="323"/>
      <c r="EG716" s="323"/>
      <c r="EH716" s="323"/>
      <c r="EI716" s="323"/>
      <c r="EJ716" s="323"/>
      <c r="EK716" s="323"/>
      <c r="EL716" s="323"/>
      <c r="EM716" s="323"/>
      <c r="EN716" s="323"/>
      <c r="EO716" s="323"/>
      <c r="EP716" s="323"/>
      <c r="EQ716" s="323"/>
      <c r="ER716" s="323"/>
      <c r="ES716" s="323"/>
      <c r="ET716" s="323"/>
      <c r="EU716" s="323"/>
      <c r="EV716" s="323"/>
      <c r="EW716" s="323"/>
      <c r="EX716" s="323"/>
      <c r="EY716" s="323"/>
      <c r="EZ716" s="323"/>
      <c r="FA716" s="323"/>
      <c r="FB716" s="323"/>
      <c r="FC716" s="323"/>
      <c r="FD716" s="323"/>
      <c r="FE716" s="323"/>
      <c r="FF716" s="323"/>
      <c r="FG716" s="323"/>
      <c r="FH716" s="323"/>
      <c r="FI716" s="323"/>
      <c r="FJ716" s="323"/>
      <c r="FK716" s="323"/>
      <c r="FL716" s="323"/>
      <c r="FM716" s="323"/>
      <c r="FN716" s="323"/>
      <c r="FO716" s="323"/>
      <c r="FP716" s="323"/>
      <c r="FQ716" s="323"/>
      <c r="FR716" s="323"/>
      <c r="FS716" s="323"/>
      <c r="FT716" s="323"/>
      <c r="FU716" s="323"/>
      <c r="FV716" s="323"/>
      <c r="FW716" s="323"/>
      <c r="FX716" s="323"/>
      <c r="FY716" s="323"/>
      <c r="FZ716" s="323"/>
      <c r="GA716" s="323"/>
      <c r="GB716" s="323"/>
      <c r="GC716" s="323"/>
      <c r="GD716" s="323"/>
      <c r="GE716" s="323"/>
      <c r="GF716" s="323"/>
      <c r="GG716" s="323"/>
      <c r="GH716" s="323"/>
      <c r="GI716" s="323"/>
      <c r="GJ716" s="331"/>
      <c r="GK716" s="323"/>
      <c r="GL716" s="323"/>
      <c r="GM716" s="323"/>
      <c r="GN716" s="290" cm="1">
        <f t="array" ref="GN716">IF(OR(BK716:GM716='Annex.1　DeclarationDesired'!$F$27),ROW(),"")</f>
        <v>716</v>
      </c>
    </row>
    <row r="717" spans="1:196" ht="20.85" customHeight="1">
      <c r="A717" s="295"/>
      <c r="B717" s="296"/>
      <c r="C717" s="296"/>
      <c r="D717" s="296"/>
      <c r="E717" s="296"/>
      <c r="F717" s="296"/>
      <c r="G717" s="297"/>
      <c r="H717" s="298"/>
      <c r="I717" s="298"/>
      <c r="J717" s="298"/>
      <c r="K717" s="298"/>
      <c r="L717" s="299"/>
      <c r="M717" s="299"/>
      <c r="N717" s="300"/>
      <c r="O717" s="300"/>
      <c r="P717" s="287"/>
      <c r="Q717" s="287"/>
      <c r="R717" s="287"/>
      <c r="S717" s="287"/>
      <c r="T717" s="287"/>
      <c r="U717" s="287"/>
      <c r="V717" s="287"/>
      <c r="W717" s="287"/>
      <c r="X717" s="287"/>
      <c r="Y717" s="287"/>
      <c r="Z717" s="287"/>
      <c r="AA717" s="287"/>
      <c r="AB717" s="287"/>
      <c r="AC717" s="287"/>
      <c r="AD717" s="287"/>
      <c r="AE717" s="287"/>
      <c r="AF717" s="287"/>
      <c r="AG717" s="287"/>
      <c r="AH717" s="287"/>
      <c r="AI717" s="287"/>
      <c r="AJ717" s="287"/>
      <c r="AK717" s="287"/>
      <c r="AL717" s="287"/>
      <c r="AM717" s="287"/>
      <c r="AN717" s="287"/>
      <c r="AO717" s="287"/>
      <c r="AP717" s="287"/>
      <c r="AQ717" s="287"/>
      <c r="AR717" s="287"/>
      <c r="AS717" s="287"/>
      <c r="AT717" s="287"/>
      <c r="AU717" s="287"/>
      <c r="AV717" s="287"/>
      <c r="AW717" s="287"/>
      <c r="AX717" s="287"/>
      <c r="AY717" s="287"/>
      <c r="AZ717" s="287"/>
      <c r="BA717" s="287"/>
      <c r="BB717" s="287"/>
      <c r="BC717" s="287"/>
      <c r="BD717" s="287"/>
      <c r="BE717" s="287"/>
      <c r="BF717" s="287"/>
      <c r="BG717" s="287"/>
      <c r="BH717" s="287"/>
      <c r="BI717" s="287"/>
      <c r="BJ717" s="317"/>
      <c r="BK717" s="301"/>
      <c r="BL717" s="288"/>
      <c r="BM717" s="287"/>
      <c r="BN717" s="287"/>
      <c r="BO717" s="287"/>
      <c r="BP717" s="287"/>
      <c r="BQ717" s="287"/>
      <c r="BR717" s="287"/>
      <c r="BS717" s="287"/>
      <c r="BT717" s="287"/>
      <c r="BU717" s="287"/>
      <c r="BV717" s="287"/>
      <c r="BW717" s="287"/>
      <c r="BX717" s="287"/>
      <c r="BY717" s="287"/>
      <c r="BZ717" s="287"/>
      <c r="CA717" s="287"/>
      <c r="CB717" s="287"/>
      <c r="CC717" s="287"/>
      <c r="CD717" s="287"/>
      <c r="CE717" s="287"/>
      <c r="CF717" s="287"/>
      <c r="CG717" s="287"/>
      <c r="CH717" s="287"/>
      <c r="CI717" s="287"/>
      <c r="CJ717" s="287"/>
      <c r="CK717" s="287"/>
      <c r="CL717" s="287"/>
      <c r="CM717" s="287"/>
      <c r="CN717" s="287"/>
      <c r="CO717" s="287"/>
      <c r="CP717" s="287"/>
      <c r="CQ717" s="287"/>
      <c r="CR717" s="287"/>
      <c r="CS717" s="287"/>
      <c r="CT717" s="287"/>
      <c r="CU717" s="287"/>
      <c r="CV717" s="287"/>
      <c r="CW717" s="287"/>
      <c r="CX717" s="287"/>
      <c r="CY717" s="287"/>
      <c r="CZ717" s="289"/>
      <c r="DA717" s="287"/>
      <c r="DB717" s="287"/>
      <c r="DC717" s="287"/>
      <c r="DD717" s="287"/>
      <c r="DE717" s="287"/>
      <c r="DF717" s="287"/>
      <c r="DG717" s="287"/>
      <c r="DH717" s="287"/>
      <c r="DI717" s="287"/>
      <c r="DJ717" s="287"/>
      <c r="DK717" s="287"/>
      <c r="DL717" s="287"/>
      <c r="DM717" s="287"/>
      <c r="DN717" s="287"/>
      <c r="DO717" s="287"/>
      <c r="DP717" s="287"/>
      <c r="DQ717" s="287"/>
      <c r="DR717" s="287"/>
      <c r="DS717" s="287"/>
      <c r="DT717" s="287"/>
      <c r="DU717" s="287"/>
      <c r="DV717" s="287"/>
      <c r="DW717" s="321"/>
      <c r="DX717" s="322"/>
      <c r="DY717" s="323"/>
      <c r="DZ717" s="323"/>
      <c r="EA717" s="323"/>
      <c r="EB717" s="323"/>
      <c r="EC717" s="323"/>
      <c r="ED717" s="323"/>
      <c r="EE717" s="323"/>
      <c r="EF717" s="323"/>
      <c r="EG717" s="323"/>
      <c r="EH717" s="323"/>
      <c r="EI717" s="323"/>
      <c r="EJ717" s="323"/>
      <c r="EK717" s="323"/>
      <c r="EL717" s="323"/>
      <c r="EM717" s="323"/>
      <c r="EN717" s="323"/>
      <c r="EO717" s="323"/>
      <c r="EP717" s="323"/>
      <c r="EQ717" s="323"/>
      <c r="ER717" s="323"/>
      <c r="ES717" s="323"/>
      <c r="ET717" s="323"/>
      <c r="EU717" s="323"/>
      <c r="EV717" s="323"/>
      <c r="EW717" s="323"/>
      <c r="EX717" s="323"/>
      <c r="EY717" s="323"/>
      <c r="EZ717" s="323"/>
      <c r="FA717" s="323"/>
      <c r="FB717" s="323"/>
      <c r="FC717" s="323"/>
      <c r="FD717" s="323"/>
      <c r="FE717" s="323"/>
      <c r="FF717" s="323"/>
      <c r="FG717" s="323"/>
      <c r="FH717" s="323"/>
      <c r="FI717" s="323"/>
      <c r="FJ717" s="323"/>
      <c r="FK717" s="323"/>
      <c r="FL717" s="323"/>
      <c r="FM717" s="323"/>
      <c r="FN717" s="323"/>
      <c r="FO717" s="323"/>
      <c r="FP717" s="323"/>
      <c r="FQ717" s="323"/>
      <c r="FR717" s="323"/>
      <c r="FS717" s="323"/>
      <c r="FT717" s="323"/>
      <c r="FU717" s="323"/>
      <c r="FV717" s="323"/>
      <c r="FW717" s="323"/>
      <c r="FX717" s="323"/>
      <c r="FY717" s="323"/>
      <c r="FZ717" s="323"/>
      <c r="GA717" s="323"/>
      <c r="GB717" s="323"/>
      <c r="GC717" s="323"/>
      <c r="GD717" s="323"/>
      <c r="GE717" s="323"/>
      <c r="GF717" s="323"/>
      <c r="GG717" s="323"/>
      <c r="GH717" s="323"/>
      <c r="GI717" s="323"/>
      <c r="GJ717" s="331"/>
      <c r="GK717" s="323"/>
      <c r="GL717" s="323"/>
      <c r="GM717" s="323"/>
      <c r="GN717" s="290" cm="1">
        <f t="array" ref="GN717">IF(OR(BK717:GM717='Annex.1　DeclarationDesired'!$F$27),ROW(),"")</f>
        <v>717</v>
      </c>
    </row>
    <row r="718" spans="1:196" ht="20.85" customHeight="1">
      <c r="A718" s="295"/>
      <c r="B718" s="296"/>
      <c r="C718" s="296"/>
      <c r="D718" s="296"/>
      <c r="E718" s="296"/>
      <c r="F718" s="296"/>
      <c r="G718" s="297"/>
      <c r="H718" s="298"/>
      <c r="I718" s="298"/>
      <c r="J718" s="298"/>
      <c r="K718" s="298"/>
      <c r="L718" s="299"/>
      <c r="M718" s="299"/>
      <c r="N718" s="300"/>
      <c r="O718" s="300"/>
      <c r="P718" s="287"/>
      <c r="Q718" s="287"/>
      <c r="R718" s="287"/>
      <c r="S718" s="287"/>
      <c r="T718" s="287"/>
      <c r="U718" s="287"/>
      <c r="V718" s="287"/>
      <c r="W718" s="287"/>
      <c r="X718" s="287"/>
      <c r="Y718" s="287"/>
      <c r="Z718" s="287"/>
      <c r="AA718" s="287"/>
      <c r="AB718" s="287"/>
      <c r="AC718" s="287"/>
      <c r="AD718" s="287"/>
      <c r="AE718" s="287"/>
      <c r="AF718" s="287"/>
      <c r="AG718" s="287"/>
      <c r="AH718" s="287"/>
      <c r="AI718" s="287"/>
      <c r="AJ718" s="287"/>
      <c r="AK718" s="287"/>
      <c r="AL718" s="287"/>
      <c r="AM718" s="287"/>
      <c r="AN718" s="287"/>
      <c r="AO718" s="287"/>
      <c r="AP718" s="287"/>
      <c r="AQ718" s="287"/>
      <c r="AR718" s="287"/>
      <c r="AS718" s="287"/>
      <c r="AT718" s="287"/>
      <c r="AU718" s="287"/>
      <c r="AV718" s="287"/>
      <c r="AW718" s="287"/>
      <c r="AX718" s="287"/>
      <c r="AY718" s="287"/>
      <c r="AZ718" s="287"/>
      <c r="BA718" s="287"/>
      <c r="BB718" s="287"/>
      <c r="BC718" s="287"/>
      <c r="BD718" s="287"/>
      <c r="BE718" s="287"/>
      <c r="BF718" s="287"/>
      <c r="BG718" s="287"/>
      <c r="BH718" s="287"/>
      <c r="BI718" s="287"/>
      <c r="BJ718" s="317"/>
      <c r="BK718" s="301"/>
      <c r="BL718" s="288"/>
      <c r="BM718" s="287"/>
      <c r="BN718" s="287"/>
      <c r="BO718" s="287"/>
      <c r="BP718" s="287"/>
      <c r="BQ718" s="287"/>
      <c r="BR718" s="287"/>
      <c r="BS718" s="287"/>
      <c r="BT718" s="287"/>
      <c r="BU718" s="287"/>
      <c r="BV718" s="287"/>
      <c r="BW718" s="287"/>
      <c r="BX718" s="287"/>
      <c r="BY718" s="287"/>
      <c r="BZ718" s="287"/>
      <c r="CA718" s="287"/>
      <c r="CB718" s="287"/>
      <c r="CC718" s="287"/>
      <c r="CD718" s="287"/>
      <c r="CE718" s="287"/>
      <c r="CF718" s="287"/>
      <c r="CG718" s="287"/>
      <c r="CH718" s="287"/>
      <c r="CI718" s="287"/>
      <c r="CJ718" s="287"/>
      <c r="CK718" s="287"/>
      <c r="CL718" s="287"/>
      <c r="CM718" s="287"/>
      <c r="CN718" s="287"/>
      <c r="CO718" s="287"/>
      <c r="CP718" s="287"/>
      <c r="CQ718" s="287"/>
      <c r="CR718" s="287"/>
      <c r="CS718" s="287"/>
      <c r="CT718" s="287"/>
      <c r="CU718" s="287"/>
      <c r="CV718" s="287"/>
      <c r="CW718" s="287"/>
      <c r="CX718" s="287"/>
      <c r="CY718" s="287"/>
      <c r="CZ718" s="289"/>
      <c r="DA718" s="287"/>
      <c r="DB718" s="287"/>
      <c r="DC718" s="287"/>
      <c r="DD718" s="287"/>
      <c r="DE718" s="287"/>
      <c r="DF718" s="287"/>
      <c r="DG718" s="287"/>
      <c r="DH718" s="287"/>
      <c r="DI718" s="287"/>
      <c r="DJ718" s="287"/>
      <c r="DK718" s="287"/>
      <c r="DL718" s="287"/>
      <c r="DM718" s="287"/>
      <c r="DN718" s="287"/>
      <c r="DO718" s="287"/>
      <c r="DP718" s="287"/>
      <c r="DQ718" s="287"/>
      <c r="DR718" s="287"/>
      <c r="DS718" s="287"/>
      <c r="DT718" s="287"/>
      <c r="DU718" s="287"/>
      <c r="DV718" s="287"/>
      <c r="DW718" s="321"/>
      <c r="DX718" s="322"/>
      <c r="DY718" s="323"/>
      <c r="DZ718" s="323"/>
      <c r="EA718" s="323"/>
      <c r="EB718" s="323"/>
      <c r="EC718" s="323"/>
      <c r="ED718" s="323"/>
      <c r="EE718" s="323"/>
      <c r="EF718" s="323"/>
      <c r="EG718" s="323"/>
      <c r="EH718" s="323"/>
      <c r="EI718" s="323"/>
      <c r="EJ718" s="323"/>
      <c r="EK718" s="323"/>
      <c r="EL718" s="323"/>
      <c r="EM718" s="323"/>
      <c r="EN718" s="323"/>
      <c r="EO718" s="323"/>
      <c r="EP718" s="323"/>
      <c r="EQ718" s="323"/>
      <c r="ER718" s="323"/>
      <c r="ES718" s="323"/>
      <c r="ET718" s="323"/>
      <c r="EU718" s="323"/>
      <c r="EV718" s="323"/>
      <c r="EW718" s="323"/>
      <c r="EX718" s="323"/>
      <c r="EY718" s="323"/>
      <c r="EZ718" s="323"/>
      <c r="FA718" s="323"/>
      <c r="FB718" s="323"/>
      <c r="FC718" s="323"/>
      <c r="FD718" s="323"/>
      <c r="FE718" s="323"/>
      <c r="FF718" s="323"/>
      <c r="FG718" s="323"/>
      <c r="FH718" s="323"/>
      <c r="FI718" s="323"/>
      <c r="FJ718" s="323"/>
      <c r="FK718" s="323"/>
      <c r="FL718" s="323"/>
      <c r="FM718" s="323"/>
      <c r="FN718" s="323"/>
      <c r="FO718" s="323"/>
      <c r="FP718" s="323"/>
      <c r="FQ718" s="323"/>
      <c r="FR718" s="323"/>
      <c r="FS718" s="323"/>
      <c r="FT718" s="323"/>
      <c r="FU718" s="323"/>
      <c r="FV718" s="323"/>
      <c r="FW718" s="323"/>
      <c r="FX718" s="323"/>
      <c r="FY718" s="323"/>
      <c r="FZ718" s="323"/>
      <c r="GA718" s="323"/>
      <c r="GB718" s="323"/>
      <c r="GC718" s="323"/>
      <c r="GD718" s="323"/>
      <c r="GE718" s="323"/>
      <c r="GF718" s="323"/>
      <c r="GG718" s="323"/>
      <c r="GH718" s="323"/>
      <c r="GI718" s="323"/>
      <c r="GJ718" s="331"/>
      <c r="GK718" s="323"/>
      <c r="GL718" s="323"/>
      <c r="GM718" s="323"/>
      <c r="GN718" s="290" cm="1">
        <f t="array" ref="GN718">IF(OR(BK718:GM718='Annex.1　DeclarationDesired'!$F$27),ROW(),"")</f>
        <v>718</v>
      </c>
    </row>
    <row r="719" spans="1:196" ht="20.85" customHeight="1">
      <c r="A719" s="295"/>
      <c r="B719" s="296"/>
      <c r="C719" s="296"/>
      <c r="D719" s="296"/>
      <c r="E719" s="296"/>
      <c r="F719" s="296"/>
      <c r="G719" s="297"/>
      <c r="H719" s="298"/>
      <c r="I719" s="298"/>
      <c r="J719" s="298"/>
      <c r="K719" s="298"/>
      <c r="L719" s="299"/>
      <c r="M719" s="299"/>
      <c r="N719" s="300"/>
      <c r="O719" s="300"/>
      <c r="P719" s="287"/>
      <c r="Q719" s="287"/>
      <c r="R719" s="287"/>
      <c r="S719" s="287"/>
      <c r="T719" s="287"/>
      <c r="U719" s="287"/>
      <c r="V719" s="287"/>
      <c r="W719" s="287"/>
      <c r="X719" s="287"/>
      <c r="Y719" s="287"/>
      <c r="Z719" s="287"/>
      <c r="AA719" s="287"/>
      <c r="AB719" s="287"/>
      <c r="AC719" s="287"/>
      <c r="AD719" s="287"/>
      <c r="AE719" s="287"/>
      <c r="AF719" s="287"/>
      <c r="AG719" s="287"/>
      <c r="AH719" s="287"/>
      <c r="AI719" s="287"/>
      <c r="AJ719" s="287"/>
      <c r="AK719" s="287"/>
      <c r="AL719" s="287"/>
      <c r="AM719" s="287"/>
      <c r="AN719" s="287"/>
      <c r="AO719" s="287"/>
      <c r="AP719" s="287"/>
      <c r="AQ719" s="287"/>
      <c r="AR719" s="287"/>
      <c r="AS719" s="287"/>
      <c r="AT719" s="287"/>
      <c r="AU719" s="287"/>
      <c r="AV719" s="287"/>
      <c r="AW719" s="287"/>
      <c r="AX719" s="287"/>
      <c r="AY719" s="287"/>
      <c r="AZ719" s="287"/>
      <c r="BA719" s="287"/>
      <c r="BB719" s="287"/>
      <c r="BC719" s="287"/>
      <c r="BD719" s="287"/>
      <c r="BE719" s="287"/>
      <c r="BF719" s="287"/>
      <c r="BG719" s="287"/>
      <c r="BH719" s="287"/>
      <c r="BI719" s="287"/>
      <c r="BJ719" s="317"/>
      <c r="BK719" s="301"/>
      <c r="BL719" s="288"/>
      <c r="BM719" s="287"/>
      <c r="BN719" s="287"/>
      <c r="BO719" s="287"/>
      <c r="BP719" s="287"/>
      <c r="BQ719" s="287"/>
      <c r="BR719" s="287"/>
      <c r="BS719" s="287"/>
      <c r="BT719" s="287"/>
      <c r="BU719" s="287"/>
      <c r="BV719" s="287"/>
      <c r="BW719" s="287"/>
      <c r="BX719" s="287"/>
      <c r="BY719" s="287"/>
      <c r="BZ719" s="287"/>
      <c r="CA719" s="287"/>
      <c r="CB719" s="287"/>
      <c r="CC719" s="287"/>
      <c r="CD719" s="287"/>
      <c r="CE719" s="287"/>
      <c r="CF719" s="287"/>
      <c r="CG719" s="287"/>
      <c r="CH719" s="287"/>
      <c r="CI719" s="287"/>
      <c r="CJ719" s="287"/>
      <c r="CK719" s="287"/>
      <c r="CL719" s="287"/>
      <c r="CM719" s="287"/>
      <c r="CN719" s="287"/>
      <c r="CO719" s="287"/>
      <c r="CP719" s="287"/>
      <c r="CQ719" s="287"/>
      <c r="CR719" s="287"/>
      <c r="CS719" s="287"/>
      <c r="CT719" s="287"/>
      <c r="CU719" s="287"/>
      <c r="CV719" s="287"/>
      <c r="CW719" s="287"/>
      <c r="CX719" s="287"/>
      <c r="CY719" s="287"/>
      <c r="CZ719" s="289"/>
      <c r="DA719" s="287"/>
      <c r="DB719" s="287"/>
      <c r="DC719" s="287"/>
      <c r="DD719" s="287"/>
      <c r="DE719" s="287"/>
      <c r="DF719" s="287"/>
      <c r="DG719" s="287"/>
      <c r="DH719" s="287"/>
      <c r="DI719" s="287"/>
      <c r="DJ719" s="287"/>
      <c r="DK719" s="287"/>
      <c r="DL719" s="287"/>
      <c r="DM719" s="287"/>
      <c r="DN719" s="287"/>
      <c r="DO719" s="287"/>
      <c r="DP719" s="287"/>
      <c r="DQ719" s="287"/>
      <c r="DR719" s="287"/>
      <c r="DS719" s="287"/>
      <c r="DT719" s="287"/>
      <c r="DU719" s="287"/>
      <c r="DV719" s="287"/>
      <c r="DW719" s="321"/>
      <c r="DX719" s="322"/>
      <c r="DY719" s="323"/>
      <c r="DZ719" s="323"/>
      <c r="EA719" s="323"/>
      <c r="EB719" s="323"/>
      <c r="EC719" s="323"/>
      <c r="ED719" s="323"/>
      <c r="EE719" s="323"/>
      <c r="EF719" s="323"/>
      <c r="EG719" s="323"/>
      <c r="EH719" s="323"/>
      <c r="EI719" s="323"/>
      <c r="EJ719" s="323"/>
      <c r="EK719" s="323"/>
      <c r="EL719" s="323"/>
      <c r="EM719" s="323"/>
      <c r="EN719" s="323"/>
      <c r="EO719" s="323"/>
      <c r="EP719" s="323"/>
      <c r="EQ719" s="323"/>
      <c r="ER719" s="323"/>
      <c r="ES719" s="323"/>
      <c r="ET719" s="323"/>
      <c r="EU719" s="323"/>
      <c r="EV719" s="323"/>
      <c r="EW719" s="323"/>
      <c r="EX719" s="323"/>
      <c r="EY719" s="323"/>
      <c r="EZ719" s="323"/>
      <c r="FA719" s="323"/>
      <c r="FB719" s="323"/>
      <c r="FC719" s="323"/>
      <c r="FD719" s="323"/>
      <c r="FE719" s="323"/>
      <c r="FF719" s="323"/>
      <c r="FG719" s="323"/>
      <c r="FH719" s="323"/>
      <c r="FI719" s="323"/>
      <c r="FJ719" s="323"/>
      <c r="FK719" s="323"/>
      <c r="FL719" s="323"/>
      <c r="FM719" s="323"/>
      <c r="FN719" s="323"/>
      <c r="FO719" s="323"/>
      <c r="FP719" s="323"/>
      <c r="FQ719" s="323"/>
      <c r="FR719" s="323"/>
      <c r="FS719" s="323"/>
      <c r="FT719" s="323"/>
      <c r="FU719" s="323"/>
      <c r="FV719" s="323"/>
      <c r="FW719" s="323"/>
      <c r="FX719" s="323"/>
      <c r="FY719" s="323"/>
      <c r="FZ719" s="323"/>
      <c r="GA719" s="323"/>
      <c r="GB719" s="323"/>
      <c r="GC719" s="323"/>
      <c r="GD719" s="323"/>
      <c r="GE719" s="323"/>
      <c r="GF719" s="323"/>
      <c r="GG719" s="323"/>
      <c r="GH719" s="323"/>
      <c r="GI719" s="323"/>
      <c r="GJ719" s="331"/>
      <c r="GK719" s="323"/>
      <c r="GL719" s="323"/>
      <c r="GM719" s="323"/>
      <c r="GN719" s="290" cm="1">
        <f t="array" ref="GN719">IF(OR(BK719:GM719='Annex.1　DeclarationDesired'!$F$27),ROW(),"")</f>
        <v>719</v>
      </c>
    </row>
    <row r="720" spans="1:196" ht="20.85" customHeight="1">
      <c r="A720" s="302"/>
      <c r="B720" s="296"/>
      <c r="C720" s="296"/>
      <c r="D720" s="296"/>
      <c r="E720" s="296"/>
      <c r="F720" s="296"/>
      <c r="G720" s="297"/>
      <c r="H720" s="298"/>
      <c r="I720" s="298"/>
      <c r="J720" s="298"/>
      <c r="K720" s="298"/>
      <c r="L720" s="299"/>
      <c r="M720" s="299"/>
      <c r="N720" s="300"/>
      <c r="O720" s="300"/>
      <c r="P720" s="287"/>
      <c r="Q720" s="287"/>
      <c r="R720" s="287"/>
      <c r="S720" s="287"/>
      <c r="T720" s="287"/>
      <c r="U720" s="287"/>
      <c r="V720" s="287"/>
      <c r="W720" s="287"/>
      <c r="X720" s="287"/>
      <c r="Y720" s="287"/>
      <c r="Z720" s="287"/>
      <c r="AA720" s="287"/>
      <c r="AB720" s="287"/>
      <c r="AC720" s="287"/>
      <c r="AD720" s="287"/>
      <c r="AE720" s="287"/>
      <c r="AF720" s="287"/>
      <c r="AG720" s="287"/>
      <c r="AH720" s="287"/>
      <c r="AI720" s="287"/>
      <c r="AJ720" s="287"/>
      <c r="AK720" s="287"/>
      <c r="AL720" s="287"/>
      <c r="AM720" s="287"/>
      <c r="AN720" s="287"/>
      <c r="AO720" s="287"/>
      <c r="AP720" s="287"/>
      <c r="AQ720" s="287"/>
      <c r="AR720" s="287"/>
      <c r="AS720" s="287"/>
      <c r="AT720" s="287"/>
      <c r="AU720" s="287"/>
      <c r="AV720" s="287"/>
      <c r="AW720" s="287"/>
      <c r="AX720" s="287"/>
      <c r="AY720" s="287"/>
      <c r="AZ720" s="287"/>
      <c r="BA720" s="287"/>
      <c r="BB720" s="287"/>
      <c r="BC720" s="287"/>
      <c r="BD720" s="287"/>
      <c r="BE720" s="287"/>
      <c r="BF720" s="287"/>
      <c r="BG720" s="287"/>
      <c r="BH720" s="287"/>
      <c r="BI720" s="287"/>
      <c r="BJ720" s="317"/>
      <c r="BK720" s="301"/>
      <c r="BL720" s="288"/>
      <c r="BM720" s="287"/>
      <c r="BN720" s="287"/>
      <c r="BO720" s="287"/>
      <c r="BP720" s="287"/>
      <c r="BQ720" s="287"/>
      <c r="BR720" s="287"/>
      <c r="BS720" s="287"/>
      <c r="BT720" s="287"/>
      <c r="BU720" s="287"/>
      <c r="BV720" s="287"/>
      <c r="BW720" s="287"/>
      <c r="BX720" s="287"/>
      <c r="BY720" s="287"/>
      <c r="BZ720" s="287"/>
      <c r="CA720" s="287"/>
      <c r="CB720" s="287"/>
      <c r="CC720" s="287"/>
      <c r="CD720" s="287"/>
      <c r="CE720" s="287"/>
      <c r="CF720" s="287"/>
      <c r="CG720" s="287"/>
      <c r="CH720" s="287"/>
      <c r="CI720" s="287"/>
      <c r="CJ720" s="287"/>
      <c r="CK720" s="287"/>
      <c r="CL720" s="287"/>
      <c r="CM720" s="287"/>
      <c r="CN720" s="287"/>
      <c r="CO720" s="287"/>
      <c r="CP720" s="287"/>
      <c r="CQ720" s="287"/>
      <c r="CR720" s="287"/>
      <c r="CS720" s="287"/>
      <c r="CT720" s="287"/>
      <c r="CU720" s="287"/>
      <c r="CV720" s="287"/>
      <c r="CW720" s="287"/>
      <c r="CX720" s="287"/>
      <c r="CY720" s="287"/>
      <c r="CZ720" s="289"/>
      <c r="DA720" s="287"/>
      <c r="DB720" s="287"/>
      <c r="DC720" s="287"/>
      <c r="DD720" s="287"/>
      <c r="DE720" s="287"/>
      <c r="DF720" s="287"/>
      <c r="DG720" s="287"/>
      <c r="DH720" s="287"/>
      <c r="DI720" s="287"/>
      <c r="DJ720" s="287"/>
      <c r="DK720" s="287"/>
      <c r="DL720" s="287"/>
      <c r="DM720" s="287"/>
      <c r="DN720" s="287"/>
      <c r="DO720" s="287"/>
      <c r="DP720" s="287"/>
      <c r="DQ720" s="287"/>
      <c r="DR720" s="287"/>
      <c r="DS720" s="287"/>
      <c r="DT720" s="287"/>
      <c r="DU720" s="287"/>
      <c r="DV720" s="287"/>
      <c r="DW720" s="321"/>
      <c r="DX720" s="322"/>
      <c r="DY720" s="323"/>
      <c r="DZ720" s="323"/>
      <c r="EA720" s="323"/>
      <c r="EB720" s="323"/>
      <c r="EC720" s="323"/>
      <c r="ED720" s="323"/>
      <c r="EE720" s="323"/>
      <c r="EF720" s="323"/>
      <c r="EG720" s="323"/>
      <c r="EH720" s="323"/>
      <c r="EI720" s="323"/>
      <c r="EJ720" s="323"/>
      <c r="EK720" s="323"/>
      <c r="EL720" s="323"/>
      <c r="EM720" s="323"/>
      <c r="EN720" s="323"/>
      <c r="EO720" s="323"/>
      <c r="EP720" s="323"/>
      <c r="EQ720" s="323"/>
      <c r="ER720" s="323"/>
      <c r="ES720" s="323"/>
      <c r="ET720" s="323"/>
      <c r="EU720" s="323"/>
      <c r="EV720" s="323"/>
      <c r="EW720" s="323"/>
      <c r="EX720" s="323"/>
      <c r="EY720" s="323"/>
      <c r="EZ720" s="323"/>
      <c r="FA720" s="323"/>
      <c r="FB720" s="323"/>
      <c r="FC720" s="323"/>
      <c r="FD720" s="323"/>
      <c r="FE720" s="323"/>
      <c r="FF720" s="323"/>
      <c r="FG720" s="323"/>
      <c r="FH720" s="323"/>
      <c r="FI720" s="323"/>
      <c r="FJ720" s="323"/>
      <c r="FK720" s="323"/>
      <c r="FL720" s="323"/>
      <c r="FM720" s="323"/>
      <c r="FN720" s="323"/>
      <c r="FO720" s="323"/>
      <c r="FP720" s="323"/>
      <c r="FQ720" s="323"/>
      <c r="FR720" s="323"/>
      <c r="FS720" s="323"/>
      <c r="FT720" s="323"/>
      <c r="FU720" s="323"/>
      <c r="FV720" s="323"/>
      <c r="FW720" s="323"/>
      <c r="FX720" s="323"/>
      <c r="FY720" s="323"/>
      <c r="FZ720" s="323"/>
      <c r="GA720" s="323"/>
      <c r="GB720" s="323"/>
      <c r="GC720" s="323"/>
      <c r="GD720" s="323"/>
      <c r="GE720" s="323"/>
      <c r="GF720" s="323"/>
      <c r="GG720" s="323"/>
      <c r="GH720" s="323"/>
      <c r="GI720" s="323"/>
      <c r="GJ720" s="331"/>
      <c r="GK720" s="323"/>
      <c r="GL720" s="323"/>
      <c r="GM720" s="323"/>
      <c r="GN720" s="290" cm="1">
        <f t="array" ref="GN720">IF(OR(BK720:GM720='Annex.1　DeclarationDesired'!$F$27),ROW(),"")</f>
        <v>720</v>
      </c>
    </row>
    <row r="721" spans="1:196" ht="20.85" customHeight="1">
      <c r="A721" s="295"/>
      <c r="B721" s="296"/>
      <c r="C721" s="296"/>
      <c r="D721" s="296"/>
      <c r="E721" s="296"/>
      <c r="F721" s="296"/>
      <c r="G721" s="297"/>
      <c r="H721" s="298"/>
      <c r="I721" s="298"/>
      <c r="J721" s="298"/>
      <c r="K721" s="298"/>
      <c r="L721" s="299"/>
      <c r="M721" s="299"/>
      <c r="N721" s="300"/>
      <c r="O721" s="300"/>
      <c r="P721" s="287"/>
      <c r="Q721" s="287"/>
      <c r="R721" s="287"/>
      <c r="S721" s="287"/>
      <c r="T721" s="287"/>
      <c r="U721" s="287"/>
      <c r="V721" s="287"/>
      <c r="W721" s="287"/>
      <c r="X721" s="287"/>
      <c r="Y721" s="287"/>
      <c r="Z721" s="287"/>
      <c r="AA721" s="287"/>
      <c r="AB721" s="287"/>
      <c r="AC721" s="287"/>
      <c r="AD721" s="287"/>
      <c r="AE721" s="287"/>
      <c r="AF721" s="287"/>
      <c r="AG721" s="287"/>
      <c r="AH721" s="287"/>
      <c r="AI721" s="287"/>
      <c r="AJ721" s="287"/>
      <c r="AK721" s="287"/>
      <c r="AL721" s="287"/>
      <c r="AM721" s="287"/>
      <c r="AN721" s="287"/>
      <c r="AO721" s="287"/>
      <c r="AP721" s="287"/>
      <c r="AQ721" s="287"/>
      <c r="AR721" s="287"/>
      <c r="AS721" s="287"/>
      <c r="AT721" s="287"/>
      <c r="AU721" s="287"/>
      <c r="AV721" s="287"/>
      <c r="AW721" s="287"/>
      <c r="AX721" s="287"/>
      <c r="AY721" s="287"/>
      <c r="AZ721" s="287"/>
      <c r="BA721" s="287"/>
      <c r="BB721" s="287"/>
      <c r="BC721" s="287"/>
      <c r="BD721" s="287"/>
      <c r="BE721" s="287"/>
      <c r="BF721" s="287"/>
      <c r="BG721" s="287"/>
      <c r="BH721" s="287"/>
      <c r="BI721" s="287"/>
      <c r="BJ721" s="317"/>
      <c r="BK721" s="301"/>
      <c r="BL721" s="288"/>
      <c r="BM721" s="287"/>
      <c r="BN721" s="287"/>
      <c r="BO721" s="287"/>
      <c r="BP721" s="287"/>
      <c r="BQ721" s="287"/>
      <c r="BR721" s="287"/>
      <c r="BS721" s="287"/>
      <c r="BT721" s="287"/>
      <c r="BU721" s="287"/>
      <c r="BV721" s="287"/>
      <c r="BW721" s="287"/>
      <c r="BX721" s="287"/>
      <c r="BY721" s="287"/>
      <c r="BZ721" s="287"/>
      <c r="CA721" s="287"/>
      <c r="CB721" s="287"/>
      <c r="CC721" s="287"/>
      <c r="CD721" s="287"/>
      <c r="CE721" s="287"/>
      <c r="CF721" s="287"/>
      <c r="CG721" s="287"/>
      <c r="CH721" s="287"/>
      <c r="CI721" s="287"/>
      <c r="CJ721" s="287"/>
      <c r="CK721" s="287"/>
      <c r="CL721" s="287"/>
      <c r="CM721" s="287"/>
      <c r="CN721" s="287"/>
      <c r="CO721" s="287"/>
      <c r="CP721" s="287"/>
      <c r="CQ721" s="287"/>
      <c r="CR721" s="287"/>
      <c r="CS721" s="287"/>
      <c r="CT721" s="287"/>
      <c r="CU721" s="287"/>
      <c r="CV721" s="287"/>
      <c r="CW721" s="287"/>
      <c r="CX721" s="287"/>
      <c r="CY721" s="287"/>
      <c r="CZ721" s="289"/>
      <c r="DA721" s="287"/>
      <c r="DB721" s="287"/>
      <c r="DC721" s="287"/>
      <c r="DD721" s="287"/>
      <c r="DE721" s="287"/>
      <c r="DF721" s="287"/>
      <c r="DG721" s="287"/>
      <c r="DH721" s="287"/>
      <c r="DI721" s="287"/>
      <c r="DJ721" s="287"/>
      <c r="DK721" s="287"/>
      <c r="DL721" s="287"/>
      <c r="DM721" s="287"/>
      <c r="DN721" s="287"/>
      <c r="DO721" s="287"/>
      <c r="DP721" s="287"/>
      <c r="DQ721" s="287"/>
      <c r="DR721" s="287"/>
      <c r="DS721" s="287"/>
      <c r="DT721" s="287"/>
      <c r="DU721" s="287"/>
      <c r="DV721" s="287"/>
      <c r="DW721" s="321"/>
      <c r="DX721" s="322"/>
      <c r="DY721" s="323"/>
      <c r="DZ721" s="323"/>
      <c r="EA721" s="323"/>
      <c r="EB721" s="323"/>
      <c r="EC721" s="323"/>
      <c r="ED721" s="323"/>
      <c r="EE721" s="323"/>
      <c r="EF721" s="323"/>
      <c r="EG721" s="323"/>
      <c r="EH721" s="323"/>
      <c r="EI721" s="323"/>
      <c r="EJ721" s="323"/>
      <c r="EK721" s="323"/>
      <c r="EL721" s="323"/>
      <c r="EM721" s="323"/>
      <c r="EN721" s="323"/>
      <c r="EO721" s="323"/>
      <c r="EP721" s="323"/>
      <c r="EQ721" s="323"/>
      <c r="ER721" s="323"/>
      <c r="ES721" s="323"/>
      <c r="ET721" s="323"/>
      <c r="EU721" s="323"/>
      <c r="EV721" s="323"/>
      <c r="EW721" s="323"/>
      <c r="EX721" s="323"/>
      <c r="EY721" s="323"/>
      <c r="EZ721" s="323"/>
      <c r="FA721" s="323"/>
      <c r="FB721" s="323"/>
      <c r="FC721" s="323"/>
      <c r="FD721" s="323"/>
      <c r="FE721" s="323"/>
      <c r="FF721" s="323"/>
      <c r="FG721" s="323"/>
      <c r="FH721" s="323"/>
      <c r="FI721" s="323"/>
      <c r="FJ721" s="323"/>
      <c r="FK721" s="323"/>
      <c r="FL721" s="323"/>
      <c r="FM721" s="323"/>
      <c r="FN721" s="323"/>
      <c r="FO721" s="323"/>
      <c r="FP721" s="323"/>
      <c r="FQ721" s="323"/>
      <c r="FR721" s="323"/>
      <c r="FS721" s="323"/>
      <c r="FT721" s="323"/>
      <c r="FU721" s="323"/>
      <c r="FV721" s="323"/>
      <c r="FW721" s="323"/>
      <c r="FX721" s="323"/>
      <c r="FY721" s="323"/>
      <c r="FZ721" s="323"/>
      <c r="GA721" s="323"/>
      <c r="GB721" s="323"/>
      <c r="GC721" s="323"/>
      <c r="GD721" s="323"/>
      <c r="GE721" s="323"/>
      <c r="GF721" s="323"/>
      <c r="GG721" s="323"/>
      <c r="GH721" s="323"/>
      <c r="GI721" s="323"/>
      <c r="GJ721" s="331"/>
      <c r="GK721" s="323"/>
      <c r="GL721" s="323"/>
      <c r="GM721" s="323"/>
      <c r="GN721" s="290" cm="1">
        <f t="array" ref="GN721">IF(OR(BK721:GM721='Annex.1　DeclarationDesired'!$F$27),ROW(),"")</f>
        <v>721</v>
      </c>
    </row>
    <row r="722" spans="1:196" ht="20.85" customHeight="1">
      <c r="A722" s="302"/>
      <c r="B722" s="296"/>
      <c r="C722" s="296"/>
      <c r="D722" s="296"/>
      <c r="E722" s="296"/>
      <c r="F722" s="296"/>
      <c r="G722" s="297"/>
      <c r="H722" s="298"/>
      <c r="I722" s="298"/>
      <c r="J722" s="298"/>
      <c r="K722" s="298"/>
      <c r="L722" s="299"/>
      <c r="M722" s="299"/>
      <c r="N722" s="300"/>
      <c r="O722" s="300"/>
      <c r="P722" s="287"/>
      <c r="Q722" s="287"/>
      <c r="R722" s="287"/>
      <c r="S722" s="287"/>
      <c r="T722" s="287"/>
      <c r="U722" s="287"/>
      <c r="V722" s="287"/>
      <c r="W722" s="287"/>
      <c r="X722" s="287"/>
      <c r="Y722" s="287"/>
      <c r="Z722" s="287"/>
      <c r="AA722" s="287"/>
      <c r="AB722" s="287"/>
      <c r="AC722" s="287"/>
      <c r="AD722" s="287"/>
      <c r="AE722" s="287"/>
      <c r="AF722" s="287"/>
      <c r="AG722" s="287"/>
      <c r="AH722" s="287"/>
      <c r="AI722" s="287"/>
      <c r="AJ722" s="287"/>
      <c r="AK722" s="287"/>
      <c r="AL722" s="287"/>
      <c r="AM722" s="287"/>
      <c r="AN722" s="287"/>
      <c r="AO722" s="287"/>
      <c r="AP722" s="287"/>
      <c r="AQ722" s="287"/>
      <c r="AR722" s="287"/>
      <c r="AS722" s="287"/>
      <c r="AT722" s="287"/>
      <c r="AU722" s="287"/>
      <c r="AV722" s="287"/>
      <c r="AW722" s="287"/>
      <c r="AX722" s="287"/>
      <c r="AY722" s="287"/>
      <c r="AZ722" s="287"/>
      <c r="BA722" s="287"/>
      <c r="BB722" s="287"/>
      <c r="BC722" s="287"/>
      <c r="BD722" s="287"/>
      <c r="BE722" s="287"/>
      <c r="BF722" s="287"/>
      <c r="BG722" s="287"/>
      <c r="BH722" s="287"/>
      <c r="BI722" s="287"/>
      <c r="BJ722" s="317"/>
      <c r="BK722" s="301"/>
      <c r="BL722" s="288"/>
      <c r="BM722" s="287"/>
      <c r="BN722" s="287"/>
      <c r="BO722" s="287"/>
      <c r="BP722" s="287"/>
      <c r="BQ722" s="287"/>
      <c r="BR722" s="287"/>
      <c r="BS722" s="287"/>
      <c r="BT722" s="287"/>
      <c r="BU722" s="287"/>
      <c r="BV722" s="287"/>
      <c r="BW722" s="287"/>
      <c r="BX722" s="287"/>
      <c r="BY722" s="287"/>
      <c r="BZ722" s="287"/>
      <c r="CA722" s="287"/>
      <c r="CB722" s="287"/>
      <c r="CC722" s="287"/>
      <c r="CD722" s="287"/>
      <c r="CE722" s="287"/>
      <c r="CF722" s="287"/>
      <c r="CG722" s="287"/>
      <c r="CH722" s="287"/>
      <c r="CI722" s="287"/>
      <c r="CJ722" s="287"/>
      <c r="CK722" s="287"/>
      <c r="CL722" s="287"/>
      <c r="CM722" s="287"/>
      <c r="CN722" s="287"/>
      <c r="CO722" s="287"/>
      <c r="CP722" s="287"/>
      <c r="CQ722" s="287"/>
      <c r="CR722" s="287"/>
      <c r="CS722" s="287"/>
      <c r="CT722" s="287"/>
      <c r="CU722" s="287"/>
      <c r="CV722" s="287"/>
      <c r="CW722" s="287"/>
      <c r="CX722" s="287"/>
      <c r="CY722" s="287"/>
      <c r="CZ722" s="289"/>
      <c r="DA722" s="287"/>
      <c r="DB722" s="287"/>
      <c r="DC722" s="287"/>
      <c r="DD722" s="287"/>
      <c r="DE722" s="287"/>
      <c r="DF722" s="287"/>
      <c r="DG722" s="287"/>
      <c r="DH722" s="287"/>
      <c r="DI722" s="287"/>
      <c r="DJ722" s="287"/>
      <c r="DK722" s="287"/>
      <c r="DL722" s="287"/>
      <c r="DM722" s="287"/>
      <c r="DN722" s="287"/>
      <c r="DO722" s="287"/>
      <c r="DP722" s="287"/>
      <c r="DQ722" s="287"/>
      <c r="DR722" s="287"/>
      <c r="DS722" s="287"/>
      <c r="DT722" s="287"/>
      <c r="DU722" s="287"/>
      <c r="DV722" s="287"/>
      <c r="DW722" s="321"/>
      <c r="DX722" s="322"/>
      <c r="DY722" s="323"/>
      <c r="DZ722" s="323"/>
      <c r="EA722" s="323"/>
      <c r="EB722" s="323"/>
      <c r="EC722" s="323"/>
      <c r="ED722" s="323"/>
      <c r="EE722" s="323"/>
      <c r="EF722" s="323"/>
      <c r="EG722" s="323"/>
      <c r="EH722" s="323"/>
      <c r="EI722" s="323"/>
      <c r="EJ722" s="323"/>
      <c r="EK722" s="323"/>
      <c r="EL722" s="323"/>
      <c r="EM722" s="323"/>
      <c r="EN722" s="323"/>
      <c r="EO722" s="323"/>
      <c r="EP722" s="323"/>
      <c r="EQ722" s="323"/>
      <c r="ER722" s="323"/>
      <c r="ES722" s="323"/>
      <c r="ET722" s="323"/>
      <c r="EU722" s="323"/>
      <c r="EV722" s="323"/>
      <c r="EW722" s="323"/>
      <c r="EX722" s="323"/>
      <c r="EY722" s="323"/>
      <c r="EZ722" s="323"/>
      <c r="FA722" s="323"/>
      <c r="FB722" s="323"/>
      <c r="FC722" s="323"/>
      <c r="FD722" s="323"/>
      <c r="FE722" s="323"/>
      <c r="FF722" s="323"/>
      <c r="FG722" s="323"/>
      <c r="FH722" s="323"/>
      <c r="FI722" s="323"/>
      <c r="FJ722" s="323"/>
      <c r="FK722" s="323"/>
      <c r="FL722" s="323"/>
      <c r="FM722" s="323"/>
      <c r="FN722" s="323"/>
      <c r="FO722" s="323"/>
      <c r="FP722" s="323"/>
      <c r="FQ722" s="323"/>
      <c r="FR722" s="323"/>
      <c r="FS722" s="323"/>
      <c r="FT722" s="323"/>
      <c r="FU722" s="323"/>
      <c r="FV722" s="323"/>
      <c r="FW722" s="323"/>
      <c r="FX722" s="323"/>
      <c r="FY722" s="323"/>
      <c r="FZ722" s="323"/>
      <c r="GA722" s="323"/>
      <c r="GB722" s="323"/>
      <c r="GC722" s="323"/>
      <c r="GD722" s="323"/>
      <c r="GE722" s="323"/>
      <c r="GF722" s="323"/>
      <c r="GG722" s="323"/>
      <c r="GH722" s="323"/>
      <c r="GI722" s="323"/>
      <c r="GJ722" s="331"/>
      <c r="GK722" s="323"/>
      <c r="GL722" s="323"/>
      <c r="GM722" s="323"/>
      <c r="GN722" s="290" cm="1">
        <f t="array" ref="GN722">IF(OR(BK722:GM722='Annex.1　DeclarationDesired'!$F$27),ROW(),"")</f>
        <v>722</v>
      </c>
    </row>
    <row r="723" spans="1:196" ht="20.85" customHeight="1">
      <c r="A723" s="295"/>
      <c r="B723" s="296"/>
      <c r="C723" s="296"/>
      <c r="D723" s="296"/>
      <c r="E723" s="296"/>
      <c r="F723" s="296"/>
      <c r="G723" s="297"/>
      <c r="H723" s="298"/>
      <c r="I723" s="298"/>
      <c r="J723" s="298"/>
      <c r="K723" s="298"/>
      <c r="L723" s="299"/>
      <c r="M723" s="299"/>
      <c r="N723" s="300"/>
      <c r="O723" s="300"/>
      <c r="P723" s="287"/>
      <c r="Q723" s="287"/>
      <c r="R723" s="287"/>
      <c r="S723" s="287"/>
      <c r="T723" s="287"/>
      <c r="U723" s="287"/>
      <c r="V723" s="287"/>
      <c r="W723" s="287"/>
      <c r="X723" s="287"/>
      <c r="Y723" s="287"/>
      <c r="Z723" s="287"/>
      <c r="AA723" s="287"/>
      <c r="AB723" s="287"/>
      <c r="AC723" s="287"/>
      <c r="AD723" s="287"/>
      <c r="AE723" s="287"/>
      <c r="AF723" s="287"/>
      <c r="AG723" s="287"/>
      <c r="AH723" s="287"/>
      <c r="AI723" s="287"/>
      <c r="AJ723" s="287"/>
      <c r="AK723" s="287"/>
      <c r="AL723" s="287"/>
      <c r="AM723" s="287"/>
      <c r="AN723" s="287"/>
      <c r="AO723" s="287"/>
      <c r="AP723" s="287"/>
      <c r="AQ723" s="287"/>
      <c r="AR723" s="287"/>
      <c r="AS723" s="287"/>
      <c r="AT723" s="287"/>
      <c r="AU723" s="287"/>
      <c r="AV723" s="287"/>
      <c r="AW723" s="287"/>
      <c r="AX723" s="287"/>
      <c r="AY723" s="287"/>
      <c r="AZ723" s="287"/>
      <c r="BA723" s="287"/>
      <c r="BB723" s="287"/>
      <c r="BC723" s="287"/>
      <c r="BD723" s="287"/>
      <c r="BE723" s="287"/>
      <c r="BF723" s="287"/>
      <c r="BG723" s="287"/>
      <c r="BH723" s="287"/>
      <c r="BI723" s="287"/>
      <c r="BJ723" s="317"/>
      <c r="BK723" s="301"/>
      <c r="BL723" s="288"/>
      <c r="BM723" s="287"/>
      <c r="BN723" s="287"/>
      <c r="BO723" s="287"/>
      <c r="BP723" s="287"/>
      <c r="BQ723" s="287"/>
      <c r="BR723" s="287"/>
      <c r="BS723" s="287"/>
      <c r="BT723" s="287"/>
      <c r="BU723" s="287"/>
      <c r="BV723" s="287"/>
      <c r="BW723" s="287"/>
      <c r="BX723" s="287"/>
      <c r="BY723" s="287"/>
      <c r="BZ723" s="287"/>
      <c r="CA723" s="287"/>
      <c r="CB723" s="287"/>
      <c r="CC723" s="287"/>
      <c r="CD723" s="287"/>
      <c r="CE723" s="287"/>
      <c r="CF723" s="287"/>
      <c r="CG723" s="287"/>
      <c r="CH723" s="287"/>
      <c r="CI723" s="287"/>
      <c r="CJ723" s="287"/>
      <c r="CK723" s="287"/>
      <c r="CL723" s="287"/>
      <c r="CM723" s="287"/>
      <c r="CN723" s="287"/>
      <c r="CO723" s="287"/>
      <c r="CP723" s="287"/>
      <c r="CQ723" s="287"/>
      <c r="CR723" s="287"/>
      <c r="CS723" s="287"/>
      <c r="CT723" s="287"/>
      <c r="CU723" s="287"/>
      <c r="CV723" s="287"/>
      <c r="CW723" s="287"/>
      <c r="CX723" s="287"/>
      <c r="CY723" s="287"/>
      <c r="CZ723" s="289"/>
      <c r="DA723" s="287"/>
      <c r="DB723" s="287"/>
      <c r="DC723" s="287"/>
      <c r="DD723" s="287"/>
      <c r="DE723" s="287"/>
      <c r="DF723" s="287"/>
      <c r="DG723" s="287"/>
      <c r="DH723" s="287"/>
      <c r="DI723" s="287"/>
      <c r="DJ723" s="287"/>
      <c r="DK723" s="287"/>
      <c r="DL723" s="287"/>
      <c r="DM723" s="287"/>
      <c r="DN723" s="287"/>
      <c r="DO723" s="287"/>
      <c r="DP723" s="287"/>
      <c r="DQ723" s="287"/>
      <c r="DR723" s="287"/>
      <c r="DS723" s="287"/>
      <c r="DT723" s="287"/>
      <c r="DU723" s="287"/>
      <c r="DV723" s="287"/>
      <c r="DW723" s="321"/>
      <c r="DX723" s="322"/>
      <c r="DY723" s="323"/>
      <c r="DZ723" s="323"/>
      <c r="EA723" s="323"/>
      <c r="EB723" s="323"/>
      <c r="EC723" s="323"/>
      <c r="ED723" s="323"/>
      <c r="EE723" s="323"/>
      <c r="EF723" s="323"/>
      <c r="EG723" s="323"/>
      <c r="EH723" s="323"/>
      <c r="EI723" s="323"/>
      <c r="EJ723" s="323"/>
      <c r="EK723" s="323"/>
      <c r="EL723" s="323"/>
      <c r="EM723" s="323"/>
      <c r="EN723" s="323"/>
      <c r="EO723" s="323"/>
      <c r="EP723" s="323"/>
      <c r="EQ723" s="323"/>
      <c r="ER723" s="323"/>
      <c r="ES723" s="323"/>
      <c r="ET723" s="323"/>
      <c r="EU723" s="323"/>
      <c r="EV723" s="323"/>
      <c r="EW723" s="323"/>
      <c r="EX723" s="323"/>
      <c r="EY723" s="323"/>
      <c r="EZ723" s="323"/>
      <c r="FA723" s="323"/>
      <c r="FB723" s="323"/>
      <c r="FC723" s="323"/>
      <c r="FD723" s="323"/>
      <c r="FE723" s="323"/>
      <c r="FF723" s="323"/>
      <c r="FG723" s="323"/>
      <c r="FH723" s="323"/>
      <c r="FI723" s="323"/>
      <c r="FJ723" s="323"/>
      <c r="FK723" s="323"/>
      <c r="FL723" s="323"/>
      <c r="FM723" s="323"/>
      <c r="FN723" s="323"/>
      <c r="FO723" s="323"/>
      <c r="FP723" s="323"/>
      <c r="FQ723" s="323"/>
      <c r="FR723" s="323"/>
      <c r="FS723" s="323"/>
      <c r="FT723" s="323"/>
      <c r="FU723" s="323"/>
      <c r="FV723" s="323"/>
      <c r="FW723" s="323"/>
      <c r="FX723" s="323"/>
      <c r="FY723" s="323"/>
      <c r="FZ723" s="323"/>
      <c r="GA723" s="323"/>
      <c r="GB723" s="323"/>
      <c r="GC723" s="323"/>
      <c r="GD723" s="323"/>
      <c r="GE723" s="323"/>
      <c r="GF723" s="323"/>
      <c r="GG723" s="323"/>
      <c r="GH723" s="323"/>
      <c r="GI723" s="323"/>
      <c r="GJ723" s="331"/>
      <c r="GK723" s="323"/>
      <c r="GL723" s="323"/>
      <c r="GM723" s="323"/>
      <c r="GN723" s="290" cm="1">
        <f t="array" ref="GN723">IF(OR(BK723:GM723='Annex.1　DeclarationDesired'!$F$27),ROW(),"")</f>
        <v>723</v>
      </c>
    </row>
    <row r="724" spans="1:196" ht="20.85" customHeight="1">
      <c r="A724" s="295"/>
      <c r="B724" s="296"/>
      <c r="C724" s="296"/>
      <c r="D724" s="296"/>
      <c r="E724" s="296"/>
      <c r="F724" s="296"/>
      <c r="G724" s="297"/>
      <c r="H724" s="298"/>
      <c r="I724" s="298"/>
      <c r="J724" s="298"/>
      <c r="K724" s="298"/>
      <c r="L724" s="299"/>
      <c r="M724" s="299"/>
      <c r="N724" s="300"/>
      <c r="O724" s="300"/>
      <c r="P724" s="287"/>
      <c r="Q724" s="287"/>
      <c r="R724" s="287"/>
      <c r="S724" s="287"/>
      <c r="T724" s="287"/>
      <c r="U724" s="287"/>
      <c r="V724" s="287"/>
      <c r="W724" s="287"/>
      <c r="X724" s="287"/>
      <c r="Y724" s="287"/>
      <c r="Z724" s="287"/>
      <c r="AA724" s="287"/>
      <c r="AB724" s="287"/>
      <c r="AC724" s="287"/>
      <c r="AD724" s="287"/>
      <c r="AE724" s="287"/>
      <c r="AF724" s="287"/>
      <c r="AG724" s="287"/>
      <c r="AH724" s="287"/>
      <c r="AI724" s="287"/>
      <c r="AJ724" s="287"/>
      <c r="AK724" s="287"/>
      <c r="AL724" s="287"/>
      <c r="AM724" s="287"/>
      <c r="AN724" s="287"/>
      <c r="AO724" s="287"/>
      <c r="AP724" s="287"/>
      <c r="AQ724" s="287"/>
      <c r="AR724" s="287"/>
      <c r="AS724" s="287"/>
      <c r="AT724" s="287"/>
      <c r="AU724" s="287"/>
      <c r="AV724" s="287"/>
      <c r="AW724" s="287"/>
      <c r="AX724" s="287"/>
      <c r="AY724" s="287"/>
      <c r="AZ724" s="287"/>
      <c r="BA724" s="287"/>
      <c r="BB724" s="287"/>
      <c r="BC724" s="287"/>
      <c r="BD724" s="287"/>
      <c r="BE724" s="287"/>
      <c r="BF724" s="287"/>
      <c r="BG724" s="287"/>
      <c r="BH724" s="287"/>
      <c r="BI724" s="287"/>
      <c r="BJ724" s="317"/>
      <c r="BK724" s="301"/>
      <c r="BL724" s="288"/>
      <c r="BM724" s="287"/>
      <c r="BN724" s="287"/>
      <c r="BO724" s="287"/>
      <c r="BP724" s="287"/>
      <c r="BQ724" s="287"/>
      <c r="BR724" s="287"/>
      <c r="BS724" s="287"/>
      <c r="BT724" s="287"/>
      <c r="BU724" s="287"/>
      <c r="BV724" s="287"/>
      <c r="BW724" s="287"/>
      <c r="BX724" s="287"/>
      <c r="BY724" s="287"/>
      <c r="BZ724" s="287"/>
      <c r="CA724" s="287"/>
      <c r="CB724" s="287"/>
      <c r="CC724" s="287"/>
      <c r="CD724" s="287"/>
      <c r="CE724" s="287"/>
      <c r="CF724" s="287"/>
      <c r="CG724" s="287"/>
      <c r="CH724" s="287"/>
      <c r="CI724" s="287"/>
      <c r="CJ724" s="287"/>
      <c r="CK724" s="287"/>
      <c r="CL724" s="287"/>
      <c r="CM724" s="287"/>
      <c r="CN724" s="287"/>
      <c r="CO724" s="287"/>
      <c r="CP724" s="287"/>
      <c r="CQ724" s="287"/>
      <c r="CR724" s="287"/>
      <c r="CS724" s="287"/>
      <c r="CT724" s="287"/>
      <c r="CU724" s="287"/>
      <c r="CV724" s="287"/>
      <c r="CW724" s="287"/>
      <c r="CX724" s="287"/>
      <c r="CY724" s="287"/>
      <c r="CZ724" s="289"/>
      <c r="DA724" s="287"/>
      <c r="DB724" s="287"/>
      <c r="DC724" s="287"/>
      <c r="DD724" s="287"/>
      <c r="DE724" s="287"/>
      <c r="DF724" s="287"/>
      <c r="DG724" s="287"/>
      <c r="DH724" s="287"/>
      <c r="DI724" s="287"/>
      <c r="DJ724" s="287"/>
      <c r="DK724" s="287"/>
      <c r="DL724" s="287"/>
      <c r="DM724" s="287"/>
      <c r="DN724" s="287"/>
      <c r="DO724" s="287"/>
      <c r="DP724" s="287"/>
      <c r="DQ724" s="287"/>
      <c r="DR724" s="287"/>
      <c r="DS724" s="287"/>
      <c r="DT724" s="287"/>
      <c r="DU724" s="287"/>
      <c r="DV724" s="287"/>
      <c r="DW724" s="321"/>
      <c r="DX724" s="322"/>
      <c r="DY724" s="323"/>
      <c r="DZ724" s="323"/>
      <c r="EA724" s="323"/>
      <c r="EB724" s="323"/>
      <c r="EC724" s="323"/>
      <c r="ED724" s="323"/>
      <c r="EE724" s="323"/>
      <c r="EF724" s="323"/>
      <c r="EG724" s="323"/>
      <c r="EH724" s="323"/>
      <c r="EI724" s="323"/>
      <c r="EJ724" s="323"/>
      <c r="EK724" s="323"/>
      <c r="EL724" s="323"/>
      <c r="EM724" s="323"/>
      <c r="EN724" s="323"/>
      <c r="EO724" s="323"/>
      <c r="EP724" s="323"/>
      <c r="EQ724" s="323"/>
      <c r="ER724" s="323"/>
      <c r="ES724" s="323"/>
      <c r="ET724" s="323"/>
      <c r="EU724" s="323"/>
      <c r="EV724" s="323"/>
      <c r="EW724" s="323"/>
      <c r="EX724" s="323"/>
      <c r="EY724" s="323"/>
      <c r="EZ724" s="323"/>
      <c r="FA724" s="323"/>
      <c r="FB724" s="323"/>
      <c r="FC724" s="323"/>
      <c r="FD724" s="323"/>
      <c r="FE724" s="323"/>
      <c r="FF724" s="323"/>
      <c r="FG724" s="323"/>
      <c r="FH724" s="323"/>
      <c r="FI724" s="323"/>
      <c r="FJ724" s="323"/>
      <c r="FK724" s="323"/>
      <c r="FL724" s="323"/>
      <c r="FM724" s="323"/>
      <c r="FN724" s="323"/>
      <c r="FO724" s="323"/>
      <c r="FP724" s="323"/>
      <c r="FQ724" s="323"/>
      <c r="FR724" s="323"/>
      <c r="FS724" s="323"/>
      <c r="FT724" s="323"/>
      <c r="FU724" s="323"/>
      <c r="FV724" s="323"/>
      <c r="FW724" s="323"/>
      <c r="FX724" s="323"/>
      <c r="FY724" s="323"/>
      <c r="FZ724" s="323"/>
      <c r="GA724" s="323"/>
      <c r="GB724" s="323"/>
      <c r="GC724" s="323"/>
      <c r="GD724" s="323"/>
      <c r="GE724" s="323"/>
      <c r="GF724" s="323"/>
      <c r="GG724" s="323"/>
      <c r="GH724" s="323"/>
      <c r="GI724" s="323"/>
      <c r="GJ724" s="331"/>
      <c r="GK724" s="323"/>
      <c r="GL724" s="323"/>
      <c r="GM724" s="323"/>
      <c r="GN724" s="290" cm="1">
        <f t="array" ref="GN724">IF(OR(BK724:GM724='Annex.1　DeclarationDesired'!$F$27),ROW(),"")</f>
        <v>724</v>
      </c>
    </row>
    <row r="725" spans="1:196" ht="20.85" customHeight="1">
      <c r="A725" s="295"/>
      <c r="B725" s="296"/>
      <c r="C725" s="296"/>
      <c r="D725" s="296"/>
      <c r="E725" s="296"/>
      <c r="F725" s="296"/>
      <c r="G725" s="297"/>
      <c r="H725" s="298"/>
      <c r="I725" s="298"/>
      <c r="J725" s="298"/>
      <c r="K725" s="298"/>
      <c r="L725" s="299"/>
      <c r="M725" s="299"/>
      <c r="N725" s="300"/>
      <c r="O725" s="300"/>
      <c r="P725" s="287"/>
      <c r="Q725" s="287"/>
      <c r="R725" s="287"/>
      <c r="S725" s="287"/>
      <c r="T725" s="287"/>
      <c r="U725" s="287"/>
      <c r="V725" s="287"/>
      <c r="W725" s="287"/>
      <c r="X725" s="287"/>
      <c r="Y725" s="287"/>
      <c r="Z725" s="287"/>
      <c r="AA725" s="287"/>
      <c r="AB725" s="287"/>
      <c r="AC725" s="287"/>
      <c r="AD725" s="287"/>
      <c r="AE725" s="287"/>
      <c r="AF725" s="287"/>
      <c r="AG725" s="287"/>
      <c r="AH725" s="287"/>
      <c r="AI725" s="287"/>
      <c r="AJ725" s="287"/>
      <c r="AK725" s="287"/>
      <c r="AL725" s="287"/>
      <c r="AM725" s="287"/>
      <c r="AN725" s="287"/>
      <c r="AO725" s="287"/>
      <c r="AP725" s="287"/>
      <c r="AQ725" s="287"/>
      <c r="AR725" s="287"/>
      <c r="AS725" s="287"/>
      <c r="AT725" s="287"/>
      <c r="AU725" s="287"/>
      <c r="AV725" s="287"/>
      <c r="AW725" s="287"/>
      <c r="AX725" s="287"/>
      <c r="AY725" s="287"/>
      <c r="AZ725" s="287"/>
      <c r="BA725" s="287"/>
      <c r="BB725" s="287"/>
      <c r="BC725" s="287"/>
      <c r="BD725" s="287"/>
      <c r="BE725" s="287"/>
      <c r="BF725" s="287"/>
      <c r="BG725" s="287"/>
      <c r="BH725" s="287"/>
      <c r="BI725" s="287"/>
      <c r="BJ725" s="317"/>
      <c r="BK725" s="301"/>
      <c r="BL725" s="288"/>
      <c r="BM725" s="287"/>
      <c r="BN725" s="287"/>
      <c r="BO725" s="287"/>
      <c r="BP725" s="287"/>
      <c r="BQ725" s="287"/>
      <c r="BR725" s="287"/>
      <c r="BS725" s="287"/>
      <c r="BT725" s="287"/>
      <c r="BU725" s="287"/>
      <c r="BV725" s="287"/>
      <c r="BW725" s="287"/>
      <c r="BX725" s="287"/>
      <c r="BY725" s="287"/>
      <c r="BZ725" s="287"/>
      <c r="CA725" s="287"/>
      <c r="CB725" s="287"/>
      <c r="CC725" s="287"/>
      <c r="CD725" s="287"/>
      <c r="CE725" s="287"/>
      <c r="CF725" s="287"/>
      <c r="CG725" s="287"/>
      <c r="CH725" s="287"/>
      <c r="CI725" s="287"/>
      <c r="CJ725" s="287"/>
      <c r="CK725" s="287"/>
      <c r="CL725" s="287"/>
      <c r="CM725" s="287"/>
      <c r="CN725" s="287"/>
      <c r="CO725" s="287"/>
      <c r="CP725" s="287"/>
      <c r="CQ725" s="287"/>
      <c r="CR725" s="287"/>
      <c r="CS725" s="287"/>
      <c r="CT725" s="287"/>
      <c r="CU725" s="287"/>
      <c r="CV725" s="287"/>
      <c r="CW725" s="287"/>
      <c r="CX725" s="287"/>
      <c r="CY725" s="287"/>
      <c r="CZ725" s="289"/>
      <c r="DA725" s="287"/>
      <c r="DB725" s="287"/>
      <c r="DC725" s="287"/>
      <c r="DD725" s="287"/>
      <c r="DE725" s="287"/>
      <c r="DF725" s="287"/>
      <c r="DG725" s="287"/>
      <c r="DH725" s="287"/>
      <c r="DI725" s="287"/>
      <c r="DJ725" s="287"/>
      <c r="DK725" s="287"/>
      <c r="DL725" s="287"/>
      <c r="DM725" s="287"/>
      <c r="DN725" s="287"/>
      <c r="DO725" s="287"/>
      <c r="DP725" s="287"/>
      <c r="DQ725" s="287"/>
      <c r="DR725" s="287"/>
      <c r="DS725" s="287"/>
      <c r="DT725" s="287"/>
      <c r="DU725" s="287"/>
      <c r="DV725" s="287"/>
      <c r="DW725" s="321"/>
      <c r="DX725" s="322"/>
      <c r="DY725" s="323"/>
      <c r="DZ725" s="323"/>
      <c r="EA725" s="323"/>
      <c r="EB725" s="323"/>
      <c r="EC725" s="323"/>
      <c r="ED725" s="323"/>
      <c r="EE725" s="323"/>
      <c r="EF725" s="323"/>
      <c r="EG725" s="323"/>
      <c r="EH725" s="323"/>
      <c r="EI725" s="323"/>
      <c r="EJ725" s="323"/>
      <c r="EK725" s="323"/>
      <c r="EL725" s="323"/>
      <c r="EM725" s="323"/>
      <c r="EN725" s="323"/>
      <c r="EO725" s="323"/>
      <c r="EP725" s="323"/>
      <c r="EQ725" s="323"/>
      <c r="ER725" s="323"/>
      <c r="ES725" s="323"/>
      <c r="ET725" s="323"/>
      <c r="EU725" s="323"/>
      <c r="EV725" s="323"/>
      <c r="EW725" s="323"/>
      <c r="EX725" s="323"/>
      <c r="EY725" s="323"/>
      <c r="EZ725" s="323"/>
      <c r="FA725" s="323"/>
      <c r="FB725" s="323"/>
      <c r="FC725" s="323"/>
      <c r="FD725" s="323"/>
      <c r="FE725" s="323"/>
      <c r="FF725" s="323"/>
      <c r="FG725" s="323"/>
      <c r="FH725" s="323"/>
      <c r="FI725" s="323"/>
      <c r="FJ725" s="323"/>
      <c r="FK725" s="323"/>
      <c r="FL725" s="323"/>
      <c r="FM725" s="323"/>
      <c r="FN725" s="323"/>
      <c r="FO725" s="323"/>
      <c r="FP725" s="323"/>
      <c r="FQ725" s="323"/>
      <c r="FR725" s="323"/>
      <c r="FS725" s="323"/>
      <c r="FT725" s="323"/>
      <c r="FU725" s="323"/>
      <c r="FV725" s="323"/>
      <c r="FW725" s="323"/>
      <c r="FX725" s="323"/>
      <c r="FY725" s="323"/>
      <c r="FZ725" s="323"/>
      <c r="GA725" s="323"/>
      <c r="GB725" s="323"/>
      <c r="GC725" s="323"/>
      <c r="GD725" s="323"/>
      <c r="GE725" s="323"/>
      <c r="GF725" s="323"/>
      <c r="GG725" s="323"/>
      <c r="GH725" s="323"/>
      <c r="GI725" s="323"/>
      <c r="GJ725" s="331"/>
      <c r="GK725" s="323"/>
      <c r="GL725" s="323"/>
      <c r="GM725" s="323"/>
      <c r="GN725" s="290" cm="1">
        <f t="array" ref="GN725">IF(OR(BK725:GM725='Annex.1　DeclarationDesired'!$F$27),ROW(),"")</f>
        <v>725</v>
      </c>
    </row>
    <row r="726" spans="1:196" ht="20.85" customHeight="1">
      <c r="A726" s="295"/>
      <c r="B726" s="296"/>
      <c r="C726" s="296"/>
      <c r="D726" s="296"/>
      <c r="E726" s="296"/>
      <c r="F726" s="296"/>
      <c r="G726" s="297"/>
      <c r="H726" s="298"/>
      <c r="I726" s="298"/>
      <c r="J726" s="298"/>
      <c r="K726" s="298"/>
      <c r="L726" s="299"/>
      <c r="M726" s="299"/>
      <c r="N726" s="300"/>
      <c r="O726" s="300"/>
      <c r="P726" s="287"/>
      <c r="Q726" s="287"/>
      <c r="R726" s="287"/>
      <c r="S726" s="287"/>
      <c r="T726" s="287"/>
      <c r="U726" s="287"/>
      <c r="V726" s="287"/>
      <c r="W726" s="287"/>
      <c r="X726" s="287"/>
      <c r="Y726" s="287"/>
      <c r="Z726" s="287"/>
      <c r="AA726" s="287"/>
      <c r="AB726" s="287"/>
      <c r="AC726" s="287"/>
      <c r="AD726" s="287"/>
      <c r="AE726" s="287"/>
      <c r="AF726" s="287"/>
      <c r="AG726" s="287"/>
      <c r="AH726" s="287"/>
      <c r="AI726" s="287"/>
      <c r="AJ726" s="287"/>
      <c r="AK726" s="287"/>
      <c r="AL726" s="287"/>
      <c r="AM726" s="287"/>
      <c r="AN726" s="287"/>
      <c r="AO726" s="287"/>
      <c r="AP726" s="287"/>
      <c r="AQ726" s="287"/>
      <c r="AR726" s="287"/>
      <c r="AS726" s="287"/>
      <c r="AT726" s="287"/>
      <c r="AU726" s="287"/>
      <c r="AV726" s="287"/>
      <c r="AW726" s="287"/>
      <c r="AX726" s="287"/>
      <c r="AY726" s="287"/>
      <c r="AZ726" s="287"/>
      <c r="BA726" s="287"/>
      <c r="BB726" s="287"/>
      <c r="BC726" s="287"/>
      <c r="BD726" s="287"/>
      <c r="BE726" s="287"/>
      <c r="BF726" s="287"/>
      <c r="BG726" s="287"/>
      <c r="BH726" s="287"/>
      <c r="BI726" s="287"/>
      <c r="BJ726" s="317"/>
      <c r="BK726" s="301"/>
      <c r="BL726" s="288"/>
      <c r="BM726" s="287"/>
      <c r="BN726" s="287"/>
      <c r="BO726" s="287"/>
      <c r="BP726" s="287"/>
      <c r="BQ726" s="287"/>
      <c r="BR726" s="287"/>
      <c r="BS726" s="287"/>
      <c r="BT726" s="287"/>
      <c r="BU726" s="287"/>
      <c r="BV726" s="287"/>
      <c r="BW726" s="287"/>
      <c r="BX726" s="287"/>
      <c r="BY726" s="287"/>
      <c r="BZ726" s="287"/>
      <c r="CA726" s="287"/>
      <c r="CB726" s="287"/>
      <c r="CC726" s="287"/>
      <c r="CD726" s="287"/>
      <c r="CE726" s="287"/>
      <c r="CF726" s="287"/>
      <c r="CG726" s="287"/>
      <c r="CH726" s="287"/>
      <c r="CI726" s="287"/>
      <c r="CJ726" s="287"/>
      <c r="CK726" s="287"/>
      <c r="CL726" s="287"/>
      <c r="CM726" s="287"/>
      <c r="CN726" s="287"/>
      <c r="CO726" s="287"/>
      <c r="CP726" s="287"/>
      <c r="CQ726" s="287"/>
      <c r="CR726" s="287"/>
      <c r="CS726" s="287"/>
      <c r="CT726" s="287"/>
      <c r="CU726" s="287"/>
      <c r="CV726" s="287"/>
      <c r="CW726" s="287"/>
      <c r="CX726" s="287"/>
      <c r="CY726" s="287"/>
      <c r="CZ726" s="289"/>
      <c r="DA726" s="287"/>
      <c r="DB726" s="287"/>
      <c r="DC726" s="287"/>
      <c r="DD726" s="287"/>
      <c r="DE726" s="287"/>
      <c r="DF726" s="287"/>
      <c r="DG726" s="287"/>
      <c r="DH726" s="287"/>
      <c r="DI726" s="287"/>
      <c r="DJ726" s="287"/>
      <c r="DK726" s="287"/>
      <c r="DL726" s="287"/>
      <c r="DM726" s="287"/>
      <c r="DN726" s="287"/>
      <c r="DO726" s="287"/>
      <c r="DP726" s="287"/>
      <c r="DQ726" s="287"/>
      <c r="DR726" s="287"/>
      <c r="DS726" s="287"/>
      <c r="DT726" s="287"/>
      <c r="DU726" s="287"/>
      <c r="DV726" s="287"/>
      <c r="DW726" s="321"/>
      <c r="DX726" s="322"/>
      <c r="DY726" s="323"/>
      <c r="DZ726" s="323"/>
      <c r="EA726" s="323"/>
      <c r="EB726" s="323"/>
      <c r="EC726" s="323"/>
      <c r="ED726" s="323"/>
      <c r="EE726" s="323"/>
      <c r="EF726" s="323"/>
      <c r="EG726" s="323"/>
      <c r="EH726" s="323"/>
      <c r="EI726" s="323"/>
      <c r="EJ726" s="323"/>
      <c r="EK726" s="323"/>
      <c r="EL726" s="323"/>
      <c r="EM726" s="323"/>
      <c r="EN726" s="323"/>
      <c r="EO726" s="323"/>
      <c r="EP726" s="323"/>
      <c r="EQ726" s="323"/>
      <c r="ER726" s="323"/>
      <c r="ES726" s="323"/>
      <c r="ET726" s="323"/>
      <c r="EU726" s="323"/>
      <c r="EV726" s="323"/>
      <c r="EW726" s="323"/>
      <c r="EX726" s="323"/>
      <c r="EY726" s="323"/>
      <c r="EZ726" s="323"/>
      <c r="FA726" s="323"/>
      <c r="FB726" s="323"/>
      <c r="FC726" s="323"/>
      <c r="FD726" s="323"/>
      <c r="FE726" s="323"/>
      <c r="FF726" s="323"/>
      <c r="FG726" s="323"/>
      <c r="FH726" s="323"/>
      <c r="FI726" s="323"/>
      <c r="FJ726" s="323"/>
      <c r="FK726" s="323"/>
      <c r="FL726" s="323"/>
      <c r="FM726" s="323"/>
      <c r="FN726" s="323"/>
      <c r="FO726" s="323"/>
      <c r="FP726" s="323"/>
      <c r="FQ726" s="323"/>
      <c r="FR726" s="323"/>
      <c r="FS726" s="323"/>
      <c r="FT726" s="323"/>
      <c r="FU726" s="323"/>
      <c r="FV726" s="323"/>
      <c r="FW726" s="323"/>
      <c r="FX726" s="323"/>
      <c r="FY726" s="323"/>
      <c r="FZ726" s="323"/>
      <c r="GA726" s="323"/>
      <c r="GB726" s="323"/>
      <c r="GC726" s="323"/>
      <c r="GD726" s="323"/>
      <c r="GE726" s="323"/>
      <c r="GF726" s="323"/>
      <c r="GG726" s="323"/>
      <c r="GH726" s="323"/>
      <c r="GI726" s="323"/>
      <c r="GJ726" s="331"/>
      <c r="GK726" s="323"/>
      <c r="GL726" s="323"/>
      <c r="GM726" s="323"/>
      <c r="GN726" s="290" cm="1">
        <f t="array" ref="GN726">IF(OR(BK726:GM726='Annex.1　DeclarationDesired'!$F$27),ROW(),"")</f>
        <v>726</v>
      </c>
    </row>
    <row r="727" spans="1:196" ht="20.85" customHeight="1">
      <c r="A727" s="295"/>
      <c r="B727" s="296"/>
      <c r="C727" s="296"/>
      <c r="D727" s="296"/>
      <c r="E727" s="296"/>
      <c r="F727" s="296"/>
      <c r="G727" s="297"/>
      <c r="H727" s="298"/>
      <c r="I727" s="298"/>
      <c r="J727" s="298"/>
      <c r="K727" s="298"/>
      <c r="L727" s="299"/>
      <c r="M727" s="299"/>
      <c r="N727" s="300"/>
      <c r="O727" s="300"/>
      <c r="P727" s="287"/>
      <c r="Q727" s="287"/>
      <c r="R727" s="287"/>
      <c r="S727" s="287"/>
      <c r="T727" s="287"/>
      <c r="U727" s="287"/>
      <c r="V727" s="287"/>
      <c r="W727" s="287"/>
      <c r="X727" s="287"/>
      <c r="Y727" s="287"/>
      <c r="Z727" s="287"/>
      <c r="AA727" s="287"/>
      <c r="AB727" s="287"/>
      <c r="AC727" s="287"/>
      <c r="AD727" s="287"/>
      <c r="AE727" s="287"/>
      <c r="AF727" s="287"/>
      <c r="AG727" s="287"/>
      <c r="AH727" s="287"/>
      <c r="AI727" s="287"/>
      <c r="AJ727" s="287"/>
      <c r="AK727" s="287"/>
      <c r="AL727" s="287"/>
      <c r="AM727" s="287"/>
      <c r="AN727" s="287"/>
      <c r="AO727" s="287"/>
      <c r="AP727" s="287"/>
      <c r="AQ727" s="287"/>
      <c r="AR727" s="287"/>
      <c r="AS727" s="287"/>
      <c r="AT727" s="287"/>
      <c r="AU727" s="287"/>
      <c r="AV727" s="287"/>
      <c r="AW727" s="287"/>
      <c r="AX727" s="287"/>
      <c r="AY727" s="287"/>
      <c r="AZ727" s="287"/>
      <c r="BA727" s="287"/>
      <c r="BB727" s="287"/>
      <c r="BC727" s="287"/>
      <c r="BD727" s="287"/>
      <c r="BE727" s="287"/>
      <c r="BF727" s="287"/>
      <c r="BG727" s="287"/>
      <c r="BH727" s="287"/>
      <c r="BI727" s="287"/>
      <c r="BJ727" s="317"/>
      <c r="BK727" s="301"/>
      <c r="BL727" s="288"/>
      <c r="BM727" s="287"/>
      <c r="BN727" s="287"/>
      <c r="BO727" s="287"/>
      <c r="BP727" s="287"/>
      <c r="BQ727" s="287"/>
      <c r="BR727" s="287"/>
      <c r="BS727" s="287"/>
      <c r="BT727" s="287"/>
      <c r="BU727" s="287"/>
      <c r="BV727" s="287"/>
      <c r="BW727" s="287"/>
      <c r="BX727" s="287"/>
      <c r="BY727" s="287"/>
      <c r="BZ727" s="287"/>
      <c r="CA727" s="287"/>
      <c r="CB727" s="287"/>
      <c r="CC727" s="287"/>
      <c r="CD727" s="287"/>
      <c r="CE727" s="287"/>
      <c r="CF727" s="287"/>
      <c r="CG727" s="287"/>
      <c r="CH727" s="287"/>
      <c r="CI727" s="287"/>
      <c r="CJ727" s="287"/>
      <c r="CK727" s="287"/>
      <c r="CL727" s="287"/>
      <c r="CM727" s="287"/>
      <c r="CN727" s="287"/>
      <c r="CO727" s="287"/>
      <c r="CP727" s="287"/>
      <c r="CQ727" s="287"/>
      <c r="CR727" s="287"/>
      <c r="CS727" s="287"/>
      <c r="CT727" s="287"/>
      <c r="CU727" s="287"/>
      <c r="CV727" s="287"/>
      <c r="CW727" s="287"/>
      <c r="CX727" s="287"/>
      <c r="CY727" s="287"/>
      <c r="CZ727" s="289"/>
      <c r="DA727" s="287"/>
      <c r="DB727" s="287"/>
      <c r="DC727" s="287"/>
      <c r="DD727" s="287"/>
      <c r="DE727" s="287"/>
      <c r="DF727" s="287"/>
      <c r="DG727" s="287"/>
      <c r="DH727" s="287"/>
      <c r="DI727" s="287"/>
      <c r="DJ727" s="287"/>
      <c r="DK727" s="287"/>
      <c r="DL727" s="287"/>
      <c r="DM727" s="287"/>
      <c r="DN727" s="287"/>
      <c r="DO727" s="287"/>
      <c r="DP727" s="287"/>
      <c r="DQ727" s="287"/>
      <c r="DR727" s="287"/>
      <c r="DS727" s="287"/>
      <c r="DT727" s="287"/>
      <c r="DU727" s="287"/>
      <c r="DV727" s="287"/>
      <c r="DW727" s="321"/>
      <c r="DX727" s="322"/>
      <c r="DY727" s="323"/>
      <c r="DZ727" s="323"/>
      <c r="EA727" s="323"/>
      <c r="EB727" s="323"/>
      <c r="EC727" s="323"/>
      <c r="ED727" s="323"/>
      <c r="EE727" s="323"/>
      <c r="EF727" s="323"/>
      <c r="EG727" s="323"/>
      <c r="EH727" s="323"/>
      <c r="EI727" s="323"/>
      <c r="EJ727" s="323"/>
      <c r="EK727" s="323"/>
      <c r="EL727" s="323"/>
      <c r="EM727" s="323"/>
      <c r="EN727" s="323"/>
      <c r="EO727" s="323"/>
      <c r="EP727" s="323"/>
      <c r="EQ727" s="323"/>
      <c r="ER727" s="323"/>
      <c r="ES727" s="323"/>
      <c r="ET727" s="323"/>
      <c r="EU727" s="323"/>
      <c r="EV727" s="323"/>
      <c r="EW727" s="323"/>
      <c r="EX727" s="323"/>
      <c r="EY727" s="323"/>
      <c r="EZ727" s="323"/>
      <c r="FA727" s="323"/>
      <c r="FB727" s="323"/>
      <c r="FC727" s="323"/>
      <c r="FD727" s="323"/>
      <c r="FE727" s="323"/>
      <c r="FF727" s="323"/>
      <c r="FG727" s="323"/>
      <c r="FH727" s="323"/>
      <c r="FI727" s="323"/>
      <c r="FJ727" s="323"/>
      <c r="FK727" s="323"/>
      <c r="FL727" s="323"/>
      <c r="FM727" s="323"/>
      <c r="FN727" s="323"/>
      <c r="FO727" s="323"/>
      <c r="FP727" s="323"/>
      <c r="FQ727" s="323"/>
      <c r="FR727" s="323"/>
      <c r="FS727" s="323"/>
      <c r="FT727" s="323"/>
      <c r="FU727" s="323"/>
      <c r="FV727" s="323"/>
      <c r="FW727" s="323"/>
      <c r="FX727" s="323"/>
      <c r="FY727" s="323"/>
      <c r="FZ727" s="323"/>
      <c r="GA727" s="323"/>
      <c r="GB727" s="323"/>
      <c r="GC727" s="323"/>
      <c r="GD727" s="323"/>
      <c r="GE727" s="323"/>
      <c r="GF727" s="323"/>
      <c r="GG727" s="323"/>
      <c r="GH727" s="323"/>
      <c r="GI727" s="323"/>
      <c r="GJ727" s="331"/>
      <c r="GK727" s="323"/>
      <c r="GL727" s="323"/>
      <c r="GM727" s="323"/>
      <c r="GN727" s="290" cm="1">
        <f t="array" ref="GN727">IF(OR(BK727:GM727='Annex.1　DeclarationDesired'!$F$27),ROW(),"")</f>
        <v>727</v>
      </c>
    </row>
    <row r="728" spans="1:196" ht="20.85" customHeight="1">
      <c r="A728" s="295"/>
      <c r="B728" s="296"/>
      <c r="C728" s="296"/>
      <c r="D728" s="296"/>
      <c r="E728" s="296"/>
      <c r="F728" s="296"/>
      <c r="G728" s="297"/>
      <c r="H728" s="298"/>
      <c r="I728" s="298"/>
      <c r="J728" s="298"/>
      <c r="K728" s="298"/>
      <c r="L728" s="299"/>
      <c r="M728" s="299"/>
      <c r="N728" s="300"/>
      <c r="O728" s="300"/>
      <c r="P728" s="287"/>
      <c r="Q728" s="287"/>
      <c r="R728" s="287"/>
      <c r="S728" s="287"/>
      <c r="T728" s="287"/>
      <c r="U728" s="287"/>
      <c r="V728" s="287"/>
      <c r="W728" s="287"/>
      <c r="X728" s="287"/>
      <c r="Y728" s="287"/>
      <c r="Z728" s="287"/>
      <c r="AA728" s="287"/>
      <c r="AB728" s="287"/>
      <c r="AC728" s="287"/>
      <c r="AD728" s="287"/>
      <c r="AE728" s="287"/>
      <c r="AF728" s="287"/>
      <c r="AG728" s="287"/>
      <c r="AH728" s="287"/>
      <c r="AI728" s="287"/>
      <c r="AJ728" s="287"/>
      <c r="AK728" s="287"/>
      <c r="AL728" s="287"/>
      <c r="AM728" s="287"/>
      <c r="AN728" s="287"/>
      <c r="AO728" s="287"/>
      <c r="AP728" s="287"/>
      <c r="AQ728" s="287"/>
      <c r="AR728" s="287"/>
      <c r="AS728" s="287"/>
      <c r="AT728" s="287"/>
      <c r="AU728" s="287"/>
      <c r="AV728" s="287"/>
      <c r="AW728" s="287"/>
      <c r="AX728" s="287"/>
      <c r="AY728" s="287"/>
      <c r="AZ728" s="287"/>
      <c r="BA728" s="287"/>
      <c r="BB728" s="287"/>
      <c r="BC728" s="287"/>
      <c r="BD728" s="287"/>
      <c r="BE728" s="287"/>
      <c r="BF728" s="287"/>
      <c r="BG728" s="287"/>
      <c r="BH728" s="287"/>
      <c r="BI728" s="287"/>
      <c r="BJ728" s="317"/>
      <c r="BK728" s="301"/>
      <c r="BL728" s="288"/>
      <c r="BM728" s="287"/>
      <c r="BN728" s="287"/>
      <c r="BO728" s="287"/>
      <c r="BP728" s="287"/>
      <c r="BQ728" s="287"/>
      <c r="BR728" s="287"/>
      <c r="BS728" s="287"/>
      <c r="BT728" s="287"/>
      <c r="BU728" s="287"/>
      <c r="BV728" s="287"/>
      <c r="BW728" s="287"/>
      <c r="BX728" s="287"/>
      <c r="BY728" s="287"/>
      <c r="BZ728" s="287"/>
      <c r="CA728" s="287"/>
      <c r="CB728" s="287"/>
      <c r="CC728" s="287"/>
      <c r="CD728" s="287"/>
      <c r="CE728" s="287"/>
      <c r="CF728" s="287"/>
      <c r="CG728" s="287"/>
      <c r="CH728" s="287"/>
      <c r="CI728" s="287"/>
      <c r="CJ728" s="287"/>
      <c r="CK728" s="287"/>
      <c r="CL728" s="287"/>
      <c r="CM728" s="287"/>
      <c r="CN728" s="287"/>
      <c r="CO728" s="287"/>
      <c r="CP728" s="287"/>
      <c r="CQ728" s="287"/>
      <c r="CR728" s="287"/>
      <c r="CS728" s="287"/>
      <c r="CT728" s="287"/>
      <c r="CU728" s="287"/>
      <c r="CV728" s="287"/>
      <c r="CW728" s="287"/>
      <c r="CX728" s="287"/>
      <c r="CY728" s="287"/>
      <c r="CZ728" s="289"/>
      <c r="DA728" s="287"/>
      <c r="DB728" s="287"/>
      <c r="DC728" s="287"/>
      <c r="DD728" s="287"/>
      <c r="DE728" s="287"/>
      <c r="DF728" s="287"/>
      <c r="DG728" s="287"/>
      <c r="DH728" s="287"/>
      <c r="DI728" s="287"/>
      <c r="DJ728" s="287"/>
      <c r="DK728" s="287"/>
      <c r="DL728" s="287"/>
      <c r="DM728" s="287"/>
      <c r="DN728" s="287"/>
      <c r="DO728" s="287"/>
      <c r="DP728" s="287"/>
      <c r="DQ728" s="287"/>
      <c r="DR728" s="287"/>
      <c r="DS728" s="287"/>
      <c r="DT728" s="287"/>
      <c r="DU728" s="287"/>
      <c r="DV728" s="287"/>
      <c r="DW728" s="321"/>
      <c r="DX728" s="322"/>
      <c r="DY728" s="323"/>
      <c r="DZ728" s="323"/>
      <c r="EA728" s="323"/>
      <c r="EB728" s="323"/>
      <c r="EC728" s="323"/>
      <c r="ED728" s="323"/>
      <c r="EE728" s="323"/>
      <c r="EF728" s="323"/>
      <c r="EG728" s="323"/>
      <c r="EH728" s="323"/>
      <c r="EI728" s="323"/>
      <c r="EJ728" s="323"/>
      <c r="EK728" s="323"/>
      <c r="EL728" s="323"/>
      <c r="EM728" s="323"/>
      <c r="EN728" s="323"/>
      <c r="EO728" s="323"/>
      <c r="EP728" s="323"/>
      <c r="EQ728" s="323"/>
      <c r="ER728" s="323"/>
      <c r="ES728" s="323"/>
      <c r="ET728" s="323"/>
      <c r="EU728" s="323"/>
      <c r="EV728" s="323"/>
      <c r="EW728" s="323"/>
      <c r="EX728" s="323"/>
      <c r="EY728" s="323"/>
      <c r="EZ728" s="323"/>
      <c r="FA728" s="323"/>
      <c r="FB728" s="323"/>
      <c r="FC728" s="323"/>
      <c r="FD728" s="323"/>
      <c r="FE728" s="323"/>
      <c r="FF728" s="323"/>
      <c r="FG728" s="323"/>
      <c r="FH728" s="323"/>
      <c r="FI728" s="323"/>
      <c r="FJ728" s="323"/>
      <c r="FK728" s="323"/>
      <c r="FL728" s="323"/>
      <c r="FM728" s="323"/>
      <c r="FN728" s="323"/>
      <c r="FO728" s="323"/>
      <c r="FP728" s="323"/>
      <c r="FQ728" s="323"/>
      <c r="FR728" s="323"/>
      <c r="FS728" s="323"/>
      <c r="FT728" s="323"/>
      <c r="FU728" s="323"/>
      <c r="FV728" s="323"/>
      <c r="FW728" s="323"/>
      <c r="FX728" s="323"/>
      <c r="FY728" s="323"/>
      <c r="FZ728" s="323"/>
      <c r="GA728" s="323"/>
      <c r="GB728" s="323"/>
      <c r="GC728" s="323"/>
      <c r="GD728" s="323"/>
      <c r="GE728" s="323"/>
      <c r="GF728" s="323"/>
      <c r="GG728" s="323"/>
      <c r="GH728" s="323"/>
      <c r="GI728" s="323"/>
      <c r="GJ728" s="331"/>
      <c r="GK728" s="323"/>
      <c r="GL728" s="323"/>
      <c r="GM728" s="323"/>
      <c r="GN728" s="290" cm="1">
        <f t="array" ref="GN728">IF(OR(BK728:GM728='Annex.1　DeclarationDesired'!$F$27),ROW(),"")</f>
        <v>728</v>
      </c>
    </row>
    <row r="729" spans="1:196" ht="20.85" customHeight="1">
      <c r="A729" s="295"/>
      <c r="B729" s="296"/>
      <c r="C729" s="296"/>
      <c r="D729" s="296"/>
      <c r="E729" s="296"/>
      <c r="F729" s="296"/>
      <c r="G729" s="297"/>
      <c r="H729" s="298"/>
      <c r="I729" s="298"/>
      <c r="J729" s="298"/>
      <c r="K729" s="298"/>
      <c r="L729" s="299"/>
      <c r="M729" s="299"/>
      <c r="N729" s="300"/>
      <c r="O729" s="300"/>
      <c r="P729" s="287"/>
      <c r="Q729" s="287"/>
      <c r="R729" s="287"/>
      <c r="S729" s="287"/>
      <c r="T729" s="287"/>
      <c r="U729" s="287"/>
      <c r="V729" s="287"/>
      <c r="W729" s="287"/>
      <c r="X729" s="287"/>
      <c r="Y729" s="287"/>
      <c r="Z729" s="287"/>
      <c r="AA729" s="287"/>
      <c r="AB729" s="287"/>
      <c r="AC729" s="287"/>
      <c r="AD729" s="287"/>
      <c r="AE729" s="287"/>
      <c r="AF729" s="287"/>
      <c r="AG729" s="287"/>
      <c r="AH729" s="287"/>
      <c r="AI729" s="287"/>
      <c r="AJ729" s="287"/>
      <c r="AK729" s="287"/>
      <c r="AL729" s="287"/>
      <c r="AM729" s="287"/>
      <c r="AN729" s="287"/>
      <c r="AO729" s="287"/>
      <c r="AP729" s="287"/>
      <c r="AQ729" s="287"/>
      <c r="AR729" s="287"/>
      <c r="AS729" s="287"/>
      <c r="AT729" s="287"/>
      <c r="AU729" s="287"/>
      <c r="AV729" s="287"/>
      <c r="AW729" s="287"/>
      <c r="AX729" s="287"/>
      <c r="AY729" s="287"/>
      <c r="AZ729" s="287"/>
      <c r="BA729" s="287"/>
      <c r="BB729" s="287"/>
      <c r="BC729" s="287"/>
      <c r="BD729" s="287"/>
      <c r="BE729" s="287"/>
      <c r="BF729" s="287"/>
      <c r="BG729" s="287"/>
      <c r="BH729" s="287"/>
      <c r="BI729" s="287"/>
      <c r="BJ729" s="317"/>
      <c r="BK729" s="301"/>
      <c r="BL729" s="288"/>
      <c r="BM729" s="287"/>
      <c r="BN729" s="287"/>
      <c r="BO729" s="287"/>
      <c r="BP729" s="287"/>
      <c r="BQ729" s="287"/>
      <c r="BR729" s="287"/>
      <c r="BS729" s="287"/>
      <c r="BT729" s="287"/>
      <c r="BU729" s="287"/>
      <c r="BV729" s="287"/>
      <c r="BW729" s="287"/>
      <c r="BX729" s="287"/>
      <c r="BY729" s="287"/>
      <c r="BZ729" s="287"/>
      <c r="CA729" s="287"/>
      <c r="CB729" s="287"/>
      <c r="CC729" s="287"/>
      <c r="CD729" s="287"/>
      <c r="CE729" s="287"/>
      <c r="CF729" s="287"/>
      <c r="CG729" s="287"/>
      <c r="CH729" s="287"/>
      <c r="CI729" s="287"/>
      <c r="CJ729" s="287"/>
      <c r="CK729" s="287"/>
      <c r="CL729" s="287"/>
      <c r="CM729" s="287"/>
      <c r="CN729" s="287"/>
      <c r="CO729" s="287"/>
      <c r="CP729" s="287"/>
      <c r="CQ729" s="287"/>
      <c r="CR729" s="287"/>
      <c r="CS729" s="287"/>
      <c r="CT729" s="287"/>
      <c r="CU729" s="287"/>
      <c r="CV729" s="287"/>
      <c r="CW729" s="287"/>
      <c r="CX729" s="287"/>
      <c r="CY729" s="287"/>
      <c r="CZ729" s="289"/>
      <c r="DA729" s="287"/>
      <c r="DB729" s="287"/>
      <c r="DC729" s="287"/>
      <c r="DD729" s="287"/>
      <c r="DE729" s="287"/>
      <c r="DF729" s="287"/>
      <c r="DG729" s="287"/>
      <c r="DH729" s="287"/>
      <c r="DI729" s="287"/>
      <c r="DJ729" s="287"/>
      <c r="DK729" s="287"/>
      <c r="DL729" s="287"/>
      <c r="DM729" s="287"/>
      <c r="DN729" s="287"/>
      <c r="DO729" s="287"/>
      <c r="DP729" s="287"/>
      <c r="DQ729" s="287"/>
      <c r="DR729" s="287"/>
      <c r="DS729" s="287"/>
      <c r="DT729" s="287"/>
      <c r="DU729" s="287"/>
      <c r="DV729" s="287"/>
      <c r="DW729" s="321"/>
      <c r="DX729" s="322"/>
      <c r="DY729" s="323"/>
      <c r="DZ729" s="323"/>
      <c r="EA729" s="323"/>
      <c r="EB729" s="323"/>
      <c r="EC729" s="323"/>
      <c r="ED729" s="323"/>
      <c r="EE729" s="323"/>
      <c r="EF729" s="323"/>
      <c r="EG729" s="323"/>
      <c r="EH729" s="323"/>
      <c r="EI729" s="323"/>
      <c r="EJ729" s="323"/>
      <c r="EK729" s="323"/>
      <c r="EL729" s="323"/>
      <c r="EM729" s="323"/>
      <c r="EN729" s="323"/>
      <c r="EO729" s="323"/>
      <c r="EP729" s="323"/>
      <c r="EQ729" s="323"/>
      <c r="ER729" s="323"/>
      <c r="ES729" s="323"/>
      <c r="ET729" s="323"/>
      <c r="EU729" s="323"/>
      <c r="EV729" s="323"/>
      <c r="EW729" s="323"/>
      <c r="EX729" s="323"/>
      <c r="EY729" s="323"/>
      <c r="EZ729" s="323"/>
      <c r="FA729" s="323"/>
      <c r="FB729" s="323"/>
      <c r="FC729" s="323"/>
      <c r="FD729" s="323"/>
      <c r="FE729" s="323"/>
      <c r="FF729" s="323"/>
      <c r="FG729" s="323"/>
      <c r="FH729" s="323"/>
      <c r="FI729" s="323"/>
      <c r="FJ729" s="323"/>
      <c r="FK729" s="323"/>
      <c r="FL729" s="323"/>
      <c r="FM729" s="323"/>
      <c r="FN729" s="323"/>
      <c r="FO729" s="323"/>
      <c r="FP729" s="323"/>
      <c r="FQ729" s="323"/>
      <c r="FR729" s="323"/>
      <c r="FS729" s="323"/>
      <c r="FT729" s="323"/>
      <c r="FU729" s="323"/>
      <c r="FV729" s="323"/>
      <c r="FW729" s="323"/>
      <c r="FX729" s="323"/>
      <c r="FY729" s="323"/>
      <c r="FZ729" s="323"/>
      <c r="GA729" s="323"/>
      <c r="GB729" s="323"/>
      <c r="GC729" s="323"/>
      <c r="GD729" s="323"/>
      <c r="GE729" s="323"/>
      <c r="GF729" s="323"/>
      <c r="GG729" s="323"/>
      <c r="GH729" s="323"/>
      <c r="GI729" s="323"/>
      <c r="GJ729" s="331"/>
      <c r="GK729" s="323"/>
      <c r="GL729" s="323"/>
      <c r="GM729" s="323"/>
      <c r="GN729" s="290" cm="1">
        <f t="array" ref="GN729">IF(OR(BK729:GM729='Annex.1　DeclarationDesired'!$F$27),ROW(),"")</f>
        <v>729</v>
      </c>
    </row>
    <row r="730" spans="1:196" ht="20.85" customHeight="1">
      <c r="A730" s="302"/>
      <c r="B730" s="296"/>
      <c r="C730" s="296"/>
      <c r="D730" s="296"/>
      <c r="E730" s="296"/>
      <c r="F730" s="296"/>
      <c r="G730" s="297"/>
      <c r="H730" s="298"/>
      <c r="I730" s="298"/>
      <c r="J730" s="298"/>
      <c r="K730" s="298"/>
      <c r="L730" s="299"/>
      <c r="M730" s="299"/>
      <c r="N730" s="300"/>
      <c r="O730" s="300"/>
      <c r="P730" s="287"/>
      <c r="Q730" s="287"/>
      <c r="R730" s="287"/>
      <c r="S730" s="287"/>
      <c r="T730" s="287"/>
      <c r="U730" s="287"/>
      <c r="V730" s="287"/>
      <c r="W730" s="287"/>
      <c r="X730" s="287"/>
      <c r="Y730" s="287"/>
      <c r="Z730" s="287"/>
      <c r="AA730" s="287"/>
      <c r="AB730" s="287"/>
      <c r="AC730" s="287"/>
      <c r="AD730" s="287"/>
      <c r="AE730" s="287"/>
      <c r="AF730" s="287"/>
      <c r="AG730" s="287"/>
      <c r="AH730" s="287"/>
      <c r="AI730" s="287"/>
      <c r="AJ730" s="287"/>
      <c r="AK730" s="287"/>
      <c r="AL730" s="287"/>
      <c r="AM730" s="287"/>
      <c r="AN730" s="287"/>
      <c r="AO730" s="287"/>
      <c r="AP730" s="287"/>
      <c r="AQ730" s="287"/>
      <c r="AR730" s="287"/>
      <c r="AS730" s="287"/>
      <c r="AT730" s="287"/>
      <c r="AU730" s="287"/>
      <c r="AV730" s="287"/>
      <c r="AW730" s="287"/>
      <c r="AX730" s="287"/>
      <c r="AY730" s="287"/>
      <c r="AZ730" s="287"/>
      <c r="BA730" s="287"/>
      <c r="BB730" s="287"/>
      <c r="BC730" s="287"/>
      <c r="BD730" s="287"/>
      <c r="BE730" s="287"/>
      <c r="BF730" s="287"/>
      <c r="BG730" s="287"/>
      <c r="BH730" s="287"/>
      <c r="BI730" s="287"/>
      <c r="BJ730" s="317"/>
      <c r="BK730" s="301"/>
      <c r="BL730" s="288"/>
      <c r="BM730" s="287"/>
      <c r="BN730" s="287"/>
      <c r="BO730" s="287"/>
      <c r="BP730" s="287"/>
      <c r="BQ730" s="287"/>
      <c r="BR730" s="287"/>
      <c r="BS730" s="287"/>
      <c r="BT730" s="287"/>
      <c r="BU730" s="287"/>
      <c r="BV730" s="287"/>
      <c r="BW730" s="287"/>
      <c r="BX730" s="287"/>
      <c r="BY730" s="287"/>
      <c r="BZ730" s="287"/>
      <c r="CA730" s="287"/>
      <c r="CB730" s="287"/>
      <c r="CC730" s="287"/>
      <c r="CD730" s="287"/>
      <c r="CE730" s="287"/>
      <c r="CF730" s="287"/>
      <c r="CG730" s="287"/>
      <c r="CH730" s="287"/>
      <c r="CI730" s="287"/>
      <c r="CJ730" s="287"/>
      <c r="CK730" s="287"/>
      <c r="CL730" s="287"/>
      <c r="CM730" s="287"/>
      <c r="CN730" s="287"/>
      <c r="CO730" s="287"/>
      <c r="CP730" s="287"/>
      <c r="CQ730" s="287"/>
      <c r="CR730" s="287"/>
      <c r="CS730" s="287"/>
      <c r="CT730" s="287"/>
      <c r="CU730" s="287"/>
      <c r="CV730" s="287"/>
      <c r="CW730" s="287"/>
      <c r="CX730" s="287"/>
      <c r="CY730" s="287"/>
      <c r="CZ730" s="289"/>
      <c r="DA730" s="287"/>
      <c r="DB730" s="287"/>
      <c r="DC730" s="287"/>
      <c r="DD730" s="287"/>
      <c r="DE730" s="287"/>
      <c r="DF730" s="287"/>
      <c r="DG730" s="287"/>
      <c r="DH730" s="287"/>
      <c r="DI730" s="287"/>
      <c r="DJ730" s="287"/>
      <c r="DK730" s="287"/>
      <c r="DL730" s="287"/>
      <c r="DM730" s="287"/>
      <c r="DN730" s="287"/>
      <c r="DO730" s="287"/>
      <c r="DP730" s="287"/>
      <c r="DQ730" s="287"/>
      <c r="DR730" s="287"/>
      <c r="DS730" s="287"/>
      <c r="DT730" s="287"/>
      <c r="DU730" s="287"/>
      <c r="DV730" s="287"/>
      <c r="DW730" s="321"/>
      <c r="DX730" s="322"/>
      <c r="DY730" s="323"/>
      <c r="DZ730" s="323"/>
      <c r="EA730" s="323"/>
      <c r="EB730" s="323"/>
      <c r="EC730" s="323"/>
      <c r="ED730" s="323"/>
      <c r="EE730" s="323"/>
      <c r="EF730" s="323"/>
      <c r="EG730" s="323"/>
      <c r="EH730" s="323"/>
      <c r="EI730" s="323"/>
      <c r="EJ730" s="323"/>
      <c r="EK730" s="323"/>
      <c r="EL730" s="323"/>
      <c r="EM730" s="323"/>
      <c r="EN730" s="323"/>
      <c r="EO730" s="323"/>
      <c r="EP730" s="323"/>
      <c r="EQ730" s="323"/>
      <c r="ER730" s="323"/>
      <c r="ES730" s="323"/>
      <c r="ET730" s="323"/>
      <c r="EU730" s="323"/>
      <c r="EV730" s="323"/>
      <c r="EW730" s="323"/>
      <c r="EX730" s="323"/>
      <c r="EY730" s="323"/>
      <c r="EZ730" s="323"/>
      <c r="FA730" s="323"/>
      <c r="FB730" s="323"/>
      <c r="FC730" s="323"/>
      <c r="FD730" s="323"/>
      <c r="FE730" s="323"/>
      <c r="FF730" s="323"/>
      <c r="FG730" s="323"/>
      <c r="FH730" s="323"/>
      <c r="FI730" s="323"/>
      <c r="FJ730" s="323"/>
      <c r="FK730" s="323"/>
      <c r="FL730" s="323"/>
      <c r="FM730" s="323"/>
      <c r="FN730" s="323"/>
      <c r="FO730" s="323"/>
      <c r="FP730" s="323"/>
      <c r="FQ730" s="323"/>
      <c r="FR730" s="323"/>
      <c r="FS730" s="323"/>
      <c r="FT730" s="323"/>
      <c r="FU730" s="323"/>
      <c r="FV730" s="323"/>
      <c r="FW730" s="323"/>
      <c r="FX730" s="323"/>
      <c r="FY730" s="323"/>
      <c r="FZ730" s="323"/>
      <c r="GA730" s="323"/>
      <c r="GB730" s="323"/>
      <c r="GC730" s="323"/>
      <c r="GD730" s="323"/>
      <c r="GE730" s="323"/>
      <c r="GF730" s="323"/>
      <c r="GG730" s="323"/>
      <c r="GH730" s="323"/>
      <c r="GI730" s="323"/>
      <c r="GJ730" s="331"/>
      <c r="GK730" s="323"/>
      <c r="GL730" s="323"/>
      <c r="GM730" s="323"/>
      <c r="GN730" s="290" cm="1">
        <f t="array" ref="GN730">IF(OR(BK730:GM730='Annex.1　DeclarationDesired'!$F$27),ROW(),"")</f>
        <v>730</v>
      </c>
    </row>
    <row r="731" spans="1:196" ht="20.85" customHeight="1">
      <c r="A731" s="302"/>
      <c r="B731" s="296"/>
      <c r="C731" s="296"/>
      <c r="D731" s="296"/>
      <c r="E731" s="296"/>
      <c r="F731" s="296"/>
      <c r="G731" s="297"/>
      <c r="H731" s="298"/>
      <c r="I731" s="298"/>
      <c r="J731" s="298"/>
      <c r="K731" s="298"/>
      <c r="L731" s="299"/>
      <c r="M731" s="299"/>
      <c r="N731" s="300"/>
      <c r="O731" s="300"/>
      <c r="P731" s="287"/>
      <c r="Q731" s="287"/>
      <c r="R731" s="287"/>
      <c r="S731" s="287"/>
      <c r="T731" s="287"/>
      <c r="U731" s="287"/>
      <c r="V731" s="287"/>
      <c r="W731" s="287"/>
      <c r="X731" s="287"/>
      <c r="Y731" s="287"/>
      <c r="Z731" s="287"/>
      <c r="AA731" s="287"/>
      <c r="AB731" s="287"/>
      <c r="AC731" s="287"/>
      <c r="AD731" s="287"/>
      <c r="AE731" s="287"/>
      <c r="AF731" s="287"/>
      <c r="AG731" s="287"/>
      <c r="AH731" s="287"/>
      <c r="AI731" s="287"/>
      <c r="AJ731" s="287"/>
      <c r="AK731" s="287"/>
      <c r="AL731" s="287"/>
      <c r="AM731" s="287"/>
      <c r="AN731" s="287"/>
      <c r="AO731" s="287"/>
      <c r="AP731" s="287"/>
      <c r="AQ731" s="287"/>
      <c r="AR731" s="287"/>
      <c r="AS731" s="287"/>
      <c r="AT731" s="287"/>
      <c r="AU731" s="287"/>
      <c r="AV731" s="287"/>
      <c r="AW731" s="287"/>
      <c r="AX731" s="287"/>
      <c r="AY731" s="287"/>
      <c r="AZ731" s="287"/>
      <c r="BA731" s="287"/>
      <c r="BB731" s="287"/>
      <c r="BC731" s="287"/>
      <c r="BD731" s="287"/>
      <c r="BE731" s="287"/>
      <c r="BF731" s="287"/>
      <c r="BG731" s="287"/>
      <c r="BH731" s="287"/>
      <c r="BI731" s="287"/>
      <c r="BJ731" s="317"/>
      <c r="BK731" s="301"/>
      <c r="BL731" s="288"/>
      <c r="BM731" s="287"/>
      <c r="BN731" s="287"/>
      <c r="BO731" s="287"/>
      <c r="BP731" s="287"/>
      <c r="BQ731" s="287"/>
      <c r="BR731" s="287"/>
      <c r="BS731" s="287"/>
      <c r="BT731" s="287"/>
      <c r="BU731" s="287"/>
      <c r="BV731" s="287"/>
      <c r="BW731" s="287"/>
      <c r="BX731" s="287"/>
      <c r="BY731" s="287"/>
      <c r="BZ731" s="287"/>
      <c r="CA731" s="287"/>
      <c r="CB731" s="287"/>
      <c r="CC731" s="287"/>
      <c r="CD731" s="287"/>
      <c r="CE731" s="287"/>
      <c r="CF731" s="287"/>
      <c r="CG731" s="287"/>
      <c r="CH731" s="287"/>
      <c r="CI731" s="287"/>
      <c r="CJ731" s="287"/>
      <c r="CK731" s="287"/>
      <c r="CL731" s="287"/>
      <c r="CM731" s="287"/>
      <c r="CN731" s="287"/>
      <c r="CO731" s="287"/>
      <c r="CP731" s="287"/>
      <c r="CQ731" s="287"/>
      <c r="CR731" s="287"/>
      <c r="CS731" s="287"/>
      <c r="CT731" s="287"/>
      <c r="CU731" s="287"/>
      <c r="CV731" s="287"/>
      <c r="CW731" s="287"/>
      <c r="CX731" s="287"/>
      <c r="CY731" s="287"/>
      <c r="CZ731" s="289"/>
      <c r="DA731" s="287"/>
      <c r="DB731" s="287"/>
      <c r="DC731" s="287"/>
      <c r="DD731" s="287"/>
      <c r="DE731" s="287"/>
      <c r="DF731" s="287"/>
      <c r="DG731" s="287"/>
      <c r="DH731" s="287"/>
      <c r="DI731" s="287"/>
      <c r="DJ731" s="287"/>
      <c r="DK731" s="287"/>
      <c r="DL731" s="287"/>
      <c r="DM731" s="287"/>
      <c r="DN731" s="287"/>
      <c r="DO731" s="287"/>
      <c r="DP731" s="287"/>
      <c r="DQ731" s="287"/>
      <c r="DR731" s="287"/>
      <c r="DS731" s="287"/>
      <c r="DT731" s="287"/>
      <c r="DU731" s="287"/>
      <c r="DV731" s="287"/>
      <c r="DW731" s="321"/>
      <c r="DX731" s="322"/>
      <c r="DY731" s="323"/>
      <c r="DZ731" s="323"/>
      <c r="EA731" s="323"/>
      <c r="EB731" s="323"/>
      <c r="EC731" s="323"/>
      <c r="ED731" s="323"/>
      <c r="EE731" s="323"/>
      <c r="EF731" s="323"/>
      <c r="EG731" s="323"/>
      <c r="EH731" s="323"/>
      <c r="EI731" s="323"/>
      <c r="EJ731" s="323"/>
      <c r="EK731" s="323"/>
      <c r="EL731" s="323"/>
      <c r="EM731" s="323"/>
      <c r="EN731" s="323"/>
      <c r="EO731" s="323"/>
      <c r="EP731" s="323"/>
      <c r="EQ731" s="323"/>
      <c r="ER731" s="323"/>
      <c r="ES731" s="323"/>
      <c r="ET731" s="323"/>
      <c r="EU731" s="323"/>
      <c r="EV731" s="323"/>
      <c r="EW731" s="323"/>
      <c r="EX731" s="323"/>
      <c r="EY731" s="323"/>
      <c r="EZ731" s="323"/>
      <c r="FA731" s="323"/>
      <c r="FB731" s="323"/>
      <c r="FC731" s="323"/>
      <c r="FD731" s="323"/>
      <c r="FE731" s="323"/>
      <c r="FF731" s="323"/>
      <c r="FG731" s="323"/>
      <c r="FH731" s="323"/>
      <c r="FI731" s="323"/>
      <c r="FJ731" s="323"/>
      <c r="FK731" s="323"/>
      <c r="FL731" s="323"/>
      <c r="FM731" s="323"/>
      <c r="FN731" s="323"/>
      <c r="FO731" s="323"/>
      <c r="FP731" s="323"/>
      <c r="FQ731" s="323"/>
      <c r="FR731" s="323"/>
      <c r="FS731" s="323"/>
      <c r="FT731" s="323"/>
      <c r="FU731" s="323"/>
      <c r="FV731" s="323"/>
      <c r="FW731" s="323"/>
      <c r="FX731" s="323"/>
      <c r="FY731" s="323"/>
      <c r="FZ731" s="323"/>
      <c r="GA731" s="323"/>
      <c r="GB731" s="323"/>
      <c r="GC731" s="323"/>
      <c r="GD731" s="323"/>
      <c r="GE731" s="323"/>
      <c r="GF731" s="323"/>
      <c r="GG731" s="323"/>
      <c r="GH731" s="323"/>
      <c r="GI731" s="323"/>
      <c r="GJ731" s="331"/>
      <c r="GK731" s="323"/>
      <c r="GL731" s="323"/>
      <c r="GM731" s="323"/>
      <c r="GN731" s="290" cm="1">
        <f t="array" ref="GN731">IF(OR(BK731:GM731='Annex.1　DeclarationDesired'!$F$27),ROW(),"")</f>
        <v>731</v>
      </c>
    </row>
    <row r="732" spans="1:196" ht="20.85" customHeight="1">
      <c r="A732" s="302"/>
      <c r="B732" s="296"/>
      <c r="C732" s="296"/>
      <c r="D732" s="296"/>
      <c r="E732" s="296"/>
      <c r="F732" s="296"/>
      <c r="G732" s="297"/>
      <c r="H732" s="298"/>
      <c r="I732" s="298"/>
      <c r="J732" s="298"/>
      <c r="K732" s="298"/>
      <c r="L732" s="299"/>
      <c r="M732" s="299"/>
      <c r="N732" s="300"/>
      <c r="O732" s="300"/>
      <c r="P732" s="287"/>
      <c r="Q732" s="287"/>
      <c r="R732" s="287"/>
      <c r="S732" s="287"/>
      <c r="T732" s="287"/>
      <c r="U732" s="287"/>
      <c r="V732" s="287"/>
      <c r="W732" s="287"/>
      <c r="X732" s="287"/>
      <c r="Y732" s="287"/>
      <c r="Z732" s="287"/>
      <c r="AA732" s="287"/>
      <c r="AB732" s="287"/>
      <c r="AC732" s="287"/>
      <c r="AD732" s="287"/>
      <c r="AE732" s="287"/>
      <c r="AF732" s="287"/>
      <c r="AG732" s="287"/>
      <c r="AH732" s="287"/>
      <c r="AI732" s="287"/>
      <c r="AJ732" s="287"/>
      <c r="AK732" s="287"/>
      <c r="AL732" s="287"/>
      <c r="AM732" s="287"/>
      <c r="AN732" s="287"/>
      <c r="AO732" s="287"/>
      <c r="AP732" s="287"/>
      <c r="AQ732" s="287"/>
      <c r="AR732" s="287"/>
      <c r="AS732" s="287"/>
      <c r="AT732" s="287"/>
      <c r="AU732" s="287"/>
      <c r="AV732" s="287"/>
      <c r="AW732" s="287"/>
      <c r="AX732" s="287"/>
      <c r="AY732" s="287"/>
      <c r="AZ732" s="287"/>
      <c r="BA732" s="287"/>
      <c r="BB732" s="287"/>
      <c r="BC732" s="287"/>
      <c r="BD732" s="287"/>
      <c r="BE732" s="287"/>
      <c r="BF732" s="287"/>
      <c r="BG732" s="287"/>
      <c r="BH732" s="287"/>
      <c r="BI732" s="287"/>
      <c r="BJ732" s="317"/>
      <c r="BK732" s="301"/>
      <c r="BL732" s="288"/>
      <c r="BM732" s="287"/>
      <c r="BN732" s="287"/>
      <c r="BO732" s="287"/>
      <c r="BP732" s="287"/>
      <c r="BQ732" s="287"/>
      <c r="BR732" s="287"/>
      <c r="BS732" s="287"/>
      <c r="BT732" s="287"/>
      <c r="BU732" s="287"/>
      <c r="BV732" s="287"/>
      <c r="BW732" s="287"/>
      <c r="BX732" s="287"/>
      <c r="BY732" s="287"/>
      <c r="BZ732" s="287"/>
      <c r="CA732" s="287"/>
      <c r="CB732" s="287"/>
      <c r="CC732" s="287"/>
      <c r="CD732" s="287"/>
      <c r="CE732" s="287"/>
      <c r="CF732" s="287"/>
      <c r="CG732" s="287"/>
      <c r="CH732" s="287"/>
      <c r="CI732" s="287"/>
      <c r="CJ732" s="287"/>
      <c r="CK732" s="287"/>
      <c r="CL732" s="287"/>
      <c r="CM732" s="287"/>
      <c r="CN732" s="287"/>
      <c r="CO732" s="287"/>
      <c r="CP732" s="287"/>
      <c r="CQ732" s="287"/>
      <c r="CR732" s="287"/>
      <c r="CS732" s="287"/>
      <c r="CT732" s="287"/>
      <c r="CU732" s="287"/>
      <c r="CV732" s="287"/>
      <c r="CW732" s="287"/>
      <c r="CX732" s="287"/>
      <c r="CY732" s="287"/>
      <c r="CZ732" s="289"/>
      <c r="DA732" s="287"/>
      <c r="DB732" s="287"/>
      <c r="DC732" s="287"/>
      <c r="DD732" s="287"/>
      <c r="DE732" s="287"/>
      <c r="DF732" s="287"/>
      <c r="DG732" s="287"/>
      <c r="DH732" s="287"/>
      <c r="DI732" s="287"/>
      <c r="DJ732" s="287"/>
      <c r="DK732" s="287"/>
      <c r="DL732" s="287"/>
      <c r="DM732" s="287"/>
      <c r="DN732" s="287"/>
      <c r="DO732" s="287"/>
      <c r="DP732" s="287"/>
      <c r="DQ732" s="287"/>
      <c r="DR732" s="287"/>
      <c r="DS732" s="287"/>
      <c r="DT732" s="287"/>
      <c r="DU732" s="287"/>
      <c r="DV732" s="287"/>
      <c r="DW732" s="321"/>
      <c r="DX732" s="322"/>
      <c r="DY732" s="323"/>
      <c r="DZ732" s="323"/>
      <c r="EA732" s="323"/>
      <c r="EB732" s="323"/>
      <c r="EC732" s="323"/>
      <c r="ED732" s="323"/>
      <c r="EE732" s="323"/>
      <c r="EF732" s="323"/>
      <c r="EG732" s="323"/>
      <c r="EH732" s="323"/>
      <c r="EI732" s="323"/>
      <c r="EJ732" s="323"/>
      <c r="EK732" s="323"/>
      <c r="EL732" s="323"/>
      <c r="EM732" s="323"/>
      <c r="EN732" s="323"/>
      <c r="EO732" s="323"/>
      <c r="EP732" s="323"/>
      <c r="EQ732" s="323"/>
      <c r="ER732" s="323"/>
      <c r="ES732" s="323"/>
      <c r="ET732" s="323"/>
      <c r="EU732" s="323"/>
      <c r="EV732" s="323"/>
      <c r="EW732" s="323"/>
      <c r="EX732" s="323"/>
      <c r="EY732" s="323"/>
      <c r="EZ732" s="323"/>
      <c r="FA732" s="323"/>
      <c r="FB732" s="323"/>
      <c r="FC732" s="323"/>
      <c r="FD732" s="323"/>
      <c r="FE732" s="323"/>
      <c r="FF732" s="323"/>
      <c r="FG732" s="323"/>
      <c r="FH732" s="323"/>
      <c r="FI732" s="323"/>
      <c r="FJ732" s="323"/>
      <c r="FK732" s="323"/>
      <c r="FL732" s="323"/>
      <c r="FM732" s="323"/>
      <c r="FN732" s="323"/>
      <c r="FO732" s="323"/>
      <c r="FP732" s="323"/>
      <c r="FQ732" s="323"/>
      <c r="FR732" s="323"/>
      <c r="FS732" s="323"/>
      <c r="FT732" s="323"/>
      <c r="FU732" s="323"/>
      <c r="FV732" s="323"/>
      <c r="FW732" s="323"/>
      <c r="FX732" s="323"/>
      <c r="FY732" s="323"/>
      <c r="FZ732" s="323"/>
      <c r="GA732" s="323"/>
      <c r="GB732" s="323"/>
      <c r="GC732" s="323"/>
      <c r="GD732" s="323"/>
      <c r="GE732" s="323"/>
      <c r="GF732" s="323"/>
      <c r="GG732" s="323"/>
      <c r="GH732" s="323"/>
      <c r="GI732" s="323"/>
      <c r="GJ732" s="331"/>
      <c r="GK732" s="323"/>
      <c r="GL732" s="323"/>
      <c r="GM732" s="323"/>
      <c r="GN732" s="290" cm="1">
        <f t="array" ref="GN732">IF(OR(BK732:GM732='Annex.1　DeclarationDesired'!$F$27),ROW(),"")</f>
        <v>732</v>
      </c>
    </row>
    <row r="733" spans="1:196" ht="20.85" customHeight="1">
      <c r="A733" s="302"/>
      <c r="B733" s="296"/>
      <c r="C733" s="296"/>
      <c r="D733" s="296"/>
      <c r="E733" s="296"/>
      <c r="F733" s="296"/>
      <c r="G733" s="297"/>
      <c r="H733" s="298"/>
      <c r="I733" s="298"/>
      <c r="J733" s="298"/>
      <c r="K733" s="298"/>
      <c r="L733" s="299"/>
      <c r="M733" s="299"/>
      <c r="N733" s="300"/>
      <c r="O733" s="300"/>
      <c r="P733" s="287"/>
      <c r="Q733" s="287"/>
      <c r="R733" s="287"/>
      <c r="S733" s="287"/>
      <c r="T733" s="287"/>
      <c r="U733" s="287"/>
      <c r="V733" s="287"/>
      <c r="W733" s="287"/>
      <c r="X733" s="287"/>
      <c r="Y733" s="287"/>
      <c r="Z733" s="287"/>
      <c r="AA733" s="287"/>
      <c r="AB733" s="287"/>
      <c r="AC733" s="287"/>
      <c r="AD733" s="287"/>
      <c r="AE733" s="287"/>
      <c r="AF733" s="287"/>
      <c r="AG733" s="287"/>
      <c r="AH733" s="287"/>
      <c r="AI733" s="287"/>
      <c r="AJ733" s="287"/>
      <c r="AK733" s="287"/>
      <c r="AL733" s="287"/>
      <c r="AM733" s="287"/>
      <c r="AN733" s="287"/>
      <c r="AO733" s="287"/>
      <c r="AP733" s="287"/>
      <c r="AQ733" s="287"/>
      <c r="AR733" s="287"/>
      <c r="AS733" s="287"/>
      <c r="AT733" s="287"/>
      <c r="AU733" s="287"/>
      <c r="AV733" s="287"/>
      <c r="AW733" s="287"/>
      <c r="AX733" s="287"/>
      <c r="AY733" s="287"/>
      <c r="AZ733" s="287"/>
      <c r="BA733" s="287"/>
      <c r="BB733" s="287"/>
      <c r="BC733" s="287"/>
      <c r="BD733" s="287"/>
      <c r="BE733" s="287"/>
      <c r="BF733" s="287"/>
      <c r="BG733" s="287"/>
      <c r="BH733" s="287"/>
      <c r="BI733" s="287"/>
      <c r="BJ733" s="317"/>
      <c r="BK733" s="301"/>
      <c r="BL733" s="288"/>
      <c r="BM733" s="287"/>
      <c r="BN733" s="287"/>
      <c r="BO733" s="287"/>
      <c r="BP733" s="287"/>
      <c r="BQ733" s="287"/>
      <c r="BR733" s="287"/>
      <c r="BS733" s="287"/>
      <c r="BT733" s="287"/>
      <c r="BU733" s="287"/>
      <c r="BV733" s="287"/>
      <c r="BW733" s="287"/>
      <c r="BX733" s="287"/>
      <c r="BY733" s="287"/>
      <c r="BZ733" s="287"/>
      <c r="CA733" s="287"/>
      <c r="CB733" s="287"/>
      <c r="CC733" s="287"/>
      <c r="CD733" s="287"/>
      <c r="CE733" s="287"/>
      <c r="CF733" s="287"/>
      <c r="CG733" s="287"/>
      <c r="CH733" s="287"/>
      <c r="CI733" s="287"/>
      <c r="CJ733" s="287"/>
      <c r="CK733" s="287"/>
      <c r="CL733" s="287"/>
      <c r="CM733" s="287"/>
      <c r="CN733" s="287"/>
      <c r="CO733" s="287"/>
      <c r="CP733" s="287"/>
      <c r="CQ733" s="287"/>
      <c r="CR733" s="287"/>
      <c r="CS733" s="287"/>
      <c r="CT733" s="287"/>
      <c r="CU733" s="287"/>
      <c r="CV733" s="287"/>
      <c r="CW733" s="287"/>
      <c r="CX733" s="287"/>
      <c r="CY733" s="287"/>
      <c r="CZ733" s="289"/>
      <c r="DA733" s="287"/>
      <c r="DB733" s="287"/>
      <c r="DC733" s="287"/>
      <c r="DD733" s="287"/>
      <c r="DE733" s="287"/>
      <c r="DF733" s="287"/>
      <c r="DG733" s="287"/>
      <c r="DH733" s="287"/>
      <c r="DI733" s="287"/>
      <c r="DJ733" s="287"/>
      <c r="DK733" s="287"/>
      <c r="DL733" s="287"/>
      <c r="DM733" s="287"/>
      <c r="DN733" s="287"/>
      <c r="DO733" s="287"/>
      <c r="DP733" s="287"/>
      <c r="DQ733" s="287"/>
      <c r="DR733" s="287"/>
      <c r="DS733" s="287"/>
      <c r="DT733" s="287"/>
      <c r="DU733" s="287"/>
      <c r="DV733" s="287"/>
      <c r="DW733" s="321"/>
      <c r="DX733" s="322"/>
      <c r="DY733" s="323"/>
      <c r="DZ733" s="323"/>
      <c r="EA733" s="323"/>
      <c r="EB733" s="323"/>
      <c r="EC733" s="323"/>
      <c r="ED733" s="323"/>
      <c r="EE733" s="323"/>
      <c r="EF733" s="323"/>
      <c r="EG733" s="323"/>
      <c r="EH733" s="323"/>
      <c r="EI733" s="323"/>
      <c r="EJ733" s="323"/>
      <c r="EK733" s="323"/>
      <c r="EL733" s="323"/>
      <c r="EM733" s="323"/>
      <c r="EN733" s="323"/>
      <c r="EO733" s="323"/>
      <c r="EP733" s="323"/>
      <c r="EQ733" s="323"/>
      <c r="ER733" s="323"/>
      <c r="ES733" s="323"/>
      <c r="ET733" s="323"/>
      <c r="EU733" s="323"/>
      <c r="EV733" s="323"/>
      <c r="EW733" s="323"/>
      <c r="EX733" s="323"/>
      <c r="EY733" s="323"/>
      <c r="EZ733" s="323"/>
      <c r="FA733" s="323"/>
      <c r="FB733" s="323"/>
      <c r="FC733" s="323"/>
      <c r="FD733" s="323"/>
      <c r="FE733" s="323"/>
      <c r="FF733" s="323"/>
      <c r="FG733" s="323"/>
      <c r="FH733" s="323"/>
      <c r="FI733" s="323"/>
      <c r="FJ733" s="323"/>
      <c r="FK733" s="323"/>
      <c r="FL733" s="323"/>
      <c r="FM733" s="323"/>
      <c r="FN733" s="323"/>
      <c r="FO733" s="323"/>
      <c r="FP733" s="323"/>
      <c r="FQ733" s="323"/>
      <c r="FR733" s="323"/>
      <c r="FS733" s="323"/>
      <c r="FT733" s="323"/>
      <c r="FU733" s="323"/>
      <c r="FV733" s="323"/>
      <c r="FW733" s="323"/>
      <c r="FX733" s="323"/>
      <c r="FY733" s="323"/>
      <c r="FZ733" s="323"/>
      <c r="GA733" s="323"/>
      <c r="GB733" s="323"/>
      <c r="GC733" s="323"/>
      <c r="GD733" s="323"/>
      <c r="GE733" s="323"/>
      <c r="GF733" s="323"/>
      <c r="GG733" s="323"/>
      <c r="GH733" s="323"/>
      <c r="GI733" s="323"/>
      <c r="GJ733" s="331"/>
      <c r="GK733" s="323"/>
      <c r="GL733" s="323"/>
      <c r="GM733" s="323"/>
      <c r="GN733" s="290" cm="1">
        <f t="array" ref="GN733">IF(OR(BK733:GM733='Annex.1　DeclarationDesired'!$F$27),ROW(),"")</f>
        <v>733</v>
      </c>
    </row>
    <row r="734" spans="1:196" ht="20.85" customHeight="1">
      <c r="A734" s="295"/>
      <c r="B734" s="296"/>
      <c r="C734" s="296"/>
      <c r="D734" s="296"/>
      <c r="E734" s="296"/>
      <c r="F734" s="296"/>
      <c r="G734" s="297"/>
      <c r="H734" s="298"/>
      <c r="I734" s="298"/>
      <c r="J734" s="298"/>
      <c r="K734" s="298"/>
      <c r="L734" s="299"/>
      <c r="M734" s="299"/>
      <c r="N734" s="300"/>
      <c r="O734" s="300"/>
      <c r="P734" s="287"/>
      <c r="Q734" s="287"/>
      <c r="R734" s="287"/>
      <c r="S734" s="287"/>
      <c r="T734" s="287"/>
      <c r="U734" s="287"/>
      <c r="V734" s="287"/>
      <c r="W734" s="287"/>
      <c r="X734" s="287"/>
      <c r="Y734" s="287"/>
      <c r="Z734" s="287"/>
      <c r="AA734" s="287"/>
      <c r="AB734" s="287"/>
      <c r="AC734" s="287"/>
      <c r="AD734" s="287"/>
      <c r="AE734" s="287"/>
      <c r="AF734" s="287"/>
      <c r="AG734" s="287"/>
      <c r="AH734" s="287"/>
      <c r="AI734" s="287"/>
      <c r="AJ734" s="287"/>
      <c r="AK734" s="287"/>
      <c r="AL734" s="287"/>
      <c r="AM734" s="287"/>
      <c r="AN734" s="287"/>
      <c r="AO734" s="287"/>
      <c r="AP734" s="287"/>
      <c r="AQ734" s="287"/>
      <c r="AR734" s="287"/>
      <c r="AS734" s="287"/>
      <c r="AT734" s="287"/>
      <c r="AU734" s="287"/>
      <c r="AV734" s="287"/>
      <c r="AW734" s="287"/>
      <c r="AX734" s="287"/>
      <c r="AY734" s="287"/>
      <c r="AZ734" s="287"/>
      <c r="BA734" s="287"/>
      <c r="BB734" s="287"/>
      <c r="BC734" s="287"/>
      <c r="BD734" s="287"/>
      <c r="BE734" s="287"/>
      <c r="BF734" s="287"/>
      <c r="BG734" s="287"/>
      <c r="BH734" s="287"/>
      <c r="BI734" s="287"/>
      <c r="BJ734" s="317"/>
      <c r="BK734" s="301"/>
      <c r="BL734" s="288"/>
      <c r="BM734" s="287"/>
      <c r="BN734" s="287"/>
      <c r="BO734" s="287"/>
      <c r="BP734" s="287"/>
      <c r="BQ734" s="287"/>
      <c r="BR734" s="287"/>
      <c r="BS734" s="287"/>
      <c r="BT734" s="287"/>
      <c r="BU734" s="287"/>
      <c r="BV734" s="287"/>
      <c r="BW734" s="287"/>
      <c r="BX734" s="287"/>
      <c r="BY734" s="287"/>
      <c r="BZ734" s="287"/>
      <c r="CA734" s="287"/>
      <c r="CB734" s="287"/>
      <c r="CC734" s="287"/>
      <c r="CD734" s="287"/>
      <c r="CE734" s="287"/>
      <c r="CF734" s="287"/>
      <c r="CG734" s="287"/>
      <c r="CH734" s="287"/>
      <c r="CI734" s="287"/>
      <c r="CJ734" s="287"/>
      <c r="CK734" s="287"/>
      <c r="CL734" s="287"/>
      <c r="CM734" s="287"/>
      <c r="CN734" s="287"/>
      <c r="CO734" s="287"/>
      <c r="CP734" s="287"/>
      <c r="CQ734" s="287"/>
      <c r="CR734" s="287"/>
      <c r="CS734" s="287"/>
      <c r="CT734" s="287"/>
      <c r="CU734" s="287"/>
      <c r="CV734" s="287"/>
      <c r="CW734" s="287"/>
      <c r="CX734" s="287"/>
      <c r="CY734" s="287"/>
      <c r="CZ734" s="289"/>
      <c r="DA734" s="287"/>
      <c r="DB734" s="287"/>
      <c r="DC734" s="287"/>
      <c r="DD734" s="287"/>
      <c r="DE734" s="287"/>
      <c r="DF734" s="287"/>
      <c r="DG734" s="287"/>
      <c r="DH734" s="287"/>
      <c r="DI734" s="287"/>
      <c r="DJ734" s="287"/>
      <c r="DK734" s="287"/>
      <c r="DL734" s="287"/>
      <c r="DM734" s="287"/>
      <c r="DN734" s="287"/>
      <c r="DO734" s="287"/>
      <c r="DP734" s="287"/>
      <c r="DQ734" s="287"/>
      <c r="DR734" s="287"/>
      <c r="DS734" s="287"/>
      <c r="DT734" s="287"/>
      <c r="DU734" s="287"/>
      <c r="DV734" s="287"/>
      <c r="DW734" s="321"/>
      <c r="DX734" s="322"/>
      <c r="DY734" s="323"/>
      <c r="DZ734" s="323"/>
      <c r="EA734" s="323"/>
      <c r="EB734" s="323"/>
      <c r="EC734" s="323"/>
      <c r="ED734" s="323"/>
      <c r="EE734" s="323"/>
      <c r="EF734" s="323"/>
      <c r="EG734" s="323"/>
      <c r="EH734" s="323"/>
      <c r="EI734" s="323"/>
      <c r="EJ734" s="323"/>
      <c r="EK734" s="323"/>
      <c r="EL734" s="323"/>
      <c r="EM734" s="323"/>
      <c r="EN734" s="323"/>
      <c r="EO734" s="323"/>
      <c r="EP734" s="323"/>
      <c r="EQ734" s="323"/>
      <c r="ER734" s="323"/>
      <c r="ES734" s="323"/>
      <c r="ET734" s="323"/>
      <c r="EU734" s="323"/>
      <c r="EV734" s="323"/>
      <c r="EW734" s="323"/>
      <c r="EX734" s="323"/>
      <c r="EY734" s="323"/>
      <c r="EZ734" s="323"/>
      <c r="FA734" s="323"/>
      <c r="FB734" s="323"/>
      <c r="FC734" s="323"/>
      <c r="FD734" s="323"/>
      <c r="FE734" s="323"/>
      <c r="FF734" s="323"/>
      <c r="FG734" s="323"/>
      <c r="FH734" s="323"/>
      <c r="FI734" s="323"/>
      <c r="FJ734" s="323"/>
      <c r="FK734" s="323"/>
      <c r="FL734" s="323"/>
      <c r="FM734" s="323"/>
      <c r="FN734" s="323"/>
      <c r="FO734" s="323"/>
      <c r="FP734" s="323"/>
      <c r="FQ734" s="323"/>
      <c r="FR734" s="323"/>
      <c r="FS734" s="323"/>
      <c r="FT734" s="323"/>
      <c r="FU734" s="323"/>
      <c r="FV734" s="323"/>
      <c r="FW734" s="323"/>
      <c r="FX734" s="323"/>
      <c r="FY734" s="323"/>
      <c r="FZ734" s="323"/>
      <c r="GA734" s="323"/>
      <c r="GB734" s="323"/>
      <c r="GC734" s="323"/>
      <c r="GD734" s="323"/>
      <c r="GE734" s="323"/>
      <c r="GF734" s="323"/>
      <c r="GG734" s="323"/>
      <c r="GH734" s="323"/>
      <c r="GI734" s="323"/>
      <c r="GJ734" s="331"/>
      <c r="GK734" s="323"/>
      <c r="GL734" s="323"/>
      <c r="GM734" s="323"/>
      <c r="GN734" s="290" cm="1">
        <f t="array" ref="GN734">IF(OR(BK734:GM734='Annex.1　DeclarationDesired'!$F$27),ROW(),"")</f>
        <v>734</v>
      </c>
    </row>
    <row r="735" spans="1:196" ht="20.85" customHeight="1">
      <c r="A735" s="302"/>
      <c r="B735" s="296"/>
      <c r="C735" s="296"/>
      <c r="D735" s="296"/>
      <c r="E735" s="296"/>
      <c r="F735" s="296"/>
      <c r="G735" s="297"/>
      <c r="H735" s="298"/>
      <c r="I735" s="298"/>
      <c r="J735" s="298"/>
      <c r="K735" s="298"/>
      <c r="L735" s="299"/>
      <c r="M735" s="299"/>
      <c r="N735" s="300"/>
      <c r="O735" s="300"/>
      <c r="P735" s="287"/>
      <c r="Q735" s="287"/>
      <c r="R735" s="287"/>
      <c r="S735" s="287"/>
      <c r="T735" s="287"/>
      <c r="U735" s="287"/>
      <c r="V735" s="287"/>
      <c r="W735" s="287"/>
      <c r="X735" s="287"/>
      <c r="Y735" s="287"/>
      <c r="Z735" s="287"/>
      <c r="AA735" s="287"/>
      <c r="AB735" s="287"/>
      <c r="AC735" s="287"/>
      <c r="AD735" s="287"/>
      <c r="AE735" s="287"/>
      <c r="AF735" s="287"/>
      <c r="AG735" s="287"/>
      <c r="AH735" s="287"/>
      <c r="AI735" s="287"/>
      <c r="AJ735" s="287"/>
      <c r="AK735" s="287"/>
      <c r="AL735" s="287"/>
      <c r="AM735" s="287"/>
      <c r="AN735" s="287"/>
      <c r="AO735" s="287"/>
      <c r="AP735" s="287"/>
      <c r="AQ735" s="287"/>
      <c r="AR735" s="287"/>
      <c r="AS735" s="287"/>
      <c r="AT735" s="287"/>
      <c r="AU735" s="287"/>
      <c r="AV735" s="287"/>
      <c r="AW735" s="287"/>
      <c r="AX735" s="287"/>
      <c r="AY735" s="287"/>
      <c r="AZ735" s="287"/>
      <c r="BA735" s="287"/>
      <c r="BB735" s="287"/>
      <c r="BC735" s="287"/>
      <c r="BD735" s="287"/>
      <c r="BE735" s="287"/>
      <c r="BF735" s="287"/>
      <c r="BG735" s="287"/>
      <c r="BH735" s="287"/>
      <c r="BI735" s="287"/>
      <c r="BJ735" s="317"/>
      <c r="BK735" s="301"/>
      <c r="BL735" s="288"/>
      <c r="BM735" s="287"/>
      <c r="BN735" s="287"/>
      <c r="BO735" s="287"/>
      <c r="BP735" s="287"/>
      <c r="BQ735" s="287"/>
      <c r="BR735" s="287"/>
      <c r="BS735" s="287"/>
      <c r="BT735" s="287"/>
      <c r="BU735" s="287"/>
      <c r="BV735" s="287"/>
      <c r="BW735" s="287"/>
      <c r="BX735" s="287"/>
      <c r="BY735" s="287"/>
      <c r="BZ735" s="287"/>
      <c r="CA735" s="287"/>
      <c r="CB735" s="287"/>
      <c r="CC735" s="287"/>
      <c r="CD735" s="287"/>
      <c r="CE735" s="287"/>
      <c r="CF735" s="287"/>
      <c r="CG735" s="287"/>
      <c r="CH735" s="287"/>
      <c r="CI735" s="287"/>
      <c r="CJ735" s="287"/>
      <c r="CK735" s="287"/>
      <c r="CL735" s="287"/>
      <c r="CM735" s="287"/>
      <c r="CN735" s="287"/>
      <c r="CO735" s="287"/>
      <c r="CP735" s="287"/>
      <c r="CQ735" s="287"/>
      <c r="CR735" s="287"/>
      <c r="CS735" s="287"/>
      <c r="CT735" s="287"/>
      <c r="CU735" s="287"/>
      <c r="CV735" s="287"/>
      <c r="CW735" s="287"/>
      <c r="CX735" s="287"/>
      <c r="CY735" s="287"/>
      <c r="CZ735" s="289"/>
      <c r="DA735" s="287"/>
      <c r="DB735" s="287"/>
      <c r="DC735" s="287"/>
      <c r="DD735" s="287"/>
      <c r="DE735" s="287"/>
      <c r="DF735" s="287"/>
      <c r="DG735" s="287"/>
      <c r="DH735" s="287"/>
      <c r="DI735" s="287"/>
      <c r="DJ735" s="287"/>
      <c r="DK735" s="287"/>
      <c r="DL735" s="287"/>
      <c r="DM735" s="287"/>
      <c r="DN735" s="287"/>
      <c r="DO735" s="287"/>
      <c r="DP735" s="287"/>
      <c r="DQ735" s="287"/>
      <c r="DR735" s="287"/>
      <c r="DS735" s="287"/>
      <c r="DT735" s="287"/>
      <c r="DU735" s="287"/>
      <c r="DV735" s="287"/>
      <c r="DW735" s="321"/>
      <c r="DX735" s="322"/>
      <c r="DY735" s="323"/>
      <c r="DZ735" s="323"/>
      <c r="EA735" s="323"/>
      <c r="EB735" s="323"/>
      <c r="EC735" s="323"/>
      <c r="ED735" s="323"/>
      <c r="EE735" s="323"/>
      <c r="EF735" s="323"/>
      <c r="EG735" s="323"/>
      <c r="EH735" s="323"/>
      <c r="EI735" s="323"/>
      <c r="EJ735" s="323"/>
      <c r="EK735" s="323"/>
      <c r="EL735" s="323"/>
      <c r="EM735" s="323"/>
      <c r="EN735" s="323"/>
      <c r="EO735" s="323"/>
      <c r="EP735" s="323"/>
      <c r="EQ735" s="323"/>
      <c r="ER735" s="323"/>
      <c r="ES735" s="323"/>
      <c r="ET735" s="323"/>
      <c r="EU735" s="323"/>
      <c r="EV735" s="323"/>
      <c r="EW735" s="323"/>
      <c r="EX735" s="323"/>
      <c r="EY735" s="323"/>
      <c r="EZ735" s="323"/>
      <c r="FA735" s="323"/>
      <c r="FB735" s="323"/>
      <c r="FC735" s="323"/>
      <c r="FD735" s="323"/>
      <c r="FE735" s="323"/>
      <c r="FF735" s="323"/>
      <c r="FG735" s="323"/>
      <c r="FH735" s="323"/>
      <c r="FI735" s="323"/>
      <c r="FJ735" s="323"/>
      <c r="FK735" s="323"/>
      <c r="FL735" s="323"/>
      <c r="FM735" s="323"/>
      <c r="FN735" s="323"/>
      <c r="FO735" s="323"/>
      <c r="FP735" s="323"/>
      <c r="FQ735" s="323"/>
      <c r="FR735" s="323"/>
      <c r="FS735" s="323"/>
      <c r="FT735" s="323"/>
      <c r="FU735" s="323"/>
      <c r="FV735" s="323"/>
      <c r="FW735" s="323"/>
      <c r="FX735" s="323"/>
      <c r="FY735" s="323"/>
      <c r="FZ735" s="323"/>
      <c r="GA735" s="323"/>
      <c r="GB735" s="323"/>
      <c r="GC735" s="323"/>
      <c r="GD735" s="323"/>
      <c r="GE735" s="323"/>
      <c r="GF735" s="323"/>
      <c r="GG735" s="323"/>
      <c r="GH735" s="323"/>
      <c r="GI735" s="323"/>
      <c r="GJ735" s="331"/>
      <c r="GK735" s="323"/>
      <c r="GL735" s="323"/>
      <c r="GM735" s="323"/>
      <c r="GN735" s="290" cm="1">
        <f t="array" ref="GN735">IF(OR(BK735:GM735='Annex.1　DeclarationDesired'!$F$27),ROW(),"")</f>
        <v>735</v>
      </c>
    </row>
    <row r="736" spans="1:196" ht="20.85" customHeight="1">
      <c r="A736" s="302"/>
      <c r="B736" s="296"/>
      <c r="C736" s="296"/>
      <c r="D736" s="296"/>
      <c r="E736" s="296"/>
      <c r="F736" s="296"/>
      <c r="G736" s="297"/>
      <c r="H736" s="298"/>
      <c r="I736" s="298"/>
      <c r="J736" s="298"/>
      <c r="K736" s="298"/>
      <c r="L736" s="299"/>
      <c r="M736" s="299"/>
      <c r="N736" s="300"/>
      <c r="O736" s="300"/>
      <c r="P736" s="287"/>
      <c r="Q736" s="287"/>
      <c r="R736" s="287"/>
      <c r="S736" s="287"/>
      <c r="T736" s="287"/>
      <c r="U736" s="287"/>
      <c r="V736" s="287"/>
      <c r="W736" s="287"/>
      <c r="X736" s="287"/>
      <c r="Y736" s="287"/>
      <c r="Z736" s="287"/>
      <c r="AA736" s="287"/>
      <c r="AB736" s="287"/>
      <c r="AC736" s="287"/>
      <c r="AD736" s="287"/>
      <c r="AE736" s="287"/>
      <c r="AF736" s="287"/>
      <c r="AG736" s="287"/>
      <c r="AH736" s="287"/>
      <c r="AI736" s="287"/>
      <c r="AJ736" s="287"/>
      <c r="AK736" s="287"/>
      <c r="AL736" s="287"/>
      <c r="AM736" s="287"/>
      <c r="AN736" s="287"/>
      <c r="AO736" s="287"/>
      <c r="AP736" s="287"/>
      <c r="AQ736" s="287"/>
      <c r="AR736" s="287"/>
      <c r="AS736" s="287"/>
      <c r="AT736" s="287"/>
      <c r="AU736" s="287"/>
      <c r="AV736" s="287"/>
      <c r="AW736" s="287"/>
      <c r="AX736" s="287"/>
      <c r="AY736" s="287"/>
      <c r="AZ736" s="287"/>
      <c r="BA736" s="287"/>
      <c r="BB736" s="287"/>
      <c r="BC736" s="287"/>
      <c r="BD736" s="287"/>
      <c r="BE736" s="287"/>
      <c r="BF736" s="287"/>
      <c r="BG736" s="287"/>
      <c r="BH736" s="287"/>
      <c r="BI736" s="287"/>
      <c r="BJ736" s="317"/>
      <c r="BK736" s="301"/>
      <c r="BL736" s="288"/>
      <c r="BM736" s="287"/>
      <c r="BN736" s="287"/>
      <c r="BO736" s="287"/>
      <c r="BP736" s="287"/>
      <c r="BQ736" s="287"/>
      <c r="BR736" s="287"/>
      <c r="BS736" s="287"/>
      <c r="BT736" s="287"/>
      <c r="BU736" s="287"/>
      <c r="BV736" s="287"/>
      <c r="BW736" s="287"/>
      <c r="BX736" s="287"/>
      <c r="BY736" s="287"/>
      <c r="BZ736" s="287"/>
      <c r="CA736" s="287"/>
      <c r="CB736" s="287"/>
      <c r="CC736" s="287"/>
      <c r="CD736" s="287"/>
      <c r="CE736" s="287"/>
      <c r="CF736" s="287"/>
      <c r="CG736" s="287"/>
      <c r="CH736" s="287"/>
      <c r="CI736" s="287"/>
      <c r="CJ736" s="287"/>
      <c r="CK736" s="287"/>
      <c r="CL736" s="287"/>
      <c r="CM736" s="287"/>
      <c r="CN736" s="287"/>
      <c r="CO736" s="287"/>
      <c r="CP736" s="287"/>
      <c r="CQ736" s="287"/>
      <c r="CR736" s="287"/>
      <c r="CS736" s="287"/>
      <c r="CT736" s="287"/>
      <c r="CU736" s="287"/>
      <c r="CV736" s="287"/>
      <c r="CW736" s="287"/>
      <c r="CX736" s="287"/>
      <c r="CY736" s="287"/>
      <c r="CZ736" s="289"/>
      <c r="DA736" s="287"/>
      <c r="DB736" s="287"/>
      <c r="DC736" s="287"/>
      <c r="DD736" s="287"/>
      <c r="DE736" s="287"/>
      <c r="DF736" s="287"/>
      <c r="DG736" s="287"/>
      <c r="DH736" s="287"/>
      <c r="DI736" s="287"/>
      <c r="DJ736" s="287"/>
      <c r="DK736" s="287"/>
      <c r="DL736" s="287"/>
      <c r="DM736" s="287"/>
      <c r="DN736" s="287"/>
      <c r="DO736" s="287"/>
      <c r="DP736" s="287"/>
      <c r="DQ736" s="287"/>
      <c r="DR736" s="287"/>
      <c r="DS736" s="287"/>
      <c r="DT736" s="287"/>
      <c r="DU736" s="287"/>
      <c r="DV736" s="287"/>
      <c r="DW736" s="321"/>
      <c r="DX736" s="322"/>
      <c r="DY736" s="323"/>
      <c r="DZ736" s="323"/>
      <c r="EA736" s="323"/>
      <c r="EB736" s="323"/>
      <c r="EC736" s="323"/>
      <c r="ED736" s="323"/>
      <c r="EE736" s="323"/>
      <c r="EF736" s="323"/>
      <c r="EG736" s="323"/>
      <c r="EH736" s="323"/>
      <c r="EI736" s="323"/>
      <c r="EJ736" s="323"/>
      <c r="EK736" s="323"/>
      <c r="EL736" s="323"/>
      <c r="EM736" s="323"/>
      <c r="EN736" s="323"/>
      <c r="EO736" s="323"/>
      <c r="EP736" s="323"/>
      <c r="EQ736" s="323"/>
      <c r="ER736" s="323"/>
      <c r="ES736" s="323"/>
      <c r="ET736" s="323"/>
      <c r="EU736" s="323"/>
      <c r="EV736" s="323"/>
      <c r="EW736" s="323"/>
      <c r="EX736" s="323"/>
      <c r="EY736" s="323"/>
      <c r="EZ736" s="323"/>
      <c r="FA736" s="323"/>
      <c r="FB736" s="323"/>
      <c r="FC736" s="323"/>
      <c r="FD736" s="323"/>
      <c r="FE736" s="323"/>
      <c r="FF736" s="323"/>
      <c r="FG736" s="323"/>
      <c r="FH736" s="323"/>
      <c r="FI736" s="323"/>
      <c r="FJ736" s="323"/>
      <c r="FK736" s="323"/>
      <c r="FL736" s="323"/>
      <c r="FM736" s="323"/>
      <c r="FN736" s="323"/>
      <c r="FO736" s="323"/>
      <c r="FP736" s="323"/>
      <c r="FQ736" s="323"/>
      <c r="FR736" s="323"/>
      <c r="FS736" s="323"/>
      <c r="FT736" s="323"/>
      <c r="FU736" s="323"/>
      <c r="FV736" s="323"/>
      <c r="FW736" s="323"/>
      <c r="FX736" s="323"/>
      <c r="FY736" s="323"/>
      <c r="FZ736" s="323"/>
      <c r="GA736" s="323"/>
      <c r="GB736" s="323"/>
      <c r="GC736" s="323"/>
      <c r="GD736" s="323"/>
      <c r="GE736" s="323"/>
      <c r="GF736" s="323"/>
      <c r="GG736" s="323"/>
      <c r="GH736" s="323"/>
      <c r="GI736" s="323"/>
      <c r="GJ736" s="331"/>
      <c r="GK736" s="323"/>
      <c r="GL736" s="323"/>
      <c r="GM736" s="323"/>
      <c r="GN736" s="290" cm="1">
        <f t="array" ref="GN736">IF(OR(BK736:GM736='Annex.1　DeclarationDesired'!$F$27),ROW(),"")</f>
        <v>736</v>
      </c>
    </row>
    <row r="737" spans="1:196" ht="20.85" customHeight="1">
      <c r="A737" s="295"/>
      <c r="B737" s="296"/>
      <c r="C737" s="296"/>
      <c r="D737" s="296"/>
      <c r="E737" s="296"/>
      <c r="F737" s="296"/>
      <c r="G737" s="297"/>
      <c r="H737" s="298"/>
      <c r="I737" s="298"/>
      <c r="J737" s="298"/>
      <c r="K737" s="298"/>
      <c r="L737" s="299"/>
      <c r="M737" s="299"/>
      <c r="N737" s="300"/>
      <c r="O737" s="300"/>
      <c r="P737" s="287"/>
      <c r="Q737" s="287"/>
      <c r="R737" s="287"/>
      <c r="S737" s="287"/>
      <c r="T737" s="287"/>
      <c r="U737" s="287"/>
      <c r="V737" s="287"/>
      <c r="W737" s="287"/>
      <c r="X737" s="287"/>
      <c r="Y737" s="287"/>
      <c r="Z737" s="287"/>
      <c r="AA737" s="287"/>
      <c r="AB737" s="287"/>
      <c r="AC737" s="287"/>
      <c r="AD737" s="287"/>
      <c r="AE737" s="287"/>
      <c r="AF737" s="287"/>
      <c r="AG737" s="287"/>
      <c r="AH737" s="287"/>
      <c r="AI737" s="287"/>
      <c r="AJ737" s="287"/>
      <c r="AK737" s="287"/>
      <c r="AL737" s="287"/>
      <c r="AM737" s="287"/>
      <c r="AN737" s="287"/>
      <c r="AO737" s="287"/>
      <c r="AP737" s="287"/>
      <c r="AQ737" s="287"/>
      <c r="AR737" s="287"/>
      <c r="AS737" s="287"/>
      <c r="AT737" s="287"/>
      <c r="AU737" s="287"/>
      <c r="AV737" s="287"/>
      <c r="AW737" s="287"/>
      <c r="AX737" s="287"/>
      <c r="AY737" s="287"/>
      <c r="AZ737" s="287"/>
      <c r="BA737" s="287"/>
      <c r="BB737" s="287"/>
      <c r="BC737" s="287"/>
      <c r="BD737" s="287"/>
      <c r="BE737" s="287"/>
      <c r="BF737" s="287"/>
      <c r="BG737" s="287"/>
      <c r="BH737" s="287"/>
      <c r="BI737" s="287"/>
      <c r="BJ737" s="317"/>
      <c r="BK737" s="301"/>
      <c r="BL737" s="288"/>
      <c r="BM737" s="287"/>
      <c r="BN737" s="287"/>
      <c r="BO737" s="287"/>
      <c r="BP737" s="287"/>
      <c r="BQ737" s="287"/>
      <c r="BR737" s="287"/>
      <c r="BS737" s="287"/>
      <c r="BT737" s="287"/>
      <c r="BU737" s="287"/>
      <c r="BV737" s="287"/>
      <c r="BW737" s="287"/>
      <c r="BX737" s="287"/>
      <c r="BY737" s="287"/>
      <c r="BZ737" s="287"/>
      <c r="CA737" s="287"/>
      <c r="CB737" s="287"/>
      <c r="CC737" s="287"/>
      <c r="CD737" s="287"/>
      <c r="CE737" s="287"/>
      <c r="CF737" s="287"/>
      <c r="CG737" s="287"/>
      <c r="CH737" s="287"/>
      <c r="CI737" s="287"/>
      <c r="CJ737" s="287"/>
      <c r="CK737" s="287"/>
      <c r="CL737" s="287"/>
      <c r="CM737" s="287"/>
      <c r="CN737" s="287"/>
      <c r="CO737" s="287"/>
      <c r="CP737" s="287"/>
      <c r="CQ737" s="287"/>
      <c r="CR737" s="287"/>
      <c r="CS737" s="287"/>
      <c r="CT737" s="287"/>
      <c r="CU737" s="287"/>
      <c r="CV737" s="287"/>
      <c r="CW737" s="287"/>
      <c r="CX737" s="287"/>
      <c r="CY737" s="287"/>
      <c r="CZ737" s="289"/>
      <c r="DA737" s="287"/>
      <c r="DB737" s="287"/>
      <c r="DC737" s="287"/>
      <c r="DD737" s="287"/>
      <c r="DE737" s="287"/>
      <c r="DF737" s="287"/>
      <c r="DG737" s="287"/>
      <c r="DH737" s="287"/>
      <c r="DI737" s="287"/>
      <c r="DJ737" s="287"/>
      <c r="DK737" s="287"/>
      <c r="DL737" s="287"/>
      <c r="DM737" s="287"/>
      <c r="DN737" s="287"/>
      <c r="DO737" s="287"/>
      <c r="DP737" s="287"/>
      <c r="DQ737" s="287"/>
      <c r="DR737" s="287"/>
      <c r="DS737" s="287"/>
      <c r="DT737" s="287"/>
      <c r="DU737" s="287"/>
      <c r="DV737" s="287"/>
      <c r="DW737" s="321"/>
      <c r="DX737" s="322"/>
      <c r="DY737" s="323"/>
      <c r="DZ737" s="323"/>
      <c r="EA737" s="323"/>
      <c r="EB737" s="323"/>
      <c r="EC737" s="323"/>
      <c r="ED737" s="323"/>
      <c r="EE737" s="323"/>
      <c r="EF737" s="323"/>
      <c r="EG737" s="323"/>
      <c r="EH737" s="323"/>
      <c r="EI737" s="323"/>
      <c r="EJ737" s="323"/>
      <c r="EK737" s="323"/>
      <c r="EL737" s="323"/>
      <c r="EM737" s="323"/>
      <c r="EN737" s="323"/>
      <c r="EO737" s="323"/>
      <c r="EP737" s="323"/>
      <c r="EQ737" s="323"/>
      <c r="ER737" s="323"/>
      <c r="ES737" s="323"/>
      <c r="ET737" s="323"/>
      <c r="EU737" s="323"/>
      <c r="EV737" s="323"/>
      <c r="EW737" s="323"/>
      <c r="EX737" s="323"/>
      <c r="EY737" s="323"/>
      <c r="EZ737" s="323"/>
      <c r="FA737" s="323"/>
      <c r="FB737" s="323"/>
      <c r="FC737" s="323"/>
      <c r="FD737" s="323"/>
      <c r="FE737" s="323"/>
      <c r="FF737" s="323"/>
      <c r="FG737" s="323"/>
      <c r="FH737" s="323"/>
      <c r="FI737" s="323"/>
      <c r="FJ737" s="323"/>
      <c r="FK737" s="323"/>
      <c r="FL737" s="323"/>
      <c r="FM737" s="323"/>
      <c r="FN737" s="323"/>
      <c r="FO737" s="323"/>
      <c r="FP737" s="323"/>
      <c r="FQ737" s="323"/>
      <c r="FR737" s="323"/>
      <c r="FS737" s="323"/>
      <c r="FT737" s="323"/>
      <c r="FU737" s="323"/>
      <c r="FV737" s="323"/>
      <c r="FW737" s="323"/>
      <c r="FX737" s="323"/>
      <c r="FY737" s="323"/>
      <c r="FZ737" s="323"/>
      <c r="GA737" s="323"/>
      <c r="GB737" s="323"/>
      <c r="GC737" s="323"/>
      <c r="GD737" s="323"/>
      <c r="GE737" s="323"/>
      <c r="GF737" s="323"/>
      <c r="GG737" s="323"/>
      <c r="GH737" s="323"/>
      <c r="GI737" s="323"/>
      <c r="GJ737" s="331"/>
      <c r="GK737" s="323"/>
      <c r="GL737" s="323"/>
      <c r="GM737" s="323"/>
      <c r="GN737" s="290" cm="1">
        <f t="array" ref="GN737">IF(OR(BK737:GM737='Annex.1　DeclarationDesired'!$F$27),ROW(),"")</f>
        <v>737</v>
      </c>
    </row>
    <row r="738" spans="1:196" ht="20.85" customHeight="1">
      <c r="A738" s="295"/>
      <c r="B738" s="296"/>
      <c r="C738" s="296"/>
      <c r="D738" s="296"/>
      <c r="E738" s="296"/>
      <c r="F738" s="296"/>
      <c r="G738" s="297"/>
      <c r="H738" s="298"/>
      <c r="I738" s="298"/>
      <c r="J738" s="298"/>
      <c r="K738" s="298"/>
      <c r="L738" s="299"/>
      <c r="M738" s="299"/>
      <c r="N738" s="300"/>
      <c r="O738" s="300"/>
      <c r="P738" s="287"/>
      <c r="Q738" s="287"/>
      <c r="R738" s="287"/>
      <c r="S738" s="287"/>
      <c r="T738" s="287"/>
      <c r="U738" s="287"/>
      <c r="V738" s="287"/>
      <c r="W738" s="287"/>
      <c r="X738" s="287"/>
      <c r="Y738" s="287"/>
      <c r="Z738" s="287"/>
      <c r="AA738" s="287"/>
      <c r="AB738" s="287"/>
      <c r="AC738" s="287"/>
      <c r="AD738" s="287"/>
      <c r="AE738" s="287"/>
      <c r="AF738" s="287"/>
      <c r="AG738" s="287"/>
      <c r="AH738" s="287"/>
      <c r="AI738" s="287"/>
      <c r="AJ738" s="287"/>
      <c r="AK738" s="287"/>
      <c r="AL738" s="287"/>
      <c r="AM738" s="287"/>
      <c r="AN738" s="287"/>
      <c r="AO738" s="287"/>
      <c r="AP738" s="287"/>
      <c r="AQ738" s="287"/>
      <c r="AR738" s="287"/>
      <c r="AS738" s="287"/>
      <c r="AT738" s="287"/>
      <c r="AU738" s="287"/>
      <c r="AV738" s="287"/>
      <c r="AW738" s="287"/>
      <c r="AX738" s="287"/>
      <c r="AY738" s="287"/>
      <c r="AZ738" s="287"/>
      <c r="BA738" s="287"/>
      <c r="BB738" s="287"/>
      <c r="BC738" s="287"/>
      <c r="BD738" s="287"/>
      <c r="BE738" s="287"/>
      <c r="BF738" s="287"/>
      <c r="BG738" s="287"/>
      <c r="BH738" s="287"/>
      <c r="BI738" s="287"/>
      <c r="BJ738" s="317"/>
      <c r="BK738" s="301"/>
      <c r="BL738" s="288"/>
      <c r="BM738" s="287"/>
      <c r="BN738" s="287"/>
      <c r="BO738" s="287"/>
      <c r="BP738" s="287"/>
      <c r="BQ738" s="287"/>
      <c r="BR738" s="287"/>
      <c r="BS738" s="287"/>
      <c r="BT738" s="287"/>
      <c r="BU738" s="287"/>
      <c r="BV738" s="287"/>
      <c r="BW738" s="287"/>
      <c r="BX738" s="287"/>
      <c r="BY738" s="287"/>
      <c r="BZ738" s="287"/>
      <c r="CA738" s="287"/>
      <c r="CB738" s="287"/>
      <c r="CC738" s="287"/>
      <c r="CD738" s="287"/>
      <c r="CE738" s="287"/>
      <c r="CF738" s="287"/>
      <c r="CG738" s="287"/>
      <c r="CH738" s="287"/>
      <c r="CI738" s="287"/>
      <c r="CJ738" s="287"/>
      <c r="CK738" s="287"/>
      <c r="CL738" s="287"/>
      <c r="CM738" s="287"/>
      <c r="CN738" s="287"/>
      <c r="CO738" s="287"/>
      <c r="CP738" s="287"/>
      <c r="CQ738" s="287"/>
      <c r="CR738" s="287"/>
      <c r="CS738" s="287"/>
      <c r="CT738" s="287"/>
      <c r="CU738" s="287"/>
      <c r="CV738" s="287"/>
      <c r="CW738" s="287"/>
      <c r="CX738" s="287"/>
      <c r="CY738" s="287"/>
      <c r="CZ738" s="289"/>
      <c r="DA738" s="287"/>
      <c r="DB738" s="287"/>
      <c r="DC738" s="287"/>
      <c r="DD738" s="287"/>
      <c r="DE738" s="287"/>
      <c r="DF738" s="287"/>
      <c r="DG738" s="287"/>
      <c r="DH738" s="287"/>
      <c r="DI738" s="287"/>
      <c r="DJ738" s="287"/>
      <c r="DK738" s="287"/>
      <c r="DL738" s="287"/>
      <c r="DM738" s="287"/>
      <c r="DN738" s="287"/>
      <c r="DO738" s="287"/>
      <c r="DP738" s="287"/>
      <c r="DQ738" s="287"/>
      <c r="DR738" s="287"/>
      <c r="DS738" s="287"/>
      <c r="DT738" s="287"/>
      <c r="DU738" s="287"/>
      <c r="DV738" s="287"/>
      <c r="DW738" s="321"/>
      <c r="DX738" s="322"/>
      <c r="DY738" s="323"/>
      <c r="DZ738" s="323"/>
      <c r="EA738" s="323"/>
      <c r="EB738" s="323"/>
      <c r="EC738" s="323"/>
      <c r="ED738" s="323"/>
      <c r="EE738" s="323"/>
      <c r="EF738" s="323"/>
      <c r="EG738" s="323"/>
      <c r="EH738" s="323"/>
      <c r="EI738" s="323"/>
      <c r="EJ738" s="323"/>
      <c r="EK738" s="323"/>
      <c r="EL738" s="323"/>
      <c r="EM738" s="323"/>
      <c r="EN738" s="323"/>
      <c r="EO738" s="323"/>
      <c r="EP738" s="323"/>
      <c r="EQ738" s="323"/>
      <c r="ER738" s="323"/>
      <c r="ES738" s="323"/>
      <c r="ET738" s="323"/>
      <c r="EU738" s="323"/>
      <c r="EV738" s="323"/>
      <c r="EW738" s="323"/>
      <c r="EX738" s="323"/>
      <c r="EY738" s="323"/>
      <c r="EZ738" s="323"/>
      <c r="FA738" s="323"/>
      <c r="FB738" s="323"/>
      <c r="FC738" s="323"/>
      <c r="FD738" s="323"/>
      <c r="FE738" s="323"/>
      <c r="FF738" s="323"/>
      <c r="FG738" s="323"/>
      <c r="FH738" s="323"/>
      <c r="FI738" s="323"/>
      <c r="FJ738" s="323"/>
      <c r="FK738" s="323"/>
      <c r="FL738" s="323"/>
      <c r="FM738" s="323"/>
      <c r="FN738" s="323"/>
      <c r="FO738" s="323"/>
      <c r="FP738" s="323"/>
      <c r="FQ738" s="323"/>
      <c r="FR738" s="323"/>
      <c r="FS738" s="323"/>
      <c r="FT738" s="323"/>
      <c r="FU738" s="323"/>
      <c r="FV738" s="323"/>
      <c r="FW738" s="323"/>
      <c r="FX738" s="323"/>
      <c r="FY738" s="323"/>
      <c r="FZ738" s="323"/>
      <c r="GA738" s="323"/>
      <c r="GB738" s="323"/>
      <c r="GC738" s="323"/>
      <c r="GD738" s="323"/>
      <c r="GE738" s="323"/>
      <c r="GF738" s="323"/>
      <c r="GG738" s="323"/>
      <c r="GH738" s="323"/>
      <c r="GI738" s="323"/>
      <c r="GJ738" s="331"/>
      <c r="GK738" s="323"/>
      <c r="GL738" s="323"/>
      <c r="GM738" s="323"/>
      <c r="GN738" s="290" cm="1">
        <f t="array" ref="GN738">IF(OR(BK738:GM738='Annex.1　DeclarationDesired'!$F$27),ROW(),"")</f>
        <v>738</v>
      </c>
    </row>
    <row r="739" spans="1:196" ht="20.85" customHeight="1">
      <c r="A739" s="295"/>
      <c r="B739" s="296"/>
      <c r="C739" s="296"/>
      <c r="D739" s="296"/>
      <c r="E739" s="296"/>
      <c r="F739" s="296"/>
      <c r="G739" s="297"/>
      <c r="H739" s="298"/>
      <c r="I739" s="298"/>
      <c r="J739" s="298"/>
      <c r="K739" s="298"/>
      <c r="L739" s="299"/>
      <c r="M739" s="299"/>
      <c r="N739" s="300"/>
      <c r="O739" s="300"/>
      <c r="P739" s="287"/>
      <c r="Q739" s="287"/>
      <c r="R739" s="287"/>
      <c r="S739" s="287"/>
      <c r="T739" s="287"/>
      <c r="U739" s="287"/>
      <c r="V739" s="287"/>
      <c r="W739" s="287"/>
      <c r="X739" s="287"/>
      <c r="Y739" s="287"/>
      <c r="Z739" s="287"/>
      <c r="AA739" s="287"/>
      <c r="AB739" s="287"/>
      <c r="AC739" s="287"/>
      <c r="AD739" s="287"/>
      <c r="AE739" s="287"/>
      <c r="AF739" s="287"/>
      <c r="AG739" s="287"/>
      <c r="AH739" s="287"/>
      <c r="AI739" s="287"/>
      <c r="AJ739" s="287"/>
      <c r="AK739" s="287"/>
      <c r="AL739" s="287"/>
      <c r="AM739" s="287"/>
      <c r="AN739" s="287"/>
      <c r="AO739" s="287"/>
      <c r="AP739" s="287"/>
      <c r="AQ739" s="287"/>
      <c r="AR739" s="287"/>
      <c r="AS739" s="287"/>
      <c r="AT739" s="287"/>
      <c r="AU739" s="287"/>
      <c r="AV739" s="287"/>
      <c r="AW739" s="287"/>
      <c r="AX739" s="287"/>
      <c r="AY739" s="287"/>
      <c r="AZ739" s="287"/>
      <c r="BA739" s="287"/>
      <c r="BB739" s="287"/>
      <c r="BC739" s="287"/>
      <c r="BD739" s="287"/>
      <c r="BE739" s="287"/>
      <c r="BF739" s="287"/>
      <c r="BG739" s="287"/>
      <c r="BH739" s="287"/>
      <c r="BI739" s="287"/>
      <c r="BJ739" s="317"/>
      <c r="BK739" s="301"/>
      <c r="BL739" s="288"/>
      <c r="BM739" s="287"/>
      <c r="BN739" s="287"/>
      <c r="BO739" s="287"/>
      <c r="BP739" s="287"/>
      <c r="BQ739" s="287"/>
      <c r="BR739" s="287"/>
      <c r="BS739" s="287"/>
      <c r="BT739" s="287"/>
      <c r="BU739" s="287"/>
      <c r="BV739" s="287"/>
      <c r="BW739" s="287"/>
      <c r="BX739" s="287"/>
      <c r="BY739" s="287"/>
      <c r="BZ739" s="287"/>
      <c r="CA739" s="287"/>
      <c r="CB739" s="287"/>
      <c r="CC739" s="287"/>
      <c r="CD739" s="287"/>
      <c r="CE739" s="287"/>
      <c r="CF739" s="287"/>
      <c r="CG739" s="287"/>
      <c r="CH739" s="287"/>
      <c r="CI739" s="287"/>
      <c r="CJ739" s="287"/>
      <c r="CK739" s="287"/>
      <c r="CL739" s="287"/>
      <c r="CM739" s="287"/>
      <c r="CN739" s="287"/>
      <c r="CO739" s="287"/>
      <c r="CP739" s="287"/>
      <c r="CQ739" s="287"/>
      <c r="CR739" s="287"/>
      <c r="CS739" s="287"/>
      <c r="CT739" s="287"/>
      <c r="CU739" s="287"/>
      <c r="CV739" s="287"/>
      <c r="CW739" s="287"/>
      <c r="CX739" s="287"/>
      <c r="CY739" s="287"/>
      <c r="CZ739" s="289"/>
      <c r="DA739" s="287"/>
      <c r="DB739" s="287"/>
      <c r="DC739" s="287"/>
      <c r="DD739" s="287"/>
      <c r="DE739" s="287"/>
      <c r="DF739" s="287"/>
      <c r="DG739" s="287"/>
      <c r="DH739" s="287"/>
      <c r="DI739" s="287"/>
      <c r="DJ739" s="287"/>
      <c r="DK739" s="287"/>
      <c r="DL739" s="287"/>
      <c r="DM739" s="287"/>
      <c r="DN739" s="287"/>
      <c r="DO739" s="287"/>
      <c r="DP739" s="287"/>
      <c r="DQ739" s="287"/>
      <c r="DR739" s="287"/>
      <c r="DS739" s="287"/>
      <c r="DT739" s="287"/>
      <c r="DU739" s="287"/>
      <c r="DV739" s="287"/>
      <c r="DW739" s="321"/>
      <c r="DX739" s="322"/>
      <c r="DY739" s="323"/>
      <c r="DZ739" s="323"/>
      <c r="EA739" s="323"/>
      <c r="EB739" s="323"/>
      <c r="EC739" s="323"/>
      <c r="ED739" s="323"/>
      <c r="EE739" s="323"/>
      <c r="EF739" s="323"/>
      <c r="EG739" s="323"/>
      <c r="EH739" s="323"/>
      <c r="EI739" s="323"/>
      <c r="EJ739" s="323"/>
      <c r="EK739" s="323"/>
      <c r="EL739" s="323"/>
      <c r="EM739" s="323"/>
      <c r="EN739" s="323"/>
      <c r="EO739" s="323"/>
      <c r="EP739" s="323"/>
      <c r="EQ739" s="323"/>
      <c r="ER739" s="323"/>
      <c r="ES739" s="323"/>
      <c r="ET739" s="323"/>
      <c r="EU739" s="323"/>
      <c r="EV739" s="323"/>
      <c r="EW739" s="323"/>
      <c r="EX739" s="323"/>
      <c r="EY739" s="323"/>
      <c r="EZ739" s="323"/>
      <c r="FA739" s="323"/>
      <c r="FB739" s="323"/>
      <c r="FC739" s="323"/>
      <c r="FD739" s="323"/>
      <c r="FE739" s="323"/>
      <c r="FF739" s="323"/>
      <c r="FG739" s="323"/>
      <c r="FH739" s="323"/>
      <c r="FI739" s="323"/>
      <c r="FJ739" s="323"/>
      <c r="FK739" s="323"/>
      <c r="FL739" s="323"/>
      <c r="FM739" s="323"/>
      <c r="FN739" s="323"/>
      <c r="FO739" s="323"/>
      <c r="FP739" s="323"/>
      <c r="FQ739" s="323"/>
      <c r="FR739" s="323"/>
      <c r="FS739" s="323"/>
      <c r="FT739" s="323"/>
      <c r="FU739" s="323"/>
      <c r="FV739" s="323"/>
      <c r="FW739" s="323"/>
      <c r="FX739" s="323"/>
      <c r="FY739" s="323"/>
      <c r="FZ739" s="323"/>
      <c r="GA739" s="323"/>
      <c r="GB739" s="323"/>
      <c r="GC739" s="323"/>
      <c r="GD739" s="323"/>
      <c r="GE739" s="323"/>
      <c r="GF739" s="323"/>
      <c r="GG739" s="323"/>
      <c r="GH739" s="323"/>
      <c r="GI739" s="323"/>
      <c r="GJ739" s="331"/>
      <c r="GK739" s="323"/>
      <c r="GL739" s="323"/>
      <c r="GM739" s="323"/>
      <c r="GN739" s="290" cm="1">
        <f t="array" ref="GN739">IF(OR(BK739:GM739='Annex.1　DeclarationDesired'!$F$27),ROW(),"")</f>
        <v>739</v>
      </c>
    </row>
    <row r="740" spans="1:196" ht="20.85" customHeight="1">
      <c r="A740" s="295"/>
      <c r="B740" s="296"/>
      <c r="C740" s="296"/>
      <c r="D740" s="296"/>
      <c r="E740" s="296"/>
      <c r="F740" s="296"/>
      <c r="G740" s="297"/>
      <c r="H740" s="298"/>
      <c r="I740" s="298"/>
      <c r="J740" s="298"/>
      <c r="K740" s="298"/>
      <c r="L740" s="299"/>
      <c r="M740" s="299"/>
      <c r="N740" s="300"/>
      <c r="O740" s="300"/>
      <c r="P740" s="287"/>
      <c r="Q740" s="287"/>
      <c r="R740" s="287"/>
      <c r="S740" s="287"/>
      <c r="T740" s="287"/>
      <c r="U740" s="287"/>
      <c r="V740" s="287"/>
      <c r="W740" s="287"/>
      <c r="X740" s="287"/>
      <c r="Y740" s="287"/>
      <c r="Z740" s="287"/>
      <c r="AA740" s="287"/>
      <c r="AB740" s="287"/>
      <c r="AC740" s="287"/>
      <c r="AD740" s="287"/>
      <c r="AE740" s="287"/>
      <c r="AF740" s="287"/>
      <c r="AG740" s="287"/>
      <c r="AH740" s="287"/>
      <c r="AI740" s="287"/>
      <c r="AJ740" s="287"/>
      <c r="AK740" s="287"/>
      <c r="AL740" s="287"/>
      <c r="AM740" s="287"/>
      <c r="AN740" s="287"/>
      <c r="AO740" s="287"/>
      <c r="AP740" s="287"/>
      <c r="AQ740" s="287"/>
      <c r="AR740" s="287"/>
      <c r="AS740" s="287"/>
      <c r="AT740" s="287"/>
      <c r="AU740" s="287"/>
      <c r="AV740" s="287"/>
      <c r="AW740" s="287"/>
      <c r="AX740" s="287"/>
      <c r="AY740" s="287"/>
      <c r="AZ740" s="287"/>
      <c r="BA740" s="287"/>
      <c r="BB740" s="287"/>
      <c r="BC740" s="287"/>
      <c r="BD740" s="287"/>
      <c r="BE740" s="287"/>
      <c r="BF740" s="287"/>
      <c r="BG740" s="287"/>
      <c r="BH740" s="287"/>
      <c r="BI740" s="287"/>
      <c r="BJ740" s="317"/>
      <c r="BK740" s="301"/>
      <c r="BL740" s="288"/>
      <c r="BM740" s="287"/>
      <c r="BN740" s="287"/>
      <c r="BO740" s="287"/>
      <c r="BP740" s="287"/>
      <c r="BQ740" s="287"/>
      <c r="BR740" s="287"/>
      <c r="BS740" s="287"/>
      <c r="BT740" s="287"/>
      <c r="BU740" s="287"/>
      <c r="BV740" s="287"/>
      <c r="BW740" s="287"/>
      <c r="BX740" s="287"/>
      <c r="BY740" s="287"/>
      <c r="BZ740" s="287"/>
      <c r="CA740" s="287"/>
      <c r="CB740" s="287"/>
      <c r="CC740" s="287"/>
      <c r="CD740" s="287"/>
      <c r="CE740" s="287"/>
      <c r="CF740" s="287"/>
      <c r="CG740" s="287"/>
      <c r="CH740" s="287"/>
      <c r="CI740" s="287"/>
      <c r="CJ740" s="287"/>
      <c r="CK740" s="287"/>
      <c r="CL740" s="287"/>
      <c r="CM740" s="287"/>
      <c r="CN740" s="287"/>
      <c r="CO740" s="287"/>
      <c r="CP740" s="287"/>
      <c r="CQ740" s="287"/>
      <c r="CR740" s="287"/>
      <c r="CS740" s="287"/>
      <c r="CT740" s="287"/>
      <c r="CU740" s="287"/>
      <c r="CV740" s="287"/>
      <c r="CW740" s="287"/>
      <c r="CX740" s="287"/>
      <c r="CY740" s="287"/>
      <c r="CZ740" s="289"/>
      <c r="DA740" s="287"/>
      <c r="DB740" s="287"/>
      <c r="DC740" s="287"/>
      <c r="DD740" s="287"/>
      <c r="DE740" s="287"/>
      <c r="DF740" s="287"/>
      <c r="DG740" s="287"/>
      <c r="DH740" s="287"/>
      <c r="DI740" s="287"/>
      <c r="DJ740" s="287"/>
      <c r="DK740" s="287"/>
      <c r="DL740" s="287"/>
      <c r="DM740" s="287"/>
      <c r="DN740" s="287"/>
      <c r="DO740" s="287"/>
      <c r="DP740" s="287"/>
      <c r="DQ740" s="287"/>
      <c r="DR740" s="287"/>
      <c r="DS740" s="287"/>
      <c r="DT740" s="287"/>
      <c r="DU740" s="287"/>
      <c r="DV740" s="287"/>
      <c r="DW740" s="321"/>
      <c r="DX740" s="322"/>
      <c r="DY740" s="323"/>
      <c r="DZ740" s="323"/>
      <c r="EA740" s="323"/>
      <c r="EB740" s="323"/>
      <c r="EC740" s="323"/>
      <c r="ED740" s="323"/>
      <c r="EE740" s="323"/>
      <c r="EF740" s="323"/>
      <c r="EG740" s="323"/>
      <c r="EH740" s="323"/>
      <c r="EI740" s="323"/>
      <c r="EJ740" s="323"/>
      <c r="EK740" s="323"/>
      <c r="EL740" s="323"/>
      <c r="EM740" s="323"/>
      <c r="EN740" s="323"/>
      <c r="EO740" s="323"/>
      <c r="EP740" s="323"/>
      <c r="EQ740" s="323"/>
      <c r="ER740" s="323"/>
      <c r="ES740" s="323"/>
      <c r="ET740" s="323"/>
      <c r="EU740" s="323"/>
      <c r="EV740" s="323"/>
      <c r="EW740" s="323"/>
      <c r="EX740" s="323"/>
      <c r="EY740" s="323"/>
      <c r="EZ740" s="323"/>
      <c r="FA740" s="323"/>
      <c r="FB740" s="323"/>
      <c r="FC740" s="323"/>
      <c r="FD740" s="323"/>
      <c r="FE740" s="323"/>
      <c r="FF740" s="323"/>
      <c r="FG740" s="323"/>
      <c r="FH740" s="323"/>
      <c r="FI740" s="323"/>
      <c r="FJ740" s="323"/>
      <c r="FK740" s="323"/>
      <c r="FL740" s="323"/>
      <c r="FM740" s="323"/>
      <c r="FN740" s="323"/>
      <c r="FO740" s="323"/>
      <c r="FP740" s="323"/>
      <c r="FQ740" s="323"/>
      <c r="FR740" s="323"/>
      <c r="FS740" s="323"/>
      <c r="FT740" s="323"/>
      <c r="FU740" s="323"/>
      <c r="FV740" s="323"/>
      <c r="FW740" s="323"/>
      <c r="FX740" s="323"/>
      <c r="FY740" s="323"/>
      <c r="FZ740" s="323"/>
      <c r="GA740" s="323"/>
      <c r="GB740" s="323"/>
      <c r="GC740" s="323"/>
      <c r="GD740" s="323"/>
      <c r="GE740" s="323"/>
      <c r="GF740" s="323"/>
      <c r="GG740" s="323"/>
      <c r="GH740" s="323"/>
      <c r="GI740" s="323"/>
      <c r="GJ740" s="331"/>
      <c r="GK740" s="323"/>
      <c r="GL740" s="323"/>
      <c r="GM740" s="323"/>
      <c r="GN740" s="290" cm="1">
        <f t="array" ref="GN740">IF(OR(BK740:GM740='Annex.1　DeclarationDesired'!$F$27),ROW(),"")</f>
        <v>740</v>
      </c>
    </row>
    <row r="741" spans="1:196" ht="20.85" customHeight="1">
      <c r="A741" s="295"/>
      <c r="B741" s="296"/>
      <c r="C741" s="296"/>
      <c r="D741" s="296"/>
      <c r="E741" s="296"/>
      <c r="F741" s="296"/>
      <c r="G741" s="297"/>
      <c r="H741" s="298"/>
      <c r="I741" s="298"/>
      <c r="J741" s="298"/>
      <c r="K741" s="298"/>
      <c r="L741" s="299"/>
      <c r="M741" s="299"/>
      <c r="N741" s="300"/>
      <c r="O741" s="300"/>
      <c r="P741" s="287"/>
      <c r="Q741" s="287"/>
      <c r="R741" s="287"/>
      <c r="S741" s="287"/>
      <c r="T741" s="287"/>
      <c r="U741" s="287"/>
      <c r="V741" s="287"/>
      <c r="W741" s="287"/>
      <c r="X741" s="287"/>
      <c r="Y741" s="287"/>
      <c r="Z741" s="287"/>
      <c r="AA741" s="287"/>
      <c r="AB741" s="287"/>
      <c r="AC741" s="287"/>
      <c r="AD741" s="287"/>
      <c r="AE741" s="287"/>
      <c r="AF741" s="287"/>
      <c r="AG741" s="287"/>
      <c r="AH741" s="287"/>
      <c r="AI741" s="287"/>
      <c r="AJ741" s="287"/>
      <c r="AK741" s="287"/>
      <c r="AL741" s="287"/>
      <c r="AM741" s="287"/>
      <c r="AN741" s="287"/>
      <c r="AO741" s="287"/>
      <c r="AP741" s="287"/>
      <c r="AQ741" s="287"/>
      <c r="AR741" s="287"/>
      <c r="AS741" s="287"/>
      <c r="AT741" s="287"/>
      <c r="AU741" s="287"/>
      <c r="AV741" s="287"/>
      <c r="AW741" s="287"/>
      <c r="AX741" s="287"/>
      <c r="AY741" s="287"/>
      <c r="AZ741" s="287"/>
      <c r="BA741" s="287"/>
      <c r="BB741" s="287"/>
      <c r="BC741" s="287"/>
      <c r="BD741" s="287"/>
      <c r="BE741" s="287"/>
      <c r="BF741" s="287"/>
      <c r="BG741" s="287"/>
      <c r="BH741" s="287"/>
      <c r="BI741" s="287"/>
      <c r="BJ741" s="317"/>
      <c r="BK741" s="301"/>
      <c r="BL741" s="288"/>
      <c r="BM741" s="287"/>
      <c r="BN741" s="287"/>
      <c r="BO741" s="287"/>
      <c r="BP741" s="287"/>
      <c r="BQ741" s="287"/>
      <c r="BR741" s="287"/>
      <c r="BS741" s="287"/>
      <c r="BT741" s="287"/>
      <c r="BU741" s="287"/>
      <c r="BV741" s="287"/>
      <c r="BW741" s="287"/>
      <c r="BX741" s="287"/>
      <c r="BY741" s="287"/>
      <c r="BZ741" s="287"/>
      <c r="CA741" s="287"/>
      <c r="CB741" s="287"/>
      <c r="CC741" s="287"/>
      <c r="CD741" s="287"/>
      <c r="CE741" s="287"/>
      <c r="CF741" s="287"/>
      <c r="CG741" s="287"/>
      <c r="CH741" s="287"/>
      <c r="CI741" s="287"/>
      <c r="CJ741" s="287"/>
      <c r="CK741" s="287"/>
      <c r="CL741" s="287"/>
      <c r="CM741" s="287"/>
      <c r="CN741" s="287"/>
      <c r="CO741" s="287"/>
      <c r="CP741" s="287"/>
      <c r="CQ741" s="287"/>
      <c r="CR741" s="287"/>
      <c r="CS741" s="287"/>
      <c r="CT741" s="287"/>
      <c r="CU741" s="287"/>
      <c r="CV741" s="287"/>
      <c r="CW741" s="287"/>
      <c r="CX741" s="287"/>
      <c r="CY741" s="287"/>
      <c r="CZ741" s="289"/>
      <c r="DA741" s="287"/>
      <c r="DB741" s="287"/>
      <c r="DC741" s="287"/>
      <c r="DD741" s="287"/>
      <c r="DE741" s="287"/>
      <c r="DF741" s="287"/>
      <c r="DG741" s="287"/>
      <c r="DH741" s="287"/>
      <c r="DI741" s="287"/>
      <c r="DJ741" s="287"/>
      <c r="DK741" s="287"/>
      <c r="DL741" s="287"/>
      <c r="DM741" s="287"/>
      <c r="DN741" s="287"/>
      <c r="DO741" s="287"/>
      <c r="DP741" s="287"/>
      <c r="DQ741" s="287"/>
      <c r="DR741" s="287"/>
      <c r="DS741" s="287"/>
      <c r="DT741" s="287"/>
      <c r="DU741" s="287"/>
      <c r="DV741" s="287"/>
      <c r="DW741" s="321"/>
      <c r="DX741" s="322"/>
      <c r="DY741" s="323"/>
      <c r="DZ741" s="323"/>
      <c r="EA741" s="323"/>
      <c r="EB741" s="323"/>
      <c r="EC741" s="323"/>
      <c r="ED741" s="323"/>
      <c r="EE741" s="323"/>
      <c r="EF741" s="323"/>
      <c r="EG741" s="323"/>
      <c r="EH741" s="323"/>
      <c r="EI741" s="323"/>
      <c r="EJ741" s="323"/>
      <c r="EK741" s="323"/>
      <c r="EL741" s="323"/>
      <c r="EM741" s="323"/>
      <c r="EN741" s="323"/>
      <c r="EO741" s="323"/>
      <c r="EP741" s="323"/>
      <c r="EQ741" s="323"/>
      <c r="ER741" s="323"/>
      <c r="ES741" s="323"/>
      <c r="ET741" s="323"/>
      <c r="EU741" s="323"/>
      <c r="EV741" s="323"/>
      <c r="EW741" s="323"/>
      <c r="EX741" s="323"/>
      <c r="EY741" s="323"/>
      <c r="EZ741" s="323"/>
      <c r="FA741" s="323"/>
      <c r="FB741" s="323"/>
      <c r="FC741" s="323"/>
      <c r="FD741" s="323"/>
      <c r="FE741" s="323"/>
      <c r="FF741" s="323"/>
      <c r="FG741" s="323"/>
      <c r="FH741" s="323"/>
      <c r="FI741" s="323"/>
      <c r="FJ741" s="323"/>
      <c r="FK741" s="323"/>
      <c r="FL741" s="323"/>
      <c r="FM741" s="323"/>
      <c r="FN741" s="323"/>
      <c r="FO741" s="323"/>
      <c r="FP741" s="323"/>
      <c r="FQ741" s="323"/>
      <c r="FR741" s="323"/>
      <c r="FS741" s="323"/>
      <c r="FT741" s="323"/>
      <c r="FU741" s="323"/>
      <c r="FV741" s="323"/>
      <c r="FW741" s="323"/>
      <c r="FX741" s="323"/>
      <c r="FY741" s="323"/>
      <c r="FZ741" s="323"/>
      <c r="GA741" s="323"/>
      <c r="GB741" s="323"/>
      <c r="GC741" s="323"/>
      <c r="GD741" s="323"/>
      <c r="GE741" s="323"/>
      <c r="GF741" s="323"/>
      <c r="GG741" s="323"/>
      <c r="GH741" s="323"/>
      <c r="GI741" s="323"/>
      <c r="GJ741" s="331"/>
      <c r="GK741" s="323"/>
      <c r="GL741" s="323"/>
      <c r="GM741" s="323"/>
      <c r="GN741" s="290" cm="1">
        <f t="array" ref="GN741">IF(OR(BK741:GM741='Annex.1　DeclarationDesired'!$F$27),ROW(),"")</f>
        <v>741</v>
      </c>
    </row>
    <row r="742" spans="1:196" ht="20.85" customHeight="1">
      <c r="A742" s="295"/>
      <c r="B742" s="296"/>
      <c r="C742" s="296"/>
      <c r="D742" s="296"/>
      <c r="E742" s="296"/>
      <c r="F742" s="296"/>
      <c r="G742" s="297"/>
      <c r="H742" s="298"/>
      <c r="I742" s="298"/>
      <c r="J742" s="298"/>
      <c r="K742" s="298"/>
      <c r="L742" s="299"/>
      <c r="M742" s="299"/>
      <c r="N742" s="300"/>
      <c r="O742" s="300"/>
      <c r="P742" s="287"/>
      <c r="Q742" s="287"/>
      <c r="R742" s="287"/>
      <c r="S742" s="287"/>
      <c r="T742" s="287"/>
      <c r="U742" s="287"/>
      <c r="V742" s="287"/>
      <c r="W742" s="287"/>
      <c r="X742" s="287"/>
      <c r="Y742" s="287"/>
      <c r="Z742" s="287"/>
      <c r="AA742" s="287"/>
      <c r="AB742" s="287"/>
      <c r="AC742" s="287"/>
      <c r="AD742" s="287"/>
      <c r="AE742" s="287"/>
      <c r="AF742" s="287"/>
      <c r="AG742" s="287"/>
      <c r="AH742" s="287"/>
      <c r="AI742" s="287"/>
      <c r="AJ742" s="287"/>
      <c r="AK742" s="287"/>
      <c r="AL742" s="287"/>
      <c r="AM742" s="287"/>
      <c r="AN742" s="287"/>
      <c r="AO742" s="287"/>
      <c r="AP742" s="287"/>
      <c r="AQ742" s="287"/>
      <c r="AR742" s="287"/>
      <c r="AS742" s="287"/>
      <c r="AT742" s="287"/>
      <c r="AU742" s="287"/>
      <c r="AV742" s="287"/>
      <c r="AW742" s="287"/>
      <c r="AX742" s="287"/>
      <c r="AY742" s="287"/>
      <c r="AZ742" s="287"/>
      <c r="BA742" s="287"/>
      <c r="BB742" s="287"/>
      <c r="BC742" s="287"/>
      <c r="BD742" s="287"/>
      <c r="BE742" s="287"/>
      <c r="BF742" s="287"/>
      <c r="BG742" s="287"/>
      <c r="BH742" s="287"/>
      <c r="BI742" s="287"/>
      <c r="BJ742" s="317"/>
      <c r="BK742" s="301"/>
      <c r="BL742" s="288"/>
      <c r="BM742" s="287"/>
      <c r="BN742" s="287"/>
      <c r="BO742" s="287"/>
      <c r="BP742" s="287"/>
      <c r="BQ742" s="287"/>
      <c r="BR742" s="287"/>
      <c r="BS742" s="287"/>
      <c r="BT742" s="287"/>
      <c r="BU742" s="287"/>
      <c r="BV742" s="287"/>
      <c r="BW742" s="287"/>
      <c r="BX742" s="287"/>
      <c r="BY742" s="287"/>
      <c r="BZ742" s="287"/>
      <c r="CA742" s="287"/>
      <c r="CB742" s="287"/>
      <c r="CC742" s="287"/>
      <c r="CD742" s="287"/>
      <c r="CE742" s="287"/>
      <c r="CF742" s="287"/>
      <c r="CG742" s="287"/>
      <c r="CH742" s="287"/>
      <c r="CI742" s="287"/>
      <c r="CJ742" s="287"/>
      <c r="CK742" s="287"/>
      <c r="CL742" s="287"/>
      <c r="CM742" s="287"/>
      <c r="CN742" s="287"/>
      <c r="CO742" s="287"/>
      <c r="CP742" s="287"/>
      <c r="CQ742" s="287"/>
      <c r="CR742" s="287"/>
      <c r="CS742" s="287"/>
      <c r="CT742" s="287"/>
      <c r="CU742" s="287"/>
      <c r="CV742" s="287"/>
      <c r="CW742" s="287"/>
      <c r="CX742" s="287"/>
      <c r="CY742" s="287"/>
      <c r="CZ742" s="289"/>
      <c r="DA742" s="287"/>
      <c r="DB742" s="287"/>
      <c r="DC742" s="287"/>
      <c r="DD742" s="287"/>
      <c r="DE742" s="287"/>
      <c r="DF742" s="287"/>
      <c r="DG742" s="287"/>
      <c r="DH742" s="287"/>
      <c r="DI742" s="287"/>
      <c r="DJ742" s="287"/>
      <c r="DK742" s="287"/>
      <c r="DL742" s="287"/>
      <c r="DM742" s="287"/>
      <c r="DN742" s="287"/>
      <c r="DO742" s="287"/>
      <c r="DP742" s="287"/>
      <c r="DQ742" s="287"/>
      <c r="DR742" s="287"/>
      <c r="DS742" s="287"/>
      <c r="DT742" s="287"/>
      <c r="DU742" s="287"/>
      <c r="DV742" s="287"/>
      <c r="DW742" s="321"/>
      <c r="DX742" s="322"/>
      <c r="DY742" s="323"/>
      <c r="DZ742" s="323"/>
      <c r="EA742" s="323"/>
      <c r="EB742" s="323"/>
      <c r="EC742" s="323"/>
      <c r="ED742" s="323"/>
      <c r="EE742" s="323"/>
      <c r="EF742" s="323"/>
      <c r="EG742" s="323"/>
      <c r="EH742" s="323"/>
      <c r="EI742" s="323"/>
      <c r="EJ742" s="323"/>
      <c r="EK742" s="323"/>
      <c r="EL742" s="323"/>
      <c r="EM742" s="323"/>
      <c r="EN742" s="323"/>
      <c r="EO742" s="323"/>
      <c r="EP742" s="323"/>
      <c r="EQ742" s="323"/>
      <c r="ER742" s="323"/>
      <c r="ES742" s="323"/>
      <c r="ET742" s="323"/>
      <c r="EU742" s="323"/>
      <c r="EV742" s="323"/>
      <c r="EW742" s="323"/>
      <c r="EX742" s="323"/>
      <c r="EY742" s="323"/>
      <c r="EZ742" s="323"/>
      <c r="FA742" s="323"/>
      <c r="FB742" s="323"/>
      <c r="FC742" s="323"/>
      <c r="FD742" s="323"/>
      <c r="FE742" s="323"/>
      <c r="FF742" s="323"/>
      <c r="FG742" s="323"/>
      <c r="FH742" s="323"/>
      <c r="FI742" s="323"/>
      <c r="FJ742" s="323"/>
      <c r="FK742" s="323"/>
      <c r="FL742" s="323"/>
      <c r="FM742" s="323"/>
      <c r="FN742" s="323"/>
      <c r="FO742" s="323"/>
      <c r="FP742" s="323"/>
      <c r="FQ742" s="323"/>
      <c r="FR742" s="323"/>
      <c r="FS742" s="323"/>
      <c r="FT742" s="323"/>
      <c r="FU742" s="323"/>
      <c r="FV742" s="323"/>
      <c r="FW742" s="323"/>
      <c r="FX742" s="323"/>
      <c r="FY742" s="323"/>
      <c r="FZ742" s="323"/>
      <c r="GA742" s="323"/>
      <c r="GB742" s="323"/>
      <c r="GC742" s="323"/>
      <c r="GD742" s="323"/>
      <c r="GE742" s="323"/>
      <c r="GF742" s="323"/>
      <c r="GG742" s="323"/>
      <c r="GH742" s="323"/>
      <c r="GI742" s="323"/>
      <c r="GJ742" s="331"/>
      <c r="GK742" s="323"/>
      <c r="GL742" s="323"/>
      <c r="GM742" s="323"/>
      <c r="GN742" s="290" cm="1">
        <f t="array" ref="GN742">IF(OR(BK742:GM742='Annex.1　DeclarationDesired'!$F$27),ROW(),"")</f>
        <v>742</v>
      </c>
    </row>
    <row r="743" spans="1:196" ht="20.85" customHeight="1">
      <c r="A743" s="295"/>
      <c r="B743" s="296"/>
      <c r="C743" s="296"/>
      <c r="D743" s="296"/>
      <c r="E743" s="296"/>
      <c r="F743" s="296"/>
      <c r="G743" s="297"/>
      <c r="H743" s="298"/>
      <c r="I743" s="298"/>
      <c r="J743" s="298"/>
      <c r="K743" s="298"/>
      <c r="L743" s="299"/>
      <c r="M743" s="299"/>
      <c r="N743" s="300"/>
      <c r="O743" s="300"/>
      <c r="P743" s="287"/>
      <c r="Q743" s="287"/>
      <c r="R743" s="287"/>
      <c r="S743" s="287"/>
      <c r="T743" s="287"/>
      <c r="U743" s="287"/>
      <c r="V743" s="287"/>
      <c r="W743" s="287"/>
      <c r="X743" s="287"/>
      <c r="Y743" s="287"/>
      <c r="Z743" s="287"/>
      <c r="AA743" s="287"/>
      <c r="AB743" s="287"/>
      <c r="AC743" s="287"/>
      <c r="AD743" s="287"/>
      <c r="AE743" s="287"/>
      <c r="AF743" s="287"/>
      <c r="AG743" s="287"/>
      <c r="AH743" s="287"/>
      <c r="AI743" s="287"/>
      <c r="AJ743" s="287"/>
      <c r="AK743" s="287"/>
      <c r="AL743" s="287"/>
      <c r="AM743" s="287"/>
      <c r="AN743" s="287"/>
      <c r="AO743" s="287"/>
      <c r="AP743" s="287"/>
      <c r="AQ743" s="287"/>
      <c r="AR743" s="287"/>
      <c r="AS743" s="287"/>
      <c r="AT743" s="287"/>
      <c r="AU743" s="287"/>
      <c r="AV743" s="287"/>
      <c r="AW743" s="287"/>
      <c r="AX743" s="287"/>
      <c r="AY743" s="287"/>
      <c r="AZ743" s="287"/>
      <c r="BA743" s="287"/>
      <c r="BB743" s="287"/>
      <c r="BC743" s="287"/>
      <c r="BD743" s="287"/>
      <c r="BE743" s="287"/>
      <c r="BF743" s="287"/>
      <c r="BG743" s="287"/>
      <c r="BH743" s="287"/>
      <c r="BI743" s="287"/>
      <c r="BJ743" s="317"/>
      <c r="BK743" s="301"/>
      <c r="BL743" s="288"/>
      <c r="BM743" s="287"/>
      <c r="BN743" s="287"/>
      <c r="BO743" s="287"/>
      <c r="BP743" s="287"/>
      <c r="BQ743" s="287"/>
      <c r="BR743" s="287"/>
      <c r="BS743" s="287"/>
      <c r="BT743" s="287"/>
      <c r="BU743" s="287"/>
      <c r="BV743" s="287"/>
      <c r="BW743" s="287"/>
      <c r="BX743" s="287"/>
      <c r="BY743" s="287"/>
      <c r="BZ743" s="287"/>
      <c r="CA743" s="287"/>
      <c r="CB743" s="287"/>
      <c r="CC743" s="287"/>
      <c r="CD743" s="287"/>
      <c r="CE743" s="287"/>
      <c r="CF743" s="287"/>
      <c r="CG743" s="287"/>
      <c r="CH743" s="287"/>
      <c r="CI743" s="287"/>
      <c r="CJ743" s="287"/>
      <c r="CK743" s="287"/>
      <c r="CL743" s="287"/>
      <c r="CM743" s="287"/>
      <c r="CN743" s="287"/>
      <c r="CO743" s="287"/>
      <c r="CP743" s="287"/>
      <c r="CQ743" s="287"/>
      <c r="CR743" s="287"/>
      <c r="CS743" s="287"/>
      <c r="CT743" s="287"/>
      <c r="CU743" s="287"/>
      <c r="CV743" s="287"/>
      <c r="CW743" s="287"/>
      <c r="CX743" s="287"/>
      <c r="CY743" s="287"/>
      <c r="CZ743" s="289"/>
      <c r="DA743" s="287"/>
      <c r="DB743" s="287"/>
      <c r="DC743" s="287"/>
      <c r="DD743" s="287"/>
      <c r="DE743" s="287"/>
      <c r="DF743" s="287"/>
      <c r="DG743" s="287"/>
      <c r="DH743" s="287"/>
      <c r="DI743" s="287"/>
      <c r="DJ743" s="287"/>
      <c r="DK743" s="287"/>
      <c r="DL743" s="287"/>
      <c r="DM743" s="287"/>
      <c r="DN743" s="287"/>
      <c r="DO743" s="287"/>
      <c r="DP743" s="287"/>
      <c r="DQ743" s="287"/>
      <c r="DR743" s="287"/>
      <c r="DS743" s="287"/>
      <c r="DT743" s="287"/>
      <c r="DU743" s="287"/>
      <c r="DV743" s="287"/>
      <c r="DW743" s="321"/>
      <c r="DX743" s="322"/>
      <c r="DY743" s="323"/>
      <c r="DZ743" s="323"/>
      <c r="EA743" s="323"/>
      <c r="EB743" s="323"/>
      <c r="EC743" s="323"/>
      <c r="ED743" s="323"/>
      <c r="EE743" s="323"/>
      <c r="EF743" s="323"/>
      <c r="EG743" s="323"/>
      <c r="EH743" s="323"/>
      <c r="EI743" s="323"/>
      <c r="EJ743" s="323"/>
      <c r="EK743" s="323"/>
      <c r="EL743" s="323"/>
      <c r="EM743" s="323"/>
      <c r="EN743" s="323"/>
      <c r="EO743" s="323"/>
      <c r="EP743" s="323"/>
      <c r="EQ743" s="323"/>
      <c r="ER743" s="323"/>
      <c r="ES743" s="323"/>
      <c r="ET743" s="323"/>
      <c r="EU743" s="323"/>
      <c r="EV743" s="323"/>
      <c r="EW743" s="323"/>
      <c r="EX743" s="323"/>
      <c r="EY743" s="323"/>
      <c r="EZ743" s="323"/>
      <c r="FA743" s="323"/>
      <c r="FB743" s="323"/>
      <c r="FC743" s="323"/>
      <c r="FD743" s="323"/>
      <c r="FE743" s="323"/>
      <c r="FF743" s="323"/>
      <c r="FG743" s="323"/>
      <c r="FH743" s="323"/>
      <c r="FI743" s="323"/>
      <c r="FJ743" s="323"/>
      <c r="FK743" s="323"/>
      <c r="FL743" s="323"/>
      <c r="FM743" s="323"/>
      <c r="FN743" s="323"/>
      <c r="FO743" s="323"/>
      <c r="FP743" s="323"/>
      <c r="FQ743" s="323"/>
      <c r="FR743" s="323"/>
      <c r="FS743" s="323"/>
      <c r="FT743" s="323"/>
      <c r="FU743" s="323"/>
      <c r="FV743" s="323"/>
      <c r="FW743" s="323"/>
      <c r="FX743" s="323"/>
      <c r="FY743" s="323"/>
      <c r="FZ743" s="323"/>
      <c r="GA743" s="323"/>
      <c r="GB743" s="323"/>
      <c r="GC743" s="323"/>
      <c r="GD743" s="323"/>
      <c r="GE743" s="323"/>
      <c r="GF743" s="323"/>
      <c r="GG743" s="323"/>
      <c r="GH743" s="323"/>
      <c r="GI743" s="323"/>
      <c r="GJ743" s="331"/>
      <c r="GK743" s="323"/>
      <c r="GL743" s="323"/>
      <c r="GM743" s="323"/>
      <c r="GN743" s="290" cm="1">
        <f t="array" ref="GN743">IF(OR(BK743:GM743='Annex.1　DeclarationDesired'!$F$27),ROW(),"")</f>
        <v>743</v>
      </c>
    </row>
    <row r="744" spans="1:196" ht="20.85" customHeight="1">
      <c r="A744" s="302"/>
      <c r="B744" s="296"/>
      <c r="C744" s="296"/>
      <c r="D744" s="296"/>
      <c r="E744" s="296"/>
      <c r="F744" s="296"/>
      <c r="G744" s="297"/>
      <c r="H744" s="298"/>
      <c r="I744" s="298"/>
      <c r="J744" s="298"/>
      <c r="K744" s="298"/>
      <c r="L744" s="299"/>
      <c r="M744" s="299"/>
      <c r="N744" s="300"/>
      <c r="O744" s="300"/>
      <c r="P744" s="287"/>
      <c r="Q744" s="287"/>
      <c r="R744" s="287"/>
      <c r="S744" s="287"/>
      <c r="T744" s="287"/>
      <c r="U744" s="287"/>
      <c r="V744" s="287"/>
      <c r="W744" s="287"/>
      <c r="X744" s="287"/>
      <c r="Y744" s="287"/>
      <c r="Z744" s="287"/>
      <c r="AA744" s="287"/>
      <c r="AB744" s="287"/>
      <c r="AC744" s="287"/>
      <c r="AD744" s="287"/>
      <c r="AE744" s="287"/>
      <c r="AF744" s="287"/>
      <c r="AG744" s="287"/>
      <c r="AH744" s="287"/>
      <c r="AI744" s="287"/>
      <c r="AJ744" s="287"/>
      <c r="AK744" s="287"/>
      <c r="AL744" s="287"/>
      <c r="AM744" s="287"/>
      <c r="AN744" s="287"/>
      <c r="AO744" s="287"/>
      <c r="AP744" s="287"/>
      <c r="AQ744" s="287"/>
      <c r="AR744" s="287"/>
      <c r="AS744" s="287"/>
      <c r="AT744" s="287"/>
      <c r="AU744" s="287"/>
      <c r="AV744" s="287"/>
      <c r="AW744" s="287"/>
      <c r="AX744" s="287"/>
      <c r="AY744" s="287"/>
      <c r="AZ744" s="287"/>
      <c r="BA744" s="287"/>
      <c r="BB744" s="287"/>
      <c r="BC744" s="287"/>
      <c r="BD744" s="287"/>
      <c r="BE744" s="287"/>
      <c r="BF744" s="287"/>
      <c r="BG744" s="287"/>
      <c r="BH744" s="287"/>
      <c r="BI744" s="287"/>
      <c r="BJ744" s="317"/>
      <c r="BK744" s="301"/>
      <c r="BL744" s="288"/>
      <c r="BM744" s="287"/>
      <c r="BN744" s="287"/>
      <c r="BO744" s="287"/>
      <c r="BP744" s="287"/>
      <c r="BQ744" s="287"/>
      <c r="BR744" s="287"/>
      <c r="BS744" s="287"/>
      <c r="BT744" s="287"/>
      <c r="BU744" s="287"/>
      <c r="BV744" s="287"/>
      <c r="BW744" s="287"/>
      <c r="BX744" s="287"/>
      <c r="BY744" s="287"/>
      <c r="BZ744" s="287"/>
      <c r="CA744" s="287"/>
      <c r="CB744" s="287"/>
      <c r="CC744" s="287"/>
      <c r="CD744" s="287"/>
      <c r="CE744" s="287"/>
      <c r="CF744" s="287"/>
      <c r="CG744" s="287"/>
      <c r="CH744" s="287"/>
      <c r="CI744" s="287"/>
      <c r="CJ744" s="287"/>
      <c r="CK744" s="287"/>
      <c r="CL744" s="287"/>
      <c r="CM744" s="287"/>
      <c r="CN744" s="287"/>
      <c r="CO744" s="287"/>
      <c r="CP744" s="287"/>
      <c r="CQ744" s="287"/>
      <c r="CR744" s="287"/>
      <c r="CS744" s="287"/>
      <c r="CT744" s="287"/>
      <c r="CU744" s="287"/>
      <c r="CV744" s="287"/>
      <c r="CW744" s="287"/>
      <c r="CX744" s="287"/>
      <c r="CY744" s="287"/>
      <c r="CZ744" s="289"/>
      <c r="DA744" s="287"/>
      <c r="DB744" s="287"/>
      <c r="DC744" s="287"/>
      <c r="DD744" s="287"/>
      <c r="DE744" s="287"/>
      <c r="DF744" s="287"/>
      <c r="DG744" s="287"/>
      <c r="DH744" s="287"/>
      <c r="DI744" s="287"/>
      <c r="DJ744" s="287"/>
      <c r="DK744" s="287"/>
      <c r="DL744" s="287"/>
      <c r="DM744" s="287"/>
      <c r="DN744" s="287"/>
      <c r="DO744" s="287"/>
      <c r="DP744" s="287"/>
      <c r="DQ744" s="287"/>
      <c r="DR744" s="287"/>
      <c r="DS744" s="287"/>
      <c r="DT744" s="287"/>
      <c r="DU744" s="287"/>
      <c r="DV744" s="287"/>
      <c r="DW744" s="321"/>
      <c r="DX744" s="322"/>
      <c r="DY744" s="323"/>
      <c r="DZ744" s="323"/>
      <c r="EA744" s="323"/>
      <c r="EB744" s="323"/>
      <c r="EC744" s="323"/>
      <c r="ED744" s="323"/>
      <c r="EE744" s="323"/>
      <c r="EF744" s="323"/>
      <c r="EG744" s="323"/>
      <c r="EH744" s="323"/>
      <c r="EI744" s="323"/>
      <c r="EJ744" s="323"/>
      <c r="EK744" s="323"/>
      <c r="EL744" s="323"/>
      <c r="EM744" s="323"/>
      <c r="EN744" s="323"/>
      <c r="EO744" s="323"/>
      <c r="EP744" s="323"/>
      <c r="EQ744" s="323"/>
      <c r="ER744" s="323"/>
      <c r="ES744" s="323"/>
      <c r="ET744" s="323"/>
      <c r="EU744" s="323"/>
      <c r="EV744" s="323"/>
      <c r="EW744" s="323"/>
      <c r="EX744" s="323"/>
      <c r="EY744" s="323"/>
      <c r="EZ744" s="323"/>
      <c r="FA744" s="323"/>
      <c r="FB744" s="323"/>
      <c r="FC744" s="323"/>
      <c r="FD744" s="323"/>
      <c r="FE744" s="323"/>
      <c r="FF744" s="323"/>
      <c r="FG744" s="323"/>
      <c r="FH744" s="323"/>
      <c r="FI744" s="323"/>
      <c r="FJ744" s="323"/>
      <c r="FK744" s="323"/>
      <c r="FL744" s="323"/>
      <c r="FM744" s="323"/>
      <c r="FN744" s="323"/>
      <c r="FO744" s="323"/>
      <c r="FP744" s="323"/>
      <c r="FQ744" s="323"/>
      <c r="FR744" s="323"/>
      <c r="FS744" s="323"/>
      <c r="FT744" s="323"/>
      <c r="FU744" s="323"/>
      <c r="FV744" s="323"/>
      <c r="FW744" s="323"/>
      <c r="FX744" s="323"/>
      <c r="FY744" s="323"/>
      <c r="FZ744" s="323"/>
      <c r="GA744" s="323"/>
      <c r="GB744" s="323"/>
      <c r="GC744" s="323"/>
      <c r="GD744" s="323"/>
      <c r="GE744" s="323"/>
      <c r="GF744" s="323"/>
      <c r="GG744" s="323"/>
      <c r="GH744" s="323"/>
      <c r="GI744" s="323"/>
      <c r="GJ744" s="331"/>
      <c r="GK744" s="323"/>
      <c r="GL744" s="323"/>
      <c r="GM744" s="323"/>
      <c r="GN744" s="290" cm="1">
        <f t="array" ref="GN744">IF(OR(BK744:GM744='Annex.1　DeclarationDesired'!$F$27),ROW(),"")</f>
        <v>744</v>
      </c>
    </row>
    <row r="745" spans="1:196" ht="20.85" customHeight="1">
      <c r="A745" s="295"/>
      <c r="B745" s="296"/>
      <c r="C745" s="296"/>
      <c r="D745" s="296"/>
      <c r="E745" s="296"/>
      <c r="F745" s="296"/>
      <c r="G745" s="297"/>
      <c r="H745" s="298"/>
      <c r="I745" s="298"/>
      <c r="J745" s="298"/>
      <c r="K745" s="298"/>
      <c r="L745" s="299"/>
      <c r="M745" s="299"/>
      <c r="N745" s="300"/>
      <c r="O745" s="300"/>
      <c r="P745" s="287"/>
      <c r="Q745" s="287"/>
      <c r="R745" s="287"/>
      <c r="S745" s="287"/>
      <c r="T745" s="287"/>
      <c r="U745" s="287"/>
      <c r="V745" s="287"/>
      <c r="W745" s="287"/>
      <c r="X745" s="287"/>
      <c r="Y745" s="287"/>
      <c r="Z745" s="287"/>
      <c r="AA745" s="287"/>
      <c r="AB745" s="287"/>
      <c r="AC745" s="287"/>
      <c r="AD745" s="287"/>
      <c r="AE745" s="287"/>
      <c r="AF745" s="287"/>
      <c r="AG745" s="287"/>
      <c r="AH745" s="287"/>
      <c r="AI745" s="287"/>
      <c r="AJ745" s="287"/>
      <c r="AK745" s="287"/>
      <c r="AL745" s="287"/>
      <c r="AM745" s="287"/>
      <c r="AN745" s="287"/>
      <c r="AO745" s="287"/>
      <c r="AP745" s="287"/>
      <c r="AQ745" s="287"/>
      <c r="AR745" s="287"/>
      <c r="AS745" s="287"/>
      <c r="AT745" s="287"/>
      <c r="AU745" s="287"/>
      <c r="AV745" s="287"/>
      <c r="AW745" s="287"/>
      <c r="AX745" s="287"/>
      <c r="AY745" s="287"/>
      <c r="AZ745" s="287"/>
      <c r="BA745" s="287"/>
      <c r="BB745" s="287"/>
      <c r="BC745" s="287"/>
      <c r="BD745" s="287"/>
      <c r="BE745" s="287"/>
      <c r="BF745" s="287"/>
      <c r="BG745" s="287"/>
      <c r="BH745" s="287"/>
      <c r="BI745" s="287"/>
      <c r="BJ745" s="317"/>
      <c r="BK745" s="301"/>
      <c r="BL745" s="288"/>
      <c r="BM745" s="287"/>
      <c r="BN745" s="287"/>
      <c r="BO745" s="287"/>
      <c r="BP745" s="287"/>
      <c r="BQ745" s="287"/>
      <c r="BR745" s="287"/>
      <c r="BS745" s="287"/>
      <c r="BT745" s="287"/>
      <c r="BU745" s="287"/>
      <c r="BV745" s="287"/>
      <c r="BW745" s="287"/>
      <c r="BX745" s="287"/>
      <c r="BY745" s="287"/>
      <c r="BZ745" s="287"/>
      <c r="CA745" s="287"/>
      <c r="CB745" s="287"/>
      <c r="CC745" s="287"/>
      <c r="CD745" s="287"/>
      <c r="CE745" s="287"/>
      <c r="CF745" s="287"/>
      <c r="CG745" s="287"/>
      <c r="CH745" s="287"/>
      <c r="CI745" s="287"/>
      <c r="CJ745" s="287"/>
      <c r="CK745" s="287"/>
      <c r="CL745" s="287"/>
      <c r="CM745" s="287"/>
      <c r="CN745" s="287"/>
      <c r="CO745" s="287"/>
      <c r="CP745" s="287"/>
      <c r="CQ745" s="287"/>
      <c r="CR745" s="287"/>
      <c r="CS745" s="287"/>
      <c r="CT745" s="287"/>
      <c r="CU745" s="287"/>
      <c r="CV745" s="287"/>
      <c r="CW745" s="287"/>
      <c r="CX745" s="287"/>
      <c r="CY745" s="287"/>
      <c r="CZ745" s="289"/>
      <c r="DA745" s="287"/>
      <c r="DB745" s="287"/>
      <c r="DC745" s="287"/>
      <c r="DD745" s="287"/>
      <c r="DE745" s="287"/>
      <c r="DF745" s="287"/>
      <c r="DG745" s="287"/>
      <c r="DH745" s="287"/>
      <c r="DI745" s="287"/>
      <c r="DJ745" s="287"/>
      <c r="DK745" s="287"/>
      <c r="DL745" s="287"/>
      <c r="DM745" s="287"/>
      <c r="DN745" s="287"/>
      <c r="DO745" s="287"/>
      <c r="DP745" s="287"/>
      <c r="DQ745" s="287"/>
      <c r="DR745" s="287"/>
      <c r="DS745" s="287"/>
      <c r="DT745" s="287"/>
      <c r="DU745" s="287"/>
      <c r="DV745" s="287"/>
      <c r="DW745" s="321"/>
      <c r="DX745" s="322"/>
      <c r="DY745" s="323"/>
      <c r="DZ745" s="323"/>
      <c r="EA745" s="323"/>
      <c r="EB745" s="323"/>
      <c r="EC745" s="323"/>
      <c r="ED745" s="323"/>
      <c r="EE745" s="323"/>
      <c r="EF745" s="323"/>
      <c r="EG745" s="323"/>
      <c r="EH745" s="323"/>
      <c r="EI745" s="323"/>
      <c r="EJ745" s="323"/>
      <c r="EK745" s="323"/>
      <c r="EL745" s="323"/>
      <c r="EM745" s="323"/>
      <c r="EN745" s="323"/>
      <c r="EO745" s="323"/>
      <c r="EP745" s="323"/>
      <c r="EQ745" s="323"/>
      <c r="ER745" s="323"/>
      <c r="ES745" s="323"/>
      <c r="ET745" s="323"/>
      <c r="EU745" s="323"/>
      <c r="EV745" s="323"/>
      <c r="EW745" s="323"/>
      <c r="EX745" s="323"/>
      <c r="EY745" s="323"/>
      <c r="EZ745" s="323"/>
      <c r="FA745" s="323"/>
      <c r="FB745" s="323"/>
      <c r="FC745" s="323"/>
      <c r="FD745" s="323"/>
      <c r="FE745" s="323"/>
      <c r="FF745" s="323"/>
      <c r="FG745" s="323"/>
      <c r="FH745" s="323"/>
      <c r="FI745" s="323"/>
      <c r="FJ745" s="323"/>
      <c r="FK745" s="323"/>
      <c r="FL745" s="323"/>
      <c r="FM745" s="323"/>
      <c r="FN745" s="323"/>
      <c r="FO745" s="323"/>
      <c r="FP745" s="323"/>
      <c r="FQ745" s="323"/>
      <c r="FR745" s="323"/>
      <c r="FS745" s="323"/>
      <c r="FT745" s="323"/>
      <c r="FU745" s="323"/>
      <c r="FV745" s="323"/>
      <c r="FW745" s="323"/>
      <c r="FX745" s="323"/>
      <c r="FY745" s="323"/>
      <c r="FZ745" s="323"/>
      <c r="GA745" s="323"/>
      <c r="GB745" s="323"/>
      <c r="GC745" s="323"/>
      <c r="GD745" s="323"/>
      <c r="GE745" s="323"/>
      <c r="GF745" s="323"/>
      <c r="GG745" s="323"/>
      <c r="GH745" s="323"/>
      <c r="GI745" s="323"/>
      <c r="GJ745" s="331"/>
      <c r="GK745" s="323"/>
      <c r="GL745" s="323"/>
      <c r="GM745" s="323"/>
      <c r="GN745" s="290" cm="1">
        <f t="array" ref="GN745">IF(OR(BK745:GM745='Annex.1　DeclarationDesired'!$F$27),ROW(),"")</f>
        <v>745</v>
      </c>
    </row>
    <row r="746" spans="1:196" ht="20.85" customHeight="1">
      <c r="A746" s="295"/>
      <c r="B746" s="296"/>
      <c r="C746" s="296"/>
      <c r="D746" s="296"/>
      <c r="E746" s="296"/>
      <c r="F746" s="296"/>
      <c r="G746" s="297"/>
      <c r="H746" s="298"/>
      <c r="I746" s="298"/>
      <c r="J746" s="298"/>
      <c r="K746" s="298"/>
      <c r="L746" s="299"/>
      <c r="M746" s="299"/>
      <c r="N746" s="300"/>
      <c r="O746" s="300"/>
      <c r="P746" s="287"/>
      <c r="Q746" s="287"/>
      <c r="R746" s="287"/>
      <c r="S746" s="287"/>
      <c r="T746" s="287"/>
      <c r="U746" s="287"/>
      <c r="V746" s="287"/>
      <c r="W746" s="287"/>
      <c r="X746" s="287"/>
      <c r="Y746" s="287"/>
      <c r="Z746" s="287"/>
      <c r="AA746" s="287"/>
      <c r="AB746" s="287"/>
      <c r="AC746" s="287"/>
      <c r="AD746" s="287"/>
      <c r="AE746" s="287"/>
      <c r="AF746" s="287"/>
      <c r="AG746" s="287"/>
      <c r="AH746" s="287"/>
      <c r="AI746" s="287"/>
      <c r="AJ746" s="287"/>
      <c r="AK746" s="287"/>
      <c r="AL746" s="287"/>
      <c r="AM746" s="287"/>
      <c r="AN746" s="287"/>
      <c r="AO746" s="287"/>
      <c r="AP746" s="287"/>
      <c r="AQ746" s="287"/>
      <c r="AR746" s="287"/>
      <c r="AS746" s="287"/>
      <c r="AT746" s="287"/>
      <c r="AU746" s="287"/>
      <c r="AV746" s="287"/>
      <c r="AW746" s="287"/>
      <c r="AX746" s="287"/>
      <c r="AY746" s="287"/>
      <c r="AZ746" s="287"/>
      <c r="BA746" s="287"/>
      <c r="BB746" s="287"/>
      <c r="BC746" s="287"/>
      <c r="BD746" s="287"/>
      <c r="BE746" s="287"/>
      <c r="BF746" s="287"/>
      <c r="BG746" s="287"/>
      <c r="BH746" s="287"/>
      <c r="BI746" s="287"/>
      <c r="BJ746" s="317"/>
      <c r="BK746" s="301"/>
      <c r="BL746" s="288"/>
      <c r="BM746" s="287"/>
      <c r="BN746" s="287"/>
      <c r="BO746" s="287"/>
      <c r="BP746" s="287"/>
      <c r="BQ746" s="287"/>
      <c r="BR746" s="287"/>
      <c r="BS746" s="287"/>
      <c r="BT746" s="287"/>
      <c r="BU746" s="287"/>
      <c r="BV746" s="287"/>
      <c r="BW746" s="287"/>
      <c r="BX746" s="287"/>
      <c r="BY746" s="287"/>
      <c r="BZ746" s="287"/>
      <c r="CA746" s="287"/>
      <c r="CB746" s="287"/>
      <c r="CC746" s="287"/>
      <c r="CD746" s="287"/>
      <c r="CE746" s="287"/>
      <c r="CF746" s="287"/>
      <c r="CG746" s="287"/>
      <c r="CH746" s="287"/>
      <c r="CI746" s="287"/>
      <c r="CJ746" s="287"/>
      <c r="CK746" s="287"/>
      <c r="CL746" s="287"/>
      <c r="CM746" s="287"/>
      <c r="CN746" s="287"/>
      <c r="CO746" s="287"/>
      <c r="CP746" s="287"/>
      <c r="CQ746" s="287"/>
      <c r="CR746" s="287"/>
      <c r="CS746" s="287"/>
      <c r="CT746" s="287"/>
      <c r="CU746" s="287"/>
      <c r="CV746" s="287"/>
      <c r="CW746" s="287"/>
      <c r="CX746" s="287"/>
      <c r="CY746" s="287"/>
      <c r="CZ746" s="289"/>
      <c r="DA746" s="287"/>
      <c r="DB746" s="287"/>
      <c r="DC746" s="287"/>
      <c r="DD746" s="287"/>
      <c r="DE746" s="287"/>
      <c r="DF746" s="287"/>
      <c r="DG746" s="287"/>
      <c r="DH746" s="287"/>
      <c r="DI746" s="287"/>
      <c r="DJ746" s="287"/>
      <c r="DK746" s="287"/>
      <c r="DL746" s="287"/>
      <c r="DM746" s="287"/>
      <c r="DN746" s="287"/>
      <c r="DO746" s="287"/>
      <c r="DP746" s="287"/>
      <c r="DQ746" s="287"/>
      <c r="DR746" s="287"/>
      <c r="DS746" s="287"/>
      <c r="DT746" s="287"/>
      <c r="DU746" s="287"/>
      <c r="DV746" s="287"/>
      <c r="DW746" s="321"/>
      <c r="DX746" s="322"/>
      <c r="DY746" s="323"/>
      <c r="DZ746" s="323"/>
      <c r="EA746" s="323"/>
      <c r="EB746" s="323"/>
      <c r="EC746" s="323"/>
      <c r="ED746" s="323"/>
      <c r="EE746" s="323"/>
      <c r="EF746" s="323"/>
      <c r="EG746" s="323"/>
      <c r="EH746" s="323"/>
      <c r="EI746" s="323"/>
      <c r="EJ746" s="323"/>
      <c r="EK746" s="323"/>
      <c r="EL746" s="323"/>
      <c r="EM746" s="323"/>
      <c r="EN746" s="323"/>
      <c r="EO746" s="323"/>
      <c r="EP746" s="323"/>
      <c r="EQ746" s="323"/>
      <c r="ER746" s="323"/>
      <c r="ES746" s="323"/>
      <c r="ET746" s="323"/>
      <c r="EU746" s="323"/>
      <c r="EV746" s="323"/>
      <c r="EW746" s="323"/>
      <c r="EX746" s="323"/>
      <c r="EY746" s="323"/>
      <c r="EZ746" s="323"/>
      <c r="FA746" s="323"/>
      <c r="FB746" s="323"/>
      <c r="FC746" s="323"/>
      <c r="FD746" s="323"/>
      <c r="FE746" s="323"/>
      <c r="FF746" s="323"/>
      <c r="FG746" s="323"/>
      <c r="FH746" s="323"/>
      <c r="FI746" s="323"/>
      <c r="FJ746" s="323"/>
      <c r="FK746" s="323"/>
      <c r="FL746" s="323"/>
      <c r="FM746" s="323"/>
      <c r="FN746" s="323"/>
      <c r="FO746" s="323"/>
      <c r="FP746" s="323"/>
      <c r="FQ746" s="323"/>
      <c r="FR746" s="323"/>
      <c r="FS746" s="323"/>
      <c r="FT746" s="323"/>
      <c r="FU746" s="323"/>
      <c r="FV746" s="323"/>
      <c r="FW746" s="323"/>
      <c r="FX746" s="323"/>
      <c r="FY746" s="323"/>
      <c r="FZ746" s="323"/>
      <c r="GA746" s="323"/>
      <c r="GB746" s="323"/>
      <c r="GC746" s="323"/>
      <c r="GD746" s="323"/>
      <c r="GE746" s="323"/>
      <c r="GF746" s="323"/>
      <c r="GG746" s="323"/>
      <c r="GH746" s="323"/>
      <c r="GI746" s="323"/>
      <c r="GJ746" s="331"/>
      <c r="GK746" s="323"/>
      <c r="GL746" s="323"/>
      <c r="GM746" s="323"/>
      <c r="GN746" s="290" cm="1">
        <f t="array" ref="GN746">IF(OR(BK746:GM746='Annex.1　DeclarationDesired'!$F$27),ROW(),"")</f>
        <v>746</v>
      </c>
    </row>
    <row r="747" spans="1:196" ht="20.85" customHeight="1">
      <c r="A747" s="295"/>
      <c r="B747" s="296"/>
      <c r="C747" s="296"/>
      <c r="D747" s="296"/>
      <c r="E747" s="296"/>
      <c r="F747" s="296"/>
      <c r="G747" s="297"/>
      <c r="H747" s="298"/>
      <c r="I747" s="298"/>
      <c r="J747" s="298"/>
      <c r="K747" s="298"/>
      <c r="L747" s="299"/>
      <c r="M747" s="299"/>
      <c r="N747" s="300"/>
      <c r="O747" s="300"/>
      <c r="P747" s="287"/>
      <c r="Q747" s="287"/>
      <c r="R747" s="287"/>
      <c r="S747" s="287"/>
      <c r="T747" s="287"/>
      <c r="U747" s="287"/>
      <c r="V747" s="287"/>
      <c r="W747" s="287"/>
      <c r="X747" s="287"/>
      <c r="Y747" s="287"/>
      <c r="Z747" s="287"/>
      <c r="AA747" s="287"/>
      <c r="AB747" s="287"/>
      <c r="AC747" s="287"/>
      <c r="AD747" s="287"/>
      <c r="AE747" s="287"/>
      <c r="AF747" s="287"/>
      <c r="AG747" s="287"/>
      <c r="AH747" s="287"/>
      <c r="AI747" s="287"/>
      <c r="AJ747" s="287"/>
      <c r="AK747" s="287"/>
      <c r="AL747" s="287"/>
      <c r="AM747" s="287"/>
      <c r="AN747" s="287"/>
      <c r="AO747" s="287"/>
      <c r="AP747" s="287"/>
      <c r="AQ747" s="287"/>
      <c r="AR747" s="287"/>
      <c r="AS747" s="287"/>
      <c r="AT747" s="287"/>
      <c r="AU747" s="287"/>
      <c r="AV747" s="287"/>
      <c r="AW747" s="287"/>
      <c r="AX747" s="287"/>
      <c r="AY747" s="287"/>
      <c r="AZ747" s="287"/>
      <c r="BA747" s="287"/>
      <c r="BB747" s="287"/>
      <c r="BC747" s="287"/>
      <c r="BD747" s="287"/>
      <c r="BE747" s="287"/>
      <c r="BF747" s="287"/>
      <c r="BG747" s="287"/>
      <c r="BH747" s="287"/>
      <c r="BI747" s="287"/>
      <c r="BJ747" s="317"/>
      <c r="BK747" s="301"/>
      <c r="BL747" s="288"/>
      <c r="BM747" s="287"/>
      <c r="BN747" s="287"/>
      <c r="BO747" s="287"/>
      <c r="BP747" s="287"/>
      <c r="BQ747" s="287"/>
      <c r="BR747" s="287"/>
      <c r="BS747" s="287"/>
      <c r="BT747" s="287"/>
      <c r="BU747" s="287"/>
      <c r="BV747" s="287"/>
      <c r="BW747" s="287"/>
      <c r="BX747" s="287"/>
      <c r="BY747" s="287"/>
      <c r="BZ747" s="287"/>
      <c r="CA747" s="287"/>
      <c r="CB747" s="287"/>
      <c r="CC747" s="287"/>
      <c r="CD747" s="287"/>
      <c r="CE747" s="287"/>
      <c r="CF747" s="287"/>
      <c r="CG747" s="287"/>
      <c r="CH747" s="287"/>
      <c r="CI747" s="287"/>
      <c r="CJ747" s="287"/>
      <c r="CK747" s="287"/>
      <c r="CL747" s="287"/>
      <c r="CM747" s="287"/>
      <c r="CN747" s="287"/>
      <c r="CO747" s="287"/>
      <c r="CP747" s="287"/>
      <c r="CQ747" s="287"/>
      <c r="CR747" s="287"/>
      <c r="CS747" s="287"/>
      <c r="CT747" s="287"/>
      <c r="CU747" s="287"/>
      <c r="CV747" s="287"/>
      <c r="CW747" s="287"/>
      <c r="CX747" s="287"/>
      <c r="CY747" s="287"/>
      <c r="CZ747" s="289"/>
      <c r="DA747" s="287"/>
      <c r="DB747" s="287"/>
      <c r="DC747" s="287"/>
      <c r="DD747" s="287"/>
      <c r="DE747" s="287"/>
      <c r="DF747" s="287"/>
      <c r="DG747" s="287"/>
      <c r="DH747" s="287"/>
      <c r="DI747" s="287"/>
      <c r="DJ747" s="287"/>
      <c r="DK747" s="287"/>
      <c r="DL747" s="287"/>
      <c r="DM747" s="287"/>
      <c r="DN747" s="287"/>
      <c r="DO747" s="287"/>
      <c r="DP747" s="287"/>
      <c r="DQ747" s="287"/>
      <c r="DR747" s="287"/>
      <c r="DS747" s="287"/>
      <c r="DT747" s="287"/>
      <c r="DU747" s="287"/>
      <c r="DV747" s="287"/>
      <c r="DW747" s="321"/>
      <c r="DX747" s="322"/>
      <c r="DY747" s="323"/>
      <c r="DZ747" s="323"/>
      <c r="EA747" s="323"/>
      <c r="EB747" s="323"/>
      <c r="EC747" s="323"/>
      <c r="ED747" s="323"/>
      <c r="EE747" s="323"/>
      <c r="EF747" s="323"/>
      <c r="EG747" s="323"/>
      <c r="EH747" s="323"/>
      <c r="EI747" s="323"/>
      <c r="EJ747" s="323"/>
      <c r="EK747" s="323"/>
      <c r="EL747" s="323"/>
      <c r="EM747" s="323"/>
      <c r="EN747" s="323"/>
      <c r="EO747" s="323"/>
      <c r="EP747" s="323"/>
      <c r="EQ747" s="323"/>
      <c r="ER747" s="323"/>
      <c r="ES747" s="323"/>
      <c r="ET747" s="323"/>
      <c r="EU747" s="323"/>
      <c r="EV747" s="323"/>
      <c r="EW747" s="323"/>
      <c r="EX747" s="323"/>
      <c r="EY747" s="323"/>
      <c r="EZ747" s="323"/>
      <c r="FA747" s="323"/>
      <c r="FB747" s="323"/>
      <c r="FC747" s="323"/>
      <c r="FD747" s="323"/>
      <c r="FE747" s="323"/>
      <c r="FF747" s="323"/>
      <c r="FG747" s="323"/>
      <c r="FH747" s="323"/>
      <c r="FI747" s="323"/>
      <c r="FJ747" s="323"/>
      <c r="FK747" s="323"/>
      <c r="FL747" s="323"/>
      <c r="FM747" s="323"/>
      <c r="FN747" s="323"/>
      <c r="FO747" s="323"/>
      <c r="FP747" s="323"/>
      <c r="FQ747" s="323"/>
      <c r="FR747" s="323"/>
      <c r="FS747" s="323"/>
      <c r="FT747" s="323"/>
      <c r="FU747" s="323"/>
      <c r="FV747" s="323"/>
      <c r="FW747" s="323"/>
      <c r="FX747" s="323"/>
      <c r="FY747" s="323"/>
      <c r="FZ747" s="323"/>
      <c r="GA747" s="323"/>
      <c r="GB747" s="323"/>
      <c r="GC747" s="323"/>
      <c r="GD747" s="323"/>
      <c r="GE747" s="323"/>
      <c r="GF747" s="323"/>
      <c r="GG747" s="323"/>
      <c r="GH747" s="323"/>
      <c r="GI747" s="323"/>
      <c r="GJ747" s="331"/>
      <c r="GK747" s="323"/>
      <c r="GL747" s="323"/>
      <c r="GM747" s="323"/>
      <c r="GN747" s="290" cm="1">
        <f t="array" ref="GN747">IF(OR(BK747:GM747='Annex.1　DeclarationDesired'!$F$27),ROW(),"")</f>
        <v>747</v>
      </c>
    </row>
    <row r="748" spans="1:196" ht="20.85" customHeight="1">
      <c r="A748" s="295"/>
      <c r="B748" s="296"/>
      <c r="C748" s="296"/>
      <c r="D748" s="296"/>
      <c r="E748" s="296"/>
      <c r="F748" s="296"/>
      <c r="G748" s="297"/>
      <c r="H748" s="298"/>
      <c r="I748" s="298"/>
      <c r="J748" s="298"/>
      <c r="K748" s="298"/>
      <c r="L748" s="299"/>
      <c r="M748" s="299"/>
      <c r="N748" s="300"/>
      <c r="O748" s="300"/>
      <c r="P748" s="287"/>
      <c r="Q748" s="287"/>
      <c r="R748" s="287"/>
      <c r="S748" s="287"/>
      <c r="T748" s="287"/>
      <c r="U748" s="287"/>
      <c r="V748" s="287"/>
      <c r="W748" s="287"/>
      <c r="X748" s="287"/>
      <c r="Y748" s="287"/>
      <c r="Z748" s="287"/>
      <c r="AA748" s="287"/>
      <c r="AB748" s="287"/>
      <c r="AC748" s="287"/>
      <c r="AD748" s="287"/>
      <c r="AE748" s="287"/>
      <c r="AF748" s="287"/>
      <c r="AG748" s="287"/>
      <c r="AH748" s="287"/>
      <c r="AI748" s="287"/>
      <c r="AJ748" s="287"/>
      <c r="AK748" s="287"/>
      <c r="AL748" s="287"/>
      <c r="AM748" s="287"/>
      <c r="AN748" s="287"/>
      <c r="AO748" s="287"/>
      <c r="AP748" s="287"/>
      <c r="AQ748" s="287"/>
      <c r="AR748" s="287"/>
      <c r="AS748" s="287"/>
      <c r="AT748" s="287"/>
      <c r="AU748" s="287"/>
      <c r="AV748" s="287"/>
      <c r="AW748" s="287"/>
      <c r="AX748" s="287"/>
      <c r="AY748" s="287"/>
      <c r="AZ748" s="287"/>
      <c r="BA748" s="287"/>
      <c r="BB748" s="287"/>
      <c r="BC748" s="287"/>
      <c r="BD748" s="287"/>
      <c r="BE748" s="287"/>
      <c r="BF748" s="287"/>
      <c r="BG748" s="287"/>
      <c r="BH748" s="287"/>
      <c r="BI748" s="287"/>
      <c r="BJ748" s="317"/>
      <c r="BK748" s="301"/>
      <c r="BL748" s="288"/>
      <c r="BM748" s="287"/>
      <c r="BN748" s="287"/>
      <c r="BO748" s="287"/>
      <c r="BP748" s="287"/>
      <c r="BQ748" s="287"/>
      <c r="BR748" s="287"/>
      <c r="BS748" s="287"/>
      <c r="BT748" s="287"/>
      <c r="BU748" s="287"/>
      <c r="BV748" s="287"/>
      <c r="BW748" s="287"/>
      <c r="BX748" s="287"/>
      <c r="BY748" s="287"/>
      <c r="BZ748" s="287"/>
      <c r="CA748" s="287"/>
      <c r="CB748" s="287"/>
      <c r="CC748" s="287"/>
      <c r="CD748" s="287"/>
      <c r="CE748" s="287"/>
      <c r="CF748" s="287"/>
      <c r="CG748" s="287"/>
      <c r="CH748" s="287"/>
      <c r="CI748" s="287"/>
      <c r="CJ748" s="287"/>
      <c r="CK748" s="287"/>
      <c r="CL748" s="287"/>
      <c r="CM748" s="287"/>
      <c r="CN748" s="287"/>
      <c r="CO748" s="287"/>
      <c r="CP748" s="287"/>
      <c r="CQ748" s="287"/>
      <c r="CR748" s="287"/>
      <c r="CS748" s="287"/>
      <c r="CT748" s="287"/>
      <c r="CU748" s="287"/>
      <c r="CV748" s="287"/>
      <c r="CW748" s="287"/>
      <c r="CX748" s="287"/>
      <c r="CY748" s="287"/>
      <c r="CZ748" s="289"/>
      <c r="DA748" s="287"/>
      <c r="DB748" s="287"/>
      <c r="DC748" s="287"/>
      <c r="DD748" s="287"/>
      <c r="DE748" s="287"/>
      <c r="DF748" s="287"/>
      <c r="DG748" s="287"/>
      <c r="DH748" s="287"/>
      <c r="DI748" s="287"/>
      <c r="DJ748" s="287"/>
      <c r="DK748" s="287"/>
      <c r="DL748" s="287"/>
      <c r="DM748" s="287"/>
      <c r="DN748" s="287"/>
      <c r="DO748" s="287"/>
      <c r="DP748" s="287"/>
      <c r="DQ748" s="287"/>
      <c r="DR748" s="287"/>
      <c r="DS748" s="287"/>
      <c r="DT748" s="287"/>
      <c r="DU748" s="287"/>
      <c r="DV748" s="287"/>
      <c r="DW748" s="321"/>
      <c r="DX748" s="322"/>
      <c r="DY748" s="323"/>
      <c r="DZ748" s="323"/>
      <c r="EA748" s="323"/>
      <c r="EB748" s="323"/>
      <c r="EC748" s="323"/>
      <c r="ED748" s="323"/>
      <c r="EE748" s="323"/>
      <c r="EF748" s="323"/>
      <c r="EG748" s="323"/>
      <c r="EH748" s="323"/>
      <c r="EI748" s="323"/>
      <c r="EJ748" s="323"/>
      <c r="EK748" s="323"/>
      <c r="EL748" s="323"/>
      <c r="EM748" s="323"/>
      <c r="EN748" s="323"/>
      <c r="EO748" s="323"/>
      <c r="EP748" s="323"/>
      <c r="EQ748" s="323"/>
      <c r="ER748" s="323"/>
      <c r="ES748" s="323"/>
      <c r="ET748" s="323"/>
      <c r="EU748" s="323"/>
      <c r="EV748" s="323"/>
      <c r="EW748" s="323"/>
      <c r="EX748" s="323"/>
      <c r="EY748" s="323"/>
      <c r="EZ748" s="323"/>
      <c r="FA748" s="323"/>
      <c r="FB748" s="323"/>
      <c r="FC748" s="323"/>
      <c r="FD748" s="323"/>
      <c r="FE748" s="323"/>
      <c r="FF748" s="323"/>
      <c r="FG748" s="323"/>
      <c r="FH748" s="323"/>
      <c r="FI748" s="323"/>
      <c r="FJ748" s="323"/>
      <c r="FK748" s="323"/>
      <c r="FL748" s="323"/>
      <c r="FM748" s="323"/>
      <c r="FN748" s="323"/>
      <c r="FO748" s="323"/>
      <c r="FP748" s="323"/>
      <c r="FQ748" s="323"/>
      <c r="FR748" s="323"/>
      <c r="FS748" s="323"/>
      <c r="FT748" s="323"/>
      <c r="FU748" s="323"/>
      <c r="FV748" s="323"/>
      <c r="FW748" s="323"/>
      <c r="FX748" s="323"/>
      <c r="FY748" s="323"/>
      <c r="FZ748" s="323"/>
      <c r="GA748" s="323"/>
      <c r="GB748" s="323"/>
      <c r="GC748" s="323"/>
      <c r="GD748" s="323"/>
      <c r="GE748" s="323"/>
      <c r="GF748" s="323"/>
      <c r="GG748" s="323"/>
      <c r="GH748" s="323"/>
      <c r="GI748" s="323"/>
      <c r="GJ748" s="331"/>
      <c r="GK748" s="323"/>
      <c r="GL748" s="323"/>
      <c r="GM748" s="323"/>
      <c r="GN748" s="290" cm="1">
        <f t="array" ref="GN748">IF(OR(BK748:GM748='Annex.1　DeclarationDesired'!$F$27),ROW(),"")</f>
        <v>748</v>
      </c>
    </row>
    <row r="749" spans="1:196" ht="20.85" customHeight="1">
      <c r="A749" s="302"/>
      <c r="B749" s="296"/>
      <c r="C749" s="296"/>
      <c r="D749" s="296"/>
      <c r="E749" s="296"/>
      <c r="F749" s="296"/>
      <c r="G749" s="297"/>
      <c r="H749" s="298"/>
      <c r="I749" s="298"/>
      <c r="J749" s="298"/>
      <c r="K749" s="298"/>
      <c r="L749" s="299"/>
      <c r="M749" s="299"/>
      <c r="N749" s="300"/>
      <c r="O749" s="300"/>
      <c r="P749" s="287"/>
      <c r="Q749" s="287"/>
      <c r="R749" s="287"/>
      <c r="S749" s="287"/>
      <c r="T749" s="287"/>
      <c r="U749" s="287"/>
      <c r="V749" s="287"/>
      <c r="W749" s="287"/>
      <c r="X749" s="287"/>
      <c r="Y749" s="287"/>
      <c r="Z749" s="287"/>
      <c r="AA749" s="287"/>
      <c r="AB749" s="287"/>
      <c r="AC749" s="287"/>
      <c r="AD749" s="287"/>
      <c r="AE749" s="287"/>
      <c r="AF749" s="287"/>
      <c r="AG749" s="287"/>
      <c r="AH749" s="287"/>
      <c r="AI749" s="287"/>
      <c r="AJ749" s="287"/>
      <c r="AK749" s="287"/>
      <c r="AL749" s="287"/>
      <c r="AM749" s="287"/>
      <c r="AN749" s="287"/>
      <c r="AO749" s="287"/>
      <c r="AP749" s="287"/>
      <c r="AQ749" s="287"/>
      <c r="AR749" s="287"/>
      <c r="AS749" s="287"/>
      <c r="AT749" s="287"/>
      <c r="AU749" s="287"/>
      <c r="AV749" s="287"/>
      <c r="AW749" s="287"/>
      <c r="AX749" s="287"/>
      <c r="AY749" s="287"/>
      <c r="AZ749" s="287"/>
      <c r="BA749" s="287"/>
      <c r="BB749" s="287"/>
      <c r="BC749" s="287"/>
      <c r="BD749" s="287"/>
      <c r="BE749" s="287"/>
      <c r="BF749" s="287"/>
      <c r="BG749" s="287"/>
      <c r="BH749" s="287"/>
      <c r="BI749" s="287"/>
      <c r="BJ749" s="317"/>
      <c r="BK749" s="301"/>
      <c r="BL749" s="288"/>
      <c r="BM749" s="287"/>
      <c r="BN749" s="287"/>
      <c r="BO749" s="287"/>
      <c r="BP749" s="287"/>
      <c r="BQ749" s="287"/>
      <c r="BR749" s="287"/>
      <c r="BS749" s="287"/>
      <c r="BT749" s="287"/>
      <c r="BU749" s="287"/>
      <c r="BV749" s="287"/>
      <c r="BW749" s="287"/>
      <c r="BX749" s="287"/>
      <c r="BY749" s="287"/>
      <c r="BZ749" s="287"/>
      <c r="CA749" s="287"/>
      <c r="CB749" s="287"/>
      <c r="CC749" s="287"/>
      <c r="CD749" s="287"/>
      <c r="CE749" s="287"/>
      <c r="CF749" s="287"/>
      <c r="CG749" s="287"/>
      <c r="CH749" s="287"/>
      <c r="CI749" s="287"/>
      <c r="CJ749" s="287"/>
      <c r="CK749" s="287"/>
      <c r="CL749" s="287"/>
      <c r="CM749" s="287"/>
      <c r="CN749" s="287"/>
      <c r="CO749" s="287"/>
      <c r="CP749" s="287"/>
      <c r="CQ749" s="287"/>
      <c r="CR749" s="287"/>
      <c r="CS749" s="287"/>
      <c r="CT749" s="287"/>
      <c r="CU749" s="287"/>
      <c r="CV749" s="287"/>
      <c r="CW749" s="287"/>
      <c r="CX749" s="287"/>
      <c r="CY749" s="287"/>
      <c r="CZ749" s="289"/>
      <c r="DA749" s="287"/>
      <c r="DB749" s="287"/>
      <c r="DC749" s="287"/>
      <c r="DD749" s="287"/>
      <c r="DE749" s="287"/>
      <c r="DF749" s="287"/>
      <c r="DG749" s="287"/>
      <c r="DH749" s="287"/>
      <c r="DI749" s="287"/>
      <c r="DJ749" s="287"/>
      <c r="DK749" s="287"/>
      <c r="DL749" s="287"/>
      <c r="DM749" s="287"/>
      <c r="DN749" s="287"/>
      <c r="DO749" s="287"/>
      <c r="DP749" s="287"/>
      <c r="DQ749" s="287"/>
      <c r="DR749" s="287"/>
      <c r="DS749" s="287"/>
      <c r="DT749" s="287"/>
      <c r="DU749" s="287"/>
      <c r="DV749" s="287"/>
      <c r="DW749" s="321"/>
      <c r="DX749" s="322"/>
      <c r="DY749" s="323"/>
      <c r="DZ749" s="323"/>
      <c r="EA749" s="323"/>
      <c r="EB749" s="323"/>
      <c r="EC749" s="323"/>
      <c r="ED749" s="323"/>
      <c r="EE749" s="323"/>
      <c r="EF749" s="323"/>
      <c r="EG749" s="323"/>
      <c r="EH749" s="323"/>
      <c r="EI749" s="323"/>
      <c r="EJ749" s="323"/>
      <c r="EK749" s="323"/>
      <c r="EL749" s="323"/>
      <c r="EM749" s="323"/>
      <c r="EN749" s="323"/>
      <c r="EO749" s="323"/>
      <c r="EP749" s="323"/>
      <c r="EQ749" s="323"/>
      <c r="ER749" s="323"/>
      <c r="ES749" s="323"/>
      <c r="ET749" s="323"/>
      <c r="EU749" s="323"/>
      <c r="EV749" s="323"/>
      <c r="EW749" s="323"/>
      <c r="EX749" s="323"/>
      <c r="EY749" s="323"/>
      <c r="EZ749" s="323"/>
      <c r="FA749" s="323"/>
      <c r="FB749" s="323"/>
      <c r="FC749" s="323"/>
      <c r="FD749" s="323"/>
      <c r="FE749" s="323"/>
      <c r="FF749" s="323"/>
      <c r="FG749" s="323"/>
      <c r="FH749" s="323"/>
      <c r="FI749" s="323"/>
      <c r="FJ749" s="323"/>
      <c r="FK749" s="323"/>
      <c r="FL749" s="323"/>
      <c r="FM749" s="323"/>
      <c r="FN749" s="323"/>
      <c r="FO749" s="323"/>
      <c r="FP749" s="323"/>
      <c r="FQ749" s="323"/>
      <c r="FR749" s="323"/>
      <c r="FS749" s="323"/>
      <c r="FT749" s="323"/>
      <c r="FU749" s="323"/>
      <c r="FV749" s="323"/>
      <c r="FW749" s="323"/>
      <c r="FX749" s="323"/>
      <c r="FY749" s="323"/>
      <c r="FZ749" s="323"/>
      <c r="GA749" s="323"/>
      <c r="GB749" s="323"/>
      <c r="GC749" s="323"/>
      <c r="GD749" s="323"/>
      <c r="GE749" s="323"/>
      <c r="GF749" s="323"/>
      <c r="GG749" s="323"/>
      <c r="GH749" s="323"/>
      <c r="GI749" s="323"/>
      <c r="GJ749" s="331"/>
      <c r="GK749" s="323"/>
      <c r="GL749" s="323"/>
      <c r="GM749" s="323"/>
      <c r="GN749" s="290" cm="1">
        <f t="array" ref="GN749">IF(OR(BK749:GM749='Annex.1　DeclarationDesired'!$F$27),ROW(),"")</f>
        <v>749</v>
      </c>
    </row>
    <row r="750" spans="1:196" ht="20.85" customHeight="1">
      <c r="A750" s="302"/>
      <c r="B750" s="296"/>
      <c r="C750" s="296"/>
      <c r="D750" s="296"/>
      <c r="E750" s="296"/>
      <c r="F750" s="296"/>
      <c r="G750" s="297"/>
      <c r="H750" s="298"/>
      <c r="I750" s="298"/>
      <c r="J750" s="298"/>
      <c r="K750" s="298"/>
      <c r="L750" s="299"/>
      <c r="M750" s="299"/>
      <c r="N750" s="300"/>
      <c r="O750" s="300"/>
      <c r="P750" s="287"/>
      <c r="Q750" s="287"/>
      <c r="R750" s="287"/>
      <c r="S750" s="287"/>
      <c r="T750" s="287"/>
      <c r="U750" s="287"/>
      <c r="V750" s="287"/>
      <c r="W750" s="287"/>
      <c r="X750" s="287"/>
      <c r="Y750" s="287"/>
      <c r="Z750" s="287"/>
      <c r="AA750" s="287"/>
      <c r="AB750" s="287"/>
      <c r="AC750" s="287"/>
      <c r="AD750" s="287"/>
      <c r="AE750" s="287"/>
      <c r="AF750" s="287"/>
      <c r="AG750" s="287"/>
      <c r="AH750" s="287"/>
      <c r="AI750" s="287"/>
      <c r="AJ750" s="287"/>
      <c r="AK750" s="287"/>
      <c r="AL750" s="287"/>
      <c r="AM750" s="287"/>
      <c r="AN750" s="287"/>
      <c r="AO750" s="287"/>
      <c r="AP750" s="287"/>
      <c r="AQ750" s="287"/>
      <c r="AR750" s="287"/>
      <c r="AS750" s="287"/>
      <c r="AT750" s="287"/>
      <c r="AU750" s="287"/>
      <c r="AV750" s="287"/>
      <c r="AW750" s="287"/>
      <c r="AX750" s="287"/>
      <c r="AY750" s="287"/>
      <c r="AZ750" s="287"/>
      <c r="BA750" s="287"/>
      <c r="BB750" s="287"/>
      <c r="BC750" s="287"/>
      <c r="BD750" s="287"/>
      <c r="BE750" s="287"/>
      <c r="BF750" s="287"/>
      <c r="BG750" s="287"/>
      <c r="BH750" s="287"/>
      <c r="BI750" s="287"/>
      <c r="BJ750" s="317"/>
      <c r="BK750" s="301"/>
      <c r="BL750" s="288"/>
      <c r="BM750" s="287"/>
      <c r="BN750" s="287"/>
      <c r="BO750" s="287"/>
      <c r="BP750" s="287"/>
      <c r="BQ750" s="287"/>
      <c r="BR750" s="287"/>
      <c r="BS750" s="287"/>
      <c r="BT750" s="287"/>
      <c r="BU750" s="287"/>
      <c r="BV750" s="287"/>
      <c r="BW750" s="287"/>
      <c r="BX750" s="287"/>
      <c r="BY750" s="287"/>
      <c r="BZ750" s="287"/>
      <c r="CA750" s="287"/>
      <c r="CB750" s="287"/>
      <c r="CC750" s="287"/>
      <c r="CD750" s="287"/>
      <c r="CE750" s="287"/>
      <c r="CF750" s="287"/>
      <c r="CG750" s="305"/>
      <c r="CH750" s="305"/>
      <c r="CI750" s="305"/>
      <c r="CJ750" s="305"/>
      <c r="CK750" s="305"/>
      <c r="CL750" s="305"/>
      <c r="CM750" s="305"/>
      <c r="CN750" s="305"/>
      <c r="CO750" s="305"/>
      <c r="CP750" s="305"/>
      <c r="CQ750" s="305"/>
      <c r="CR750" s="305"/>
      <c r="CS750" s="305"/>
      <c r="CT750" s="305"/>
      <c r="CU750" s="305"/>
      <c r="CV750" s="305"/>
      <c r="CW750" s="305"/>
      <c r="CX750" s="305"/>
      <c r="CY750" s="305"/>
      <c r="CZ750" s="319"/>
      <c r="DA750" s="305"/>
      <c r="DB750" s="287"/>
      <c r="DC750" s="287"/>
      <c r="DD750" s="287"/>
      <c r="DE750" s="287"/>
      <c r="DF750" s="287"/>
      <c r="DG750" s="287"/>
      <c r="DH750" s="287"/>
      <c r="DI750" s="287"/>
      <c r="DJ750" s="287"/>
      <c r="DK750" s="287"/>
      <c r="DL750" s="287"/>
      <c r="DM750" s="287"/>
      <c r="DN750" s="287"/>
      <c r="DO750" s="287"/>
      <c r="DP750" s="287"/>
      <c r="DQ750" s="287"/>
      <c r="DR750" s="287"/>
      <c r="DS750" s="287"/>
      <c r="DT750" s="287"/>
      <c r="DU750" s="287"/>
      <c r="DV750" s="287"/>
      <c r="DW750" s="321"/>
      <c r="DX750" s="322"/>
      <c r="DY750" s="323"/>
      <c r="DZ750" s="323"/>
      <c r="EA750" s="323"/>
      <c r="EB750" s="323"/>
      <c r="EC750" s="323"/>
      <c r="ED750" s="323"/>
      <c r="EE750" s="323"/>
      <c r="EF750" s="323"/>
      <c r="EG750" s="323"/>
      <c r="EH750" s="323"/>
      <c r="EI750" s="323"/>
      <c r="EJ750" s="323"/>
      <c r="EK750" s="323"/>
      <c r="EL750" s="323"/>
      <c r="EM750" s="323"/>
      <c r="EN750" s="323"/>
      <c r="EO750" s="323"/>
      <c r="EP750" s="323"/>
      <c r="EQ750" s="323"/>
      <c r="ER750" s="323"/>
      <c r="ES750" s="323"/>
      <c r="ET750" s="323"/>
      <c r="EU750" s="323"/>
      <c r="EV750" s="323"/>
      <c r="EW750" s="323"/>
      <c r="EX750" s="323"/>
      <c r="EY750" s="323"/>
      <c r="EZ750" s="323"/>
      <c r="FA750" s="323"/>
      <c r="FB750" s="323"/>
      <c r="FC750" s="323"/>
      <c r="FD750" s="323"/>
      <c r="FE750" s="323"/>
      <c r="FF750" s="323"/>
      <c r="FG750" s="323"/>
      <c r="FH750" s="323"/>
      <c r="FI750" s="323"/>
      <c r="FJ750" s="323"/>
      <c r="FK750" s="323"/>
      <c r="FL750" s="323"/>
      <c r="FM750" s="323"/>
      <c r="FN750" s="323"/>
      <c r="FO750" s="323"/>
      <c r="FP750" s="323"/>
      <c r="FQ750" s="323"/>
      <c r="FR750" s="323"/>
      <c r="FS750" s="323"/>
      <c r="FT750" s="323"/>
      <c r="FU750" s="323"/>
      <c r="FV750" s="323"/>
      <c r="FW750" s="323"/>
      <c r="FX750" s="323"/>
      <c r="FY750" s="323"/>
      <c r="FZ750" s="323"/>
      <c r="GA750" s="323"/>
      <c r="GB750" s="323"/>
      <c r="GC750" s="323"/>
      <c r="GD750" s="323"/>
      <c r="GE750" s="323"/>
      <c r="GF750" s="323"/>
      <c r="GG750" s="323"/>
      <c r="GH750" s="323"/>
      <c r="GI750" s="323"/>
      <c r="GJ750" s="331"/>
      <c r="GK750" s="323"/>
      <c r="GL750" s="323"/>
      <c r="GM750" s="323"/>
      <c r="GN750" s="290" cm="1">
        <f t="array" ref="GN750">IF(OR(BK750:GM750='Annex.1　DeclarationDesired'!$F$27),ROW(),"")</f>
        <v>750</v>
      </c>
    </row>
    <row r="751" spans="1:196" ht="20.85" customHeight="1">
      <c r="A751" s="302"/>
      <c r="B751" s="296"/>
      <c r="C751" s="296"/>
      <c r="D751" s="296"/>
      <c r="E751" s="296"/>
      <c r="F751" s="296"/>
      <c r="G751" s="297"/>
      <c r="H751" s="298"/>
      <c r="I751" s="298"/>
      <c r="J751" s="298"/>
      <c r="K751" s="298"/>
      <c r="L751" s="299"/>
      <c r="M751" s="299"/>
      <c r="N751" s="300"/>
      <c r="O751" s="300"/>
      <c r="P751" s="287"/>
      <c r="Q751" s="287"/>
      <c r="R751" s="287"/>
      <c r="S751" s="287"/>
      <c r="T751" s="287"/>
      <c r="U751" s="287"/>
      <c r="V751" s="287"/>
      <c r="W751" s="287"/>
      <c r="X751" s="287"/>
      <c r="Y751" s="287"/>
      <c r="Z751" s="287"/>
      <c r="AA751" s="287"/>
      <c r="AB751" s="287"/>
      <c r="AC751" s="287"/>
      <c r="AD751" s="287"/>
      <c r="AE751" s="287"/>
      <c r="AF751" s="287"/>
      <c r="AG751" s="287"/>
      <c r="AH751" s="287"/>
      <c r="AI751" s="287"/>
      <c r="AJ751" s="287"/>
      <c r="AK751" s="287"/>
      <c r="AL751" s="287"/>
      <c r="AM751" s="287"/>
      <c r="AN751" s="287"/>
      <c r="AO751" s="287"/>
      <c r="AP751" s="287"/>
      <c r="AQ751" s="287"/>
      <c r="AR751" s="287"/>
      <c r="AS751" s="287"/>
      <c r="AT751" s="287"/>
      <c r="AU751" s="287"/>
      <c r="AV751" s="287"/>
      <c r="AW751" s="287"/>
      <c r="AX751" s="287"/>
      <c r="AY751" s="287"/>
      <c r="AZ751" s="287"/>
      <c r="BA751" s="287"/>
      <c r="BB751" s="287"/>
      <c r="BC751" s="287"/>
      <c r="BD751" s="287"/>
      <c r="BE751" s="287"/>
      <c r="BF751" s="287"/>
      <c r="BG751" s="287"/>
      <c r="BH751" s="287"/>
      <c r="BI751" s="287"/>
      <c r="BJ751" s="317"/>
      <c r="BK751" s="301"/>
      <c r="BL751" s="288"/>
      <c r="BM751" s="287"/>
      <c r="BN751" s="287"/>
      <c r="BO751" s="287"/>
      <c r="BP751" s="287"/>
      <c r="BQ751" s="287"/>
      <c r="BR751" s="287"/>
      <c r="BS751" s="287"/>
      <c r="BT751" s="287"/>
      <c r="BU751" s="287"/>
      <c r="BV751" s="287"/>
      <c r="BW751" s="287"/>
      <c r="BX751" s="287"/>
      <c r="BY751" s="287"/>
      <c r="BZ751" s="287"/>
      <c r="CA751" s="287"/>
      <c r="CB751" s="287"/>
      <c r="CC751" s="287"/>
      <c r="CD751" s="287"/>
      <c r="CE751" s="287"/>
      <c r="CF751" s="287"/>
      <c r="CG751" s="287"/>
      <c r="CH751" s="287"/>
      <c r="CI751" s="287"/>
      <c r="CJ751" s="287"/>
      <c r="CK751" s="287"/>
      <c r="CL751" s="287"/>
      <c r="CM751" s="287"/>
      <c r="CN751" s="287"/>
      <c r="CO751" s="287"/>
      <c r="CP751" s="287"/>
      <c r="CQ751" s="287"/>
      <c r="CR751" s="287"/>
      <c r="CS751" s="287"/>
      <c r="CT751" s="287"/>
      <c r="CU751" s="287"/>
      <c r="CV751" s="287"/>
      <c r="CW751" s="287"/>
      <c r="CX751" s="287"/>
      <c r="CY751" s="287"/>
      <c r="CZ751" s="287"/>
      <c r="DA751" s="287"/>
      <c r="DB751" s="287"/>
      <c r="DC751" s="287"/>
      <c r="DD751" s="287"/>
      <c r="DE751" s="287"/>
      <c r="DF751" s="287"/>
      <c r="DG751" s="287"/>
      <c r="DH751" s="287"/>
      <c r="DI751" s="287"/>
      <c r="DJ751" s="287"/>
      <c r="DK751" s="287"/>
      <c r="DL751" s="287"/>
      <c r="DM751" s="287"/>
      <c r="DN751" s="287"/>
      <c r="DO751" s="287"/>
      <c r="DP751" s="287"/>
      <c r="DQ751" s="287"/>
      <c r="DR751" s="287"/>
      <c r="DS751" s="287"/>
      <c r="DT751" s="287"/>
      <c r="DU751" s="287"/>
      <c r="DV751" s="287"/>
      <c r="DW751" s="321"/>
      <c r="DX751" s="322"/>
      <c r="DY751" s="323"/>
      <c r="DZ751" s="323"/>
      <c r="EA751" s="323"/>
      <c r="EB751" s="323"/>
      <c r="EC751" s="323"/>
      <c r="ED751" s="323"/>
      <c r="EE751" s="323"/>
      <c r="EF751" s="323"/>
      <c r="EG751" s="323"/>
      <c r="EH751" s="323"/>
      <c r="EI751" s="323"/>
      <c r="EJ751" s="323"/>
      <c r="EK751" s="323"/>
      <c r="EL751" s="323"/>
      <c r="EM751" s="323"/>
      <c r="EN751" s="323"/>
      <c r="EO751" s="323"/>
      <c r="EP751" s="323"/>
      <c r="EQ751" s="323"/>
      <c r="ER751" s="323"/>
      <c r="ES751" s="323"/>
      <c r="ET751" s="323"/>
      <c r="EU751" s="323"/>
      <c r="EV751" s="323"/>
      <c r="EW751" s="323"/>
      <c r="EX751" s="323"/>
      <c r="EY751" s="323"/>
      <c r="EZ751" s="323"/>
      <c r="FA751" s="323"/>
      <c r="FB751" s="323"/>
      <c r="FC751" s="323"/>
      <c r="FD751" s="323"/>
      <c r="FE751" s="323"/>
      <c r="FF751" s="323"/>
      <c r="FG751" s="323"/>
      <c r="FH751" s="323"/>
      <c r="FI751" s="323"/>
      <c r="FJ751" s="323"/>
      <c r="FK751" s="323"/>
      <c r="FL751" s="323"/>
      <c r="FM751" s="323"/>
      <c r="FN751" s="323"/>
      <c r="FO751" s="323"/>
      <c r="FP751" s="323"/>
      <c r="FQ751" s="323"/>
      <c r="FR751" s="323"/>
      <c r="FS751" s="323"/>
      <c r="FT751" s="323"/>
      <c r="FU751" s="323"/>
      <c r="FV751" s="323"/>
      <c r="FW751" s="323"/>
      <c r="FX751" s="323"/>
      <c r="FY751" s="323"/>
      <c r="FZ751" s="323"/>
      <c r="GA751" s="323"/>
      <c r="GB751" s="323"/>
      <c r="GC751" s="323"/>
      <c r="GD751" s="323"/>
      <c r="GE751" s="323"/>
      <c r="GF751" s="323"/>
      <c r="GG751" s="323"/>
      <c r="GH751" s="323"/>
      <c r="GI751" s="323"/>
      <c r="GJ751" s="331"/>
      <c r="GK751" s="323"/>
      <c r="GL751" s="323"/>
      <c r="GM751" s="323"/>
      <c r="GN751" s="290" cm="1">
        <f t="array" ref="GN751">IF(OR(BK751:GM751='Annex.1　DeclarationDesired'!$F$27),ROW(),"")</f>
        <v>751</v>
      </c>
    </row>
    <row r="752" spans="1:196" ht="20.85" customHeight="1">
      <c r="A752" s="295"/>
      <c r="B752" s="296"/>
      <c r="C752" s="296"/>
      <c r="D752" s="296"/>
      <c r="E752" s="296"/>
      <c r="F752" s="296"/>
      <c r="G752" s="297"/>
      <c r="H752" s="298"/>
      <c r="I752" s="298"/>
      <c r="J752" s="298"/>
      <c r="K752" s="298"/>
      <c r="L752" s="299"/>
      <c r="M752" s="299"/>
      <c r="N752" s="300"/>
      <c r="O752" s="300"/>
      <c r="P752" s="287"/>
      <c r="Q752" s="287"/>
      <c r="R752" s="287"/>
      <c r="S752" s="287"/>
      <c r="T752" s="287"/>
      <c r="U752" s="287"/>
      <c r="V752" s="287"/>
      <c r="W752" s="287"/>
      <c r="X752" s="287"/>
      <c r="Y752" s="287"/>
      <c r="Z752" s="287"/>
      <c r="AA752" s="287"/>
      <c r="AB752" s="287"/>
      <c r="AC752" s="287"/>
      <c r="AD752" s="287"/>
      <c r="AE752" s="287"/>
      <c r="AF752" s="287"/>
      <c r="AG752" s="287"/>
      <c r="AH752" s="287"/>
      <c r="AI752" s="287"/>
      <c r="AJ752" s="287"/>
      <c r="AK752" s="287"/>
      <c r="AL752" s="287"/>
      <c r="AM752" s="287"/>
      <c r="AN752" s="287"/>
      <c r="AO752" s="287"/>
      <c r="AP752" s="287"/>
      <c r="AQ752" s="287"/>
      <c r="AR752" s="287"/>
      <c r="AS752" s="287"/>
      <c r="AT752" s="287"/>
      <c r="AU752" s="287"/>
      <c r="AV752" s="287"/>
      <c r="AW752" s="287"/>
      <c r="AX752" s="287"/>
      <c r="AY752" s="287"/>
      <c r="AZ752" s="287"/>
      <c r="BA752" s="287"/>
      <c r="BB752" s="287"/>
      <c r="BC752" s="287"/>
      <c r="BD752" s="287"/>
      <c r="BE752" s="287"/>
      <c r="BF752" s="287"/>
      <c r="BG752" s="287"/>
      <c r="BH752" s="287"/>
      <c r="BI752" s="287"/>
      <c r="BJ752" s="317"/>
      <c r="BK752" s="301"/>
      <c r="BL752" s="288"/>
      <c r="BM752" s="287"/>
      <c r="BN752" s="287"/>
      <c r="BO752" s="287"/>
      <c r="BP752" s="287"/>
      <c r="BQ752" s="287"/>
      <c r="BR752" s="287"/>
      <c r="BS752" s="287"/>
      <c r="BT752" s="287"/>
      <c r="BU752" s="287"/>
      <c r="BV752" s="287"/>
      <c r="BW752" s="287"/>
      <c r="BX752" s="287"/>
      <c r="BY752" s="287"/>
      <c r="BZ752" s="287"/>
      <c r="CA752" s="287"/>
      <c r="CB752" s="287"/>
      <c r="CC752" s="287"/>
      <c r="CD752" s="287"/>
      <c r="CE752" s="287"/>
      <c r="CF752" s="287"/>
      <c r="CG752" s="287"/>
      <c r="CH752" s="287"/>
      <c r="CI752" s="287"/>
      <c r="CJ752" s="287"/>
      <c r="CK752" s="287"/>
      <c r="CL752" s="287"/>
      <c r="CM752" s="287"/>
      <c r="CN752" s="287"/>
      <c r="CO752" s="287"/>
      <c r="CP752" s="287"/>
      <c r="CQ752" s="287"/>
      <c r="CR752" s="287"/>
      <c r="CS752" s="287"/>
      <c r="CT752" s="287"/>
      <c r="CU752" s="287"/>
      <c r="CV752" s="287"/>
      <c r="CW752" s="287"/>
      <c r="CX752" s="287"/>
      <c r="CY752" s="287"/>
      <c r="CZ752" s="287"/>
      <c r="DA752" s="287"/>
      <c r="DB752" s="287"/>
      <c r="DC752" s="287"/>
      <c r="DD752" s="287"/>
      <c r="DE752" s="287"/>
      <c r="DF752" s="287"/>
      <c r="DG752" s="287"/>
      <c r="DH752" s="287"/>
      <c r="DI752" s="287"/>
      <c r="DJ752" s="287"/>
      <c r="DK752" s="287"/>
      <c r="DL752" s="287"/>
      <c r="DM752" s="287"/>
      <c r="DN752" s="287"/>
      <c r="DO752" s="287"/>
      <c r="DP752" s="287"/>
      <c r="DQ752" s="287"/>
      <c r="DR752" s="287"/>
      <c r="DS752" s="287"/>
      <c r="DT752" s="287"/>
      <c r="DU752" s="287"/>
      <c r="DV752" s="287"/>
      <c r="DW752" s="321"/>
      <c r="DX752" s="322"/>
      <c r="DY752" s="323"/>
      <c r="DZ752" s="323"/>
      <c r="EA752" s="323"/>
      <c r="EB752" s="323"/>
      <c r="EC752" s="323"/>
      <c r="ED752" s="323"/>
      <c r="EE752" s="323"/>
      <c r="EF752" s="323"/>
      <c r="EG752" s="323"/>
      <c r="EH752" s="323"/>
      <c r="EI752" s="323"/>
      <c r="EJ752" s="323"/>
      <c r="EK752" s="323"/>
      <c r="EL752" s="323"/>
      <c r="EM752" s="323"/>
      <c r="EN752" s="323"/>
      <c r="EO752" s="323"/>
      <c r="EP752" s="323"/>
      <c r="EQ752" s="323"/>
      <c r="ER752" s="323"/>
      <c r="ES752" s="323"/>
      <c r="ET752" s="323"/>
      <c r="EU752" s="323"/>
      <c r="EV752" s="323"/>
      <c r="EW752" s="323"/>
      <c r="EX752" s="323"/>
      <c r="EY752" s="323"/>
      <c r="EZ752" s="323"/>
      <c r="FA752" s="323"/>
      <c r="FB752" s="323"/>
      <c r="FC752" s="323"/>
      <c r="FD752" s="323"/>
      <c r="FE752" s="323"/>
      <c r="FF752" s="323"/>
      <c r="FG752" s="323"/>
      <c r="FH752" s="323"/>
      <c r="FI752" s="323"/>
      <c r="FJ752" s="323"/>
      <c r="FK752" s="323"/>
      <c r="FL752" s="323"/>
      <c r="FM752" s="323"/>
      <c r="FN752" s="323"/>
      <c r="FO752" s="323"/>
      <c r="FP752" s="323"/>
      <c r="FQ752" s="323"/>
      <c r="FR752" s="323"/>
      <c r="FS752" s="323"/>
      <c r="FT752" s="323"/>
      <c r="FU752" s="323"/>
      <c r="FV752" s="323"/>
      <c r="FW752" s="323"/>
      <c r="FX752" s="323"/>
      <c r="FY752" s="323"/>
      <c r="FZ752" s="323"/>
      <c r="GA752" s="323"/>
      <c r="GB752" s="323"/>
      <c r="GC752" s="323"/>
      <c r="GD752" s="323"/>
      <c r="GE752" s="323"/>
      <c r="GF752" s="323"/>
      <c r="GG752" s="323"/>
      <c r="GH752" s="323"/>
      <c r="GI752" s="323"/>
      <c r="GJ752" s="331"/>
      <c r="GK752" s="323"/>
      <c r="GL752" s="323"/>
      <c r="GM752" s="323"/>
      <c r="GN752" s="290" cm="1">
        <f t="array" ref="GN752">IF(OR(BK752:GM752='Annex.1　DeclarationDesired'!$F$27),ROW(),"")</f>
        <v>752</v>
      </c>
    </row>
    <row r="753" spans="1:196" ht="20.85" customHeight="1">
      <c r="A753" s="295"/>
      <c r="B753" s="296"/>
      <c r="C753" s="296"/>
      <c r="D753" s="296"/>
      <c r="E753" s="296"/>
      <c r="F753" s="296"/>
      <c r="G753" s="297"/>
      <c r="H753" s="298"/>
      <c r="I753" s="298"/>
      <c r="J753" s="298"/>
      <c r="K753" s="298"/>
      <c r="L753" s="299"/>
      <c r="M753" s="299"/>
      <c r="N753" s="300"/>
      <c r="O753" s="300"/>
      <c r="P753" s="287"/>
      <c r="Q753" s="287"/>
      <c r="R753" s="287"/>
      <c r="S753" s="287"/>
      <c r="T753" s="287"/>
      <c r="U753" s="287"/>
      <c r="V753" s="287"/>
      <c r="W753" s="287"/>
      <c r="X753" s="287"/>
      <c r="Y753" s="287"/>
      <c r="Z753" s="287"/>
      <c r="AA753" s="287"/>
      <c r="AB753" s="287"/>
      <c r="AC753" s="287"/>
      <c r="AD753" s="287"/>
      <c r="AE753" s="287"/>
      <c r="AF753" s="287"/>
      <c r="AG753" s="287"/>
      <c r="AH753" s="287"/>
      <c r="AI753" s="287"/>
      <c r="AJ753" s="287"/>
      <c r="AK753" s="287"/>
      <c r="AL753" s="287"/>
      <c r="AM753" s="287"/>
      <c r="AN753" s="287"/>
      <c r="AO753" s="287"/>
      <c r="AP753" s="287"/>
      <c r="AQ753" s="287"/>
      <c r="AR753" s="287"/>
      <c r="AS753" s="287"/>
      <c r="AT753" s="287"/>
      <c r="AU753" s="287"/>
      <c r="AV753" s="287"/>
      <c r="AW753" s="287"/>
      <c r="AX753" s="287"/>
      <c r="AY753" s="287"/>
      <c r="AZ753" s="287"/>
      <c r="BA753" s="287"/>
      <c r="BB753" s="287"/>
      <c r="BC753" s="287"/>
      <c r="BD753" s="287"/>
      <c r="BE753" s="287"/>
      <c r="BF753" s="287"/>
      <c r="BG753" s="287"/>
      <c r="BH753" s="287"/>
      <c r="BI753" s="287"/>
      <c r="BJ753" s="317"/>
      <c r="BK753" s="301"/>
      <c r="BL753" s="288"/>
      <c r="BM753" s="287"/>
      <c r="BN753" s="287"/>
      <c r="BO753" s="287"/>
      <c r="BP753" s="287"/>
      <c r="BQ753" s="287"/>
      <c r="BR753" s="287"/>
      <c r="BS753" s="287"/>
      <c r="BT753" s="287"/>
      <c r="BU753" s="287"/>
      <c r="BV753" s="287"/>
      <c r="BW753" s="287"/>
      <c r="BX753" s="287"/>
      <c r="BY753" s="287"/>
      <c r="BZ753" s="287"/>
      <c r="CA753" s="287"/>
      <c r="CB753" s="287"/>
      <c r="CC753" s="287"/>
      <c r="CD753" s="287"/>
      <c r="CE753" s="287"/>
      <c r="CF753" s="287"/>
      <c r="CG753" s="287"/>
      <c r="CH753" s="287"/>
      <c r="CI753" s="287"/>
      <c r="CJ753" s="287"/>
      <c r="CK753" s="287"/>
      <c r="CL753" s="287"/>
      <c r="CM753" s="287"/>
      <c r="CN753" s="287"/>
      <c r="CO753" s="287"/>
      <c r="CP753" s="287"/>
      <c r="CQ753" s="287"/>
      <c r="CR753" s="287"/>
      <c r="CS753" s="287"/>
      <c r="CT753" s="287"/>
      <c r="CU753" s="287"/>
      <c r="CV753" s="287"/>
      <c r="CW753" s="287"/>
      <c r="CX753" s="287"/>
      <c r="CY753" s="287"/>
      <c r="CZ753" s="287"/>
      <c r="DA753" s="287"/>
      <c r="DB753" s="287"/>
      <c r="DC753" s="287"/>
      <c r="DD753" s="287"/>
      <c r="DE753" s="287"/>
      <c r="DF753" s="287"/>
      <c r="DG753" s="287"/>
      <c r="DH753" s="287"/>
      <c r="DI753" s="287"/>
      <c r="DJ753" s="287"/>
      <c r="DK753" s="287"/>
      <c r="DL753" s="287"/>
      <c r="DM753" s="287"/>
      <c r="DN753" s="287"/>
      <c r="DO753" s="287"/>
      <c r="DP753" s="287"/>
      <c r="DQ753" s="287"/>
      <c r="DR753" s="287"/>
      <c r="DS753" s="287"/>
      <c r="DT753" s="287"/>
      <c r="DU753" s="287"/>
      <c r="DV753" s="287"/>
      <c r="DW753" s="321"/>
      <c r="DX753" s="322"/>
      <c r="DY753" s="323"/>
      <c r="DZ753" s="323"/>
      <c r="EA753" s="323"/>
      <c r="EB753" s="323"/>
      <c r="EC753" s="323"/>
      <c r="ED753" s="323"/>
      <c r="EE753" s="323"/>
      <c r="EF753" s="323"/>
      <c r="EG753" s="323"/>
      <c r="EH753" s="323"/>
      <c r="EI753" s="323"/>
      <c r="EJ753" s="323"/>
      <c r="EK753" s="323"/>
      <c r="EL753" s="323"/>
      <c r="EM753" s="323"/>
      <c r="EN753" s="323"/>
      <c r="EO753" s="323"/>
      <c r="EP753" s="323"/>
      <c r="EQ753" s="323"/>
      <c r="ER753" s="323"/>
      <c r="ES753" s="323"/>
      <c r="ET753" s="323"/>
      <c r="EU753" s="323"/>
      <c r="EV753" s="323"/>
      <c r="EW753" s="323"/>
      <c r="EX753" s="323"/>
      <c r="EY753" s="323"/>
      <c r="EZ753" s="323"/>
      <c r="FA753" s="323"/>
      <c r="FB753" s="323"/>
      <c r="FC753" s="323"/>
      <c r="FD753" s="323"/>
      <c r="FE753" s="323"/>
      <c r="FF753" s="323"/>
      <c r="FG753" s="323"/>
      <c r="FH753" s="323"/>
      <c r="FI753" s="323"/>
      <c r="FJ753" s="323"/>
      <c r="FK753" s="323"/>
      <c r="FL753" s="323"/>
      <c r="FM753" s="323"/>
      <c r="FN753" s="323"/>
      <c r="FO753" s="323"/>
      <c r="FP753" s="323"/>
      <c r="FQ753" s="323"/>
      <c r="FR753" s="323"/>
      <c r="FS753" s="323"/>
      <c r="FT753" s="323"/>
      <c r="FU753" s="323"/>
      <c r="FV753" s="323"/>
      <c r="FW753" s="323"/>
      <c r="FX753" s="323"/>
      <c r="FY753" s="323"/>
      <c r="FZ753" s="323"/>
      <c r="GA753" s="323"/>
      <c r="GB753" s="323"/>
      <c r="GC753" s="323"/>
      <c r="GD753" s="323"/>
      <c r="GE753" s="323"/>
      <c r="GF753" s="323"/>
      <c r="GG753" s="323"/>
      <c r="GH753" s="323"/>
      <c r="GI753" s="323"/>
      <c r="GJ753" s="331"/>
      <c r="GK753" s="323"/>
      <c r="GL753" s="323"/>
      <c r="GM753" s="323"/>
      <c r="GN753" s="290" cm="1">
        <f t="array" ref="GN753">IF(OR(BK753:GM753='Annex.1　DeclarationDesired'!$F$27),ROW(),"")</f>
        <v>753</v>
      </c>
    </row>
    <row r="754" spans="1:196" ht="20.85" customHeight="1">
      <c r="A754" s="295"/>
      <c r="B754" s="296"/>
      <c r="C754" s="296"/>
      <c r="D754" s="296"/>
      <c r="E754" s="296"/>
      <c r="F754" s="296"/>
      <c r="G754" s="297"/>
      <c r="H754" s="298"/>
      <c r="I754" s="298"/>
      <c r="J754" s="298"/>
      <c r="K754" s="298"/>
      <c r="L754" s="299"/>
      <c r="M754" s="299"/>
      <c r="N754" s="300"/>
      <c r="O754" s="300"/>
      <c r="P754" s="287"/>
      <c r="Q754" s="287"/>
      <c r="R754" s="287"/>
      <c r="S754" s="287"/>
      <c r="T754" s="287"/>
      <c r="U754" s="287"/>
      <c r="V754" s="287"/>
      <c r="W754" s="287"/>
      <c r="X754" s="287"/>
      <c r="Y754" s="287"/>
      <c r="Z754" s="287"/>
      <c r="AA754" s="287"/>
      <c r="AB754" s="287"/>
      <c r="AC754" s="287"/>
      <c r="AD754" s="287"/>
      <c r="AE754" s="287"/>
      <c r="AF754" s="287"/>
      <c r="AG754" s="287"/>
      <c r="AH754" s="287"/>
      <c r="AI754" s="287"/>
      <c r="AJ754" s="287"/>
      <c r="AK754" s="287"/>
      <c r="AL754" s="287"/>
      <c r="AM754" s="287"/>
      <c r="AN754" s="287"/>
      <c r="AO754" s="287"/>
      <c r="AP754" s="287"/>
      <c r="AQ754" s="287"/>
      <c r="AR754" s="287"/>
      <c r="AS754" s="287"/>
      <c r="AT754" s="287"/>
      <c r="AU754" s="287"/>
      <c r="AV754" s="287"/>
      <c r="AW754" s="287"/>
      <c r="AX754" s="287"/>
      <c r="AY754" s="287"/>
      <c r="AZ754" s="287"/>
      <c r="BA754" s="287"/>
      <c r="BB754" s="287"/>
      <c r="BC754" s="287"/>
      <c r="BD754" s="287"/>
      <c r="BE754" s="287"/>
      <c r="BF754" s="287"/>
      <c r="BG754" s="287"/>
      <c r="BH754" s="287"/>
      <c r="BI754" s="287"/>
      <c r="BJ754" s="317"/>
      <c r="BK754" s="301"/>
      <c r="BL754" s="288"/>
      <c r="BM754" s="287"/>
      <c r="BN754" s="287"/>
      <c r="BO754" s="287"/>
      <c r="BP754" s="287"/>
      <c r="BQ754" s="287"/>
      <c r="BR754" s="287"/>
      <c r="BS754" s="287"/>
      <c r="BT754" s="287"/>
      <c r="BU754" s="287"/>
      <c r="BV754" s="287"/>
      <c r="BW754" s="287"/>
      <c r="BX754" s="287"/>
      <c r="BY754" s="287"/>
      <c r="BZ754" s="287"/>
      <c r="CA754" s="287"/>
      <c r="CB754" s="287"/>
      <c r="CC754" s="287"/>
      <c r="CD754" s="287"/>
      <c r="CE754" s="287"/>
      <c r="CF754" s="287"/>
      <c r="CG754" s="287"/>
      <c r="CH754" s="287"/>
      <c r="CI754" s="287"/>
      <c r="CJ754" s="287"/>
      <c r="CK754" s="287"/>
      <c r="CL754" s="287"/>
      <c r="CM754" s="287"/>
      <c r="CN754" s="287"/>
      <c r="CO754" s="287"/>
      <c r="CP754" s="287"/>
      <c r="CQ754" s="287"/>
      <c r="CR754" s="287"/>
      <c r="CS754" s="287"/>
      <c r="CT754" s="287"/>
      <c r="CU754" s="287"/>
      <c r="CV754" s="287"/>
      <c r="CW754" s="287"/>
      <c r="CX754" s="287"/>
      <c r="CY754" s="287"/>
      <c r="CZ754" s="287"/>
      <c r="DA754" s="287"/>
      <c r="DB754" s="287"/>
      <c r="DC754" s="287"/>
      <c r="DD754" s="287"/>
      <c r="DE754" s="287"/>
      <c r="DF754" s="287"/>
      <c r="DG754" s="287"/>
      <c r="DH754" s="287"/>
      <c r="DI754" s="287"/>
      <c r="DJ754" s="287"/>
      <c r="DK754" s="287"/>
      <c r="DL754" s="287"/>
      <c r="DM754" s="287"/>
      <c r="DN754" s="287"/>
      <c r="DO754" s="287"/>
      <c r="DP754" s="287"/>
      <c r="DQ754" s="287"/>
      <c r="DR754" s="287"/>
      <c r="DS754" s="287"/>
      <c r="DT754" s="287"/>
      <c r="DU754" s="287"/>
      <c r="DV754" s="287"/>
      <c r="DW754" s="321"/>
      <c r="DX754" s="322"/>
      <c r="DY754" s="323"/>
      <c r="DZ754" s="323"/>
      <c r="EA754" s="323"/>
      <c r="EB754" s="323"/>
      <c r="EC754" s="323"/>
      <c r="ED754" s="323"/>
      <c r="EE754" s="323"/>
      <c r="EF754" s="323"/>
      <c r="EG754" s="323"/>
      <c r="EH754" s="323"/>
      <c r="EI754" s="323"/>
      <c r="EJ754" s="323"/>
      <c r="EK754" s="323"/>
      <c r="EL754" s="323"/>
      <c r="EM754" s="323"/>
      <c r="EN754" s="323"/>
      <c r="EO754" s="323"/>
      <c r="EP754" s="323"/>
      <c r="EQ754" s="323"/>
      <c r="ER754" s="323"/>
      <c r="ES754" s="323"/>
      <c r="ET754" s="323"/>
      <c r="EU754" s="323"/>
      <c r="EV754" s="323"/>
      <c r="EW754" s="323"/>
      <c r="EX754" s="323"/>
      <c r="EY754" s="323"/>
      <c r="EZ754" s="323"/>
      <c r="FA754" s="323"/>
      <c r="FB754" s="323"/>
      <c r="FC754" s="323"/>
      <c r="FD754" s="323"/>
      <c r="FE754" s="323"/>
      <c r="FF754" s="323"/>
      <c r="FG754" s="323"/>
      <c r="FH754" s="323"/>
      <c r="FI754" s="323"/>
      <c r="FJ754" s="323"/>
      <c r="FK754" s="323"/>
      <c r="FL754" s="323"/>
      <c r="FM754" s="323"/>
      <c r="FN754" s="323"/>
      <c r="FO754" s="323"/>
      <c r="FP754" s="323"/>
      <c r="FQ754" s="323"/>
      <c r="FR754" s="323"/>
      <c r="FS754" s="323"/>
      <c r="FT754" s="323"/>
      <c r="FU754" s="323"/>
      <c r="FV754" s="323"/>
      <c r="FW754" s="323"/>
      <c r="FX754" s="323"/>
      <c r="FY754" s="323"/>
      <c r="FZ754" s="323"/>
      <c r="GA754" s="323"/>
      <c r="GB754" s="323"/>
      <c r="GC754" s="323"/>
      <c r="GD754" s="323"/>
      <c r="GE754" s="323"/>
      <c r="GF754" s="323"/>
      <c r="GG754" s="323"/>
      <c r="GH754" s="323"/>
      <c r="GI754" s="323"/>
      <c r="GJ754" s="331"/>
      <c r="GK754" s="323"/>
      <c r="GL754" s="323"/>
      <c r="GM754" s="323"/>
      <c r="GN754" s="290" cm="1">
        <f t="array" ref="GN754">IF(OR(BK754:GM754='Annex.1　DeclarationDesired'!$F$27),ROW(),"")</f>
        <v>754</v>
      </c>
    </row>
    <row r="755" spans="1:196" ht="20.85" customHeight="1">
      <c r="A755" s="295"/>
      <c r="B755" s="296"/>
      <c r="C755" s="296"/>
      <c r="D755" s="296"/>
      <c r="E755" s="296"/>
      <c r="F755" s="296"/>
      <c r="G755" s="297"/>
      <c r="H755" s="298"/>
      <c r="I755" s="298"/>
      <c r="J755" s="298"/>
      <c r="K755" s="298"/>
      <c r="L755" s="299"/>
      <c r="M755" s="299"/>
      <c r="N755" s="300"/>
      <c r="O755" s="300"/>
      <c r="P755" s="287"/>
      <c r="Q755" s="287"/>
      <c r="R755" s="287"/>
      <c r="S755" s="287"/>
      <c r="T755" s="287"/>
      <c r="U755" s="287"/>
      <c r="V755" s="287"/>
      <c r="W755" s="287"/>
      <c r="X755" s="287"/>
      <c r="Y755" s="287"/>
      <c r="Z755" s="287"/>
      <c r="AA755" s="287"/>
      <c r="AB755" s="287"/>
      <c r="AC755" s="287"/>
      <c r="AD755" s="287"/>
      <c r="AE755" s="287"/>
      <c r="AF755" s="287"/>
      <c r="AG755" s="287"/>
      <c r="AH755" s="287"/>
      <c r="AI755" s="287"/>
      <c r="AJ755" s="287"/>
      <c r="AK755" s="287"/>
      <c r="AL755" s="287"/>
      <c r="AM755" s="287"/>
      <c r="AN755" s="287"/>
      <c r="AO755" s="287"/>
      <c r="AP755" s="287"/>
      <c r="AQ755" s="287"/>
      <c r="AR755" s="287"/>
      <c r="AS755" s="287"/>
      <c r="AT755" s="287"/>
      <c r="AU755" s="287"/>
      <c r="AV755" s="287"/>
      <c r="AW755" s="287"/>
      <c r="AX755" s="287"/>
      <c r="AY755" s="287"/>
      <c r="AZ755" s="287"/>
      <c r="BA755" s="287"/>
      <c r="BB755" s="287"/>
      <c r="BC755" s="287"/>
      <c r="BD755" s="287"/>
      <c r="BE755" s="287"/>
      <c r="BF755" s="287"/>
      <c r="BG755" s="287"/>
      <c r="BH755" s="287"/>
      <c r="BI755" s="287"/>
      <c r="BJ755" s="317"/>
      <c r="BK755" s="301"/>
      <c r="BL755" s="288"/>
      <c r="BM755" s="287"/>
      <c r="BN755" s="287"/>
      <c r="BO755" s="287"/>
      <c r="BP755" s="287"/>
      <c r="BQ755" s="287"/>
      <c r="BR755" s="287"/>
      <c r="BS755" s="287"/>
      <c r="BT755" s="287"/>
      <c r="BU755" s="287"/>
      <c r="BV755" s="287"/>
      <c r="BW755" s="287"/>
      <c r="BX755" s="287"/>
      <c r="BY755" s="287"/>
      <c r="BZ755" s="287"/>
      <c r="CA755" s="287"/>
      <c r="CB755" s="287"/>
      <c r="CC755" s="287"/>
      <c r="CD755" s="287"/>
      <c r="CE755" s="287"/>
      <c r="CF755" s="287"/>
      <c r="CG755" s="287"/>
      <c r="CH755" s="287"/>
      <c r="CI755" s="287"/>
      <c r="CJ755" s="287"/>
      <c r="CK755" s="287"/>
      <c r="CL755" s="287"/>
      <c r="CM755" s="287"/>
      <c r="CN755" s="287"/>
      <c r="CO755" s="287"/>
      <c r="CP755" s="287"/>
      <c r="CQ755" s="287"/>
      <c r="CR755" s="287"/>
      <c r="CS755" s="287"/>
      <c r="CT755" s="287"/>
      <c r="CU755" s="287"/>
      <c r="CV755" s="287"/>
      <c r="CW755" s="287"/>
      <c r="CX755" s="287"/>
      <c r="CY755" s="287"/>
      <c r="CZ755" s="287"/>
      <c r="DA755" s="287"/>
      <c r="DB755" s="287"/>
      <c r="DC755" s="287"/>
      <c r="DD755" s="287"/>
      <c r="DE755" s="287"/>
      <c r="DF755" s="287"/>
      <c r="DG755" s="287"/>
      <c r="DH755" s="287"/>
      <c r="DI755" s="287"/>
      <c r="DJ755" s="287"/>
      <c r="DK755" s="287"/>
      <c r="DL755" s="287"/>
      <c r="DM755" s="287"/>
      <c r="DN755" s="287"/>
      <c r="DO755" s="287"/>
      <c r="DP755" s="287"/>
      <c r="DQ755" s="287"/>
      <c r="DR755" s="287"/>
      <c r="DS755" s="287"/>
      <c r="DT755" s="287"/>
      <c r="DU755" s="287"/>
      <c r="DV755" s="287"/>
      <c r="DW755" s="321"/>
      <c r="DX755" s="322"/>
      <c r="DY755" s="323"/>
      <c r="DZ755" s="323"/>
      <c r="EA755" s="323"/>
      <c r="EB755" s="323"/>
      <c r="EC755" s="323"/>
      <c r="ED755" s="323"/>
      <c r="EE755" s="323"/>
      <c r="EF755" s="323"/>
      <c r="EG755" s="323"/>
      <c r="EH755" s="323"/>
      <c r="EI755" s="323"/>
      <c r="EJ755" s="323"/>
      <c r="EK755" s="323"/>
      <c r="EL755" s="323"/>
      <c r="EM755" s="323"/>
      <c r="EN755" s="323"/>
      <c r="EO755" s="323"/>
      <c r="EP755" s="323"/>
      <c r="EQ755" s="323"/>
      <c r="ER755" s="323"/>
      <c r="ES755" s="323"/>
      <c r="ET755" s="323"/>
      <c r="EU755" s="323"/>
      <c r="EV755" s="323"/>
      <c r="EW755" s="323"/>
      <c r="EX755" s="323"/>
      <c r="EY755" s="323"/>
      <c r="EZ755" s="323"/>
      <c r="FA755" s="323"/>
      <c r="FB755" s="323"/>
      <c r="FC755" s="323"/>
      <c r="FD755" s="323"/>
      <c r="FE755" s="323"/>
      <c r="FF755" s="323"/>
      <c r="FG755" s="323"/>
      <c r="FH755" s="323"/>
      <c r="FI755" s="323"/>
      <c r="FJ755" s="323"/>
      <c r="FK755" s="323"/>
      <c r="FL755" s="323"/>
      <c r="FM755" s="323"/>
      <c r="FN755" s="323"/>
      <c r="FO755" s="323"/>
      <c r="FP755" s="323"/>
      <c r="FQ755" s="323"/>
      <c r="FR755" s="323"/>
      <c r="FS755" s="323"/>
      <c r="FT755" s="323"/>
      <c r="FU755" s="323"/>
      <c r="FV755" s="323"/>
      <c r="FW755" s="323"/>
      <c r="FX755" s="323"/>
      <c r="FY755" s="323"/>
      <c r="FZ755" s="323"/>
      <c r="GA755" s="323"/>
      <c r="GB755" s="323"/>
      <c r="GC755" s="323"/>
      <c r="GD755" s="323"/>
      <c r="GE755" s="323"/>
      <c r="GF755" s="323"/>
      <c r="GG755" s="323"/>
      <c r="GH755" s="323"/>
      <c r="GI755" s="323"/>
      <c r="GJ755" s="331"/>
      <c r="GK755" s="323"/>
      <c r="GL755" s="323"/>
      <c r="GM755" s="323"/>
      <c r="GN755" s="290" cm="1">
        <f t="array" ref="GN755">IF(OR(BK755:GM755='Annex.1　DeclarationDesired'!$F$27),ROW(),"")</f>
        <v>755</v>
      </c>
    </row>
    <row r="756" spans="1:196" ht="20.85" customHeight="1">
      <c r="A756" s="295"/>
      <c r="B756" s="296"/>
      <c r="C756" s="296"/>
      <c r="D756" s="296"/>
      <c r="E756" s="296"/>
      <c r="F756" s="296"/>
      <c r="G756" s="297"/>
      <c r="H756" s="298"/>
      <c r="I756" s="298"/>
      <c r="J756" s="298"/>
      <c r="K756" s="298"/>
      <c r="L756" s="299"/>
      <c r="M756" s="299"/>
      <c r="N756" s="300"/>
      <c r="O756" s="300"/>
      <c r="P756" s="287"/>
      <c r="Q756" s="287"/>
      <c r="R756" s="287"/>
      <c r="S756" s="287"/>
      <c r="T756" s="287"/>
      <c r="U756" s="287"/>
      <c r="V756" s="287"/>
      <c r="W756" s="287"/>
      <c r="X756" s="287"/>
      <c r="Y756" s="287"/>
      <c r="Z756" s="287"/>
      <c r="AA756" s="287"/>
      <c r="AB756" s="287"/>
      <c r="AC756" s="287"/>
      <c r="AD756" s="287"/>
      <c r="AE756" s="287"/>
      <c r="AF756" s="287"/>
      <c r="AG756" s="287"/>
      <c r="AH756" s="287"/>
      <c r="AI756" s="287"/>
      <c r="AJ756" s="287"/>
      <c r="AK756" s="287"/>
      <c r="AL756" s="287"/>
      <c r="AM756" s="287"/>
      <c r="AN756" s="287"/>
      <c r="AO756" s="287"/>
      <c r="AP756" s="287"/>
      <c r="AQ756" s="287"/>
      <c r="AR756" s="287"/>
      <c r="AS756" s="287"/>
      <c r="AT756" s="287"/>
      <c r="AU756" s="287"/>
      <c r="AV756" s="287"/>
      <c r="AW756" s="287"/>
      <c r="AX756" s="287"/>
      <c r="AY756" s="287"/>
      <c r="AZ756" s="287"/>
      <c r="BA756" s="287"/>
      <c r="BB756" s="287"/>
      <c r="BC756" s="287"/>
      <c r="BD756" s="287"/>
      <c r="BE756" s="287"/>
      <c r="BF756" s="287"/>
      <c r="BG756" s="287"/>
      <c r="BH756" s="287"/>
      <c r="BI756" s="287"/>
      <c r="BJ756" s="317"/>
      <c r="BK756" s="301"/>
      <c r="BL756" s="288"/>
      <c r="BM756" s="287"/>
      <c r="BN756" s="287"/>
      <c r="BO756" s="287"/>
      <c r="BP756" s="287"/>
      <c r="BQ756" s="287"/>
      <c r="BR756" s="287"/>
      <c r="BS756" s="287"/>
      <c r="BT756" s="287"/>
      <c r="BU756" s="287"/>
      <c r="BV756" s="287"/>
      <c r="BW756" s="287"/>
      <c r="BX756" s="287"/>
      <c r="BY756" s="287"/>
      <c r="BZ756" s="287"/>
      <c r="CA756" s="287"/>
      <c r="CB756" s="287"/>
      <c r="CC756" s="287"/>
      <c r="CD756" s="287"/>
      <c r="CE756" s="287"/>
      <c r="CF756" s="287"/>
      <c r="CG756" s="287"/>
      <c r="CH756" s="287"/>
      <c r="CI756" s="287"/>
      <c r="CJ756" s="287"/>
      <c r="CK756" s="287"/>
      <c r="CL756" s="287"/>
      <c r="CM756" s="287"/>
      <c r="CN756" s="287"/>
      <c r="CO756" s="287"/>
      <c r="CP756" s="287"/>
      <c r="CQ756" s="287"/>
      <c r="CR756" s="287"/>
      <c r="CS756" s="287"/>
      <c r="CT756" s="287"/>
      <c r="CU756" s="287"/>
      <c r="CV756" s="287"/>
      <c r="CW756" s="287"/>
      <c r="CX756" s="287"/>
      <c r="CY756" s="287"/>
      <c r="CZ756" s="287"/>
      <c r="DA756" s="287"/>
      <c r="DB756" s="287"/>
      <c r="DC756" s="287"/>
      <c r="DD756" s="287"/>
      <c r="DE756" s="287"/>
      <c r="DF756" s="287"/>
      <c r="DG756" s="287"/>
      <c r="DH756" s="287"/>
      <c r="DI756" s="287"/>
      <c r="DJ756" s="287"/>
      <c r="DK756" s="287"/>
      <c r="DL756" s="287"/>
      <c r="DM756" s="287"/>
      <c r="DN756" s="287"/>
      <c r="DO756" s="287"/>
      <c r="DP756" s="287"/>
      <c r="DQ756" s="287"/>
      <c r="DR756" s="287"/>
      <c r="DS756" s="287"/>
      <c r="DT756" s="287"/>
      <c r="DU756" s="287"/>
      <c r="DV756" s="287"/>
      <c r="DW756" s="321"/>
      <c r="DX756" s="322"/>
      <c r="DY756" s="323"/>
      <c r="DZ756" s="323"/>
      <c r="EA756" s="323"/>
      <c r="EB756" s="323"/>
      <c r="EC756" s="323"/>
      <c r="ED756" s="323"/>
      <c r="EE756" s="323"/>
      <c r="EF756" s="323"/>
      <c r="EG756" s="323"/>
      <c r="EH756" s="323"/>
      <c r="EI756" s="323"/>
      <c r="EJ756" s="323"/>
      <c r="EK756" s="323"/>
      <c r="EL756" s="323"/>
      <c r="EM756" s="323"/>
      <c r="EN756" s="323"/>
      <c r="EO756" s="323"/>
      <c r="EP756" s="323"/>
      <c r="EQ756" s="323"/>
      <c r="ER756" s="323"/>
      <c r="ES756" s="323"/>
      <c r="ET756" s="323"/>
      <c r="EU756" s="323"/>
      <c r="EV756" s="323"/>
      <c r="EW756" s="323"/>
      <c r="EX756" s="323"/>
      <c r="EY756" s="323"/>
      <c r="EZ756" s="323"/>
      <c r="FA756" s="323"/>
      <c r="FB756" s="323"/>
      <c r="FC756" s="323"/>
      <c r="FD756" s="323"/>
      <c r="FE756" s="323"/>
      <c r="FF756" s="323"/>
      <c r="FG756" s="323"/>
      <c r="FH756" s="323"/>
      <c r="FI756" s="323"/>
      <c r="FJ756" s="323"/>
      <c r="FK756" s="323"/>
      <c r="FL756" s="323"/>
      <c r="FM756" s="323"/>
      <c r="FN756" s="323"/>
      <c r="FO756" s="323"/>
      <c r="FP756" s="323"/>
      <c r="FQ756" s="323"/>
      <c r="FR756" s="323"/>
      <c r="FS756" s="323"/>
      <c r="FT756" s="323"/>
      <c r="FU756" s="323"/>
      <c r="FV756" s="323"/>
      <c r="FW756" s="323"/>
      <c r="FX756" s="323"/>
      <c r="FY756" s="323"/>
      <c r="FZ756" s="323"/>
      <c r="GA756" s="323"/>
      <c r="GB756" s="323"/>
      <c r="GC756" s="323"/>
      <c r="GD756" s="323"/>
      <c r="GE756" s="323"/>
      <c r="GF756" s="323"/>
      <c r="GG756" s="323"/>
      <c r="GH756" s="323"/>
      <c r="GI756" s="323"/>
      <c r="GJ756" s="331"/>
      <c r="GK756" s="323"/>
      <c r="GL756" s="323"/>
      <c r="GM756" s="323"/>
      <c r="GN756" s="290" cm="1">
        <f t="array" ref="GN756">IF(OR(BK756:GM756='Annex.1　DeclarationDesired'!$F$27),ROW(),"")</f>
        <v>756</v>
      </c>
    </row>
    <row r="757" spans="1:196" ht="20.85" customHeight="1">
      <c r="A757" s="295"/>
      <c r="B757" s="296"/>
      <c r="C757" s="296"/>
      <c r="D757" s="296"/>
      <c r="E757" s="296"/>
      <c r="F757" s="296"/>
      <c r="G757" s="297"/>
      <c r="H757" s="298"/>
      <c r="I757" s="298"/>
      <c r="J757" s="298"/>
      <c r="K757" s="298"/>
      <c r="L757" s="299"/>
      <c r="M757" s="299"/>
      <c r="N757" s="300"/>
      <c r="O757" s="300"/>
      <c r="P757" s="287"/>
      <c r="Q757" s="287"/>
      <c r="R757" s="287"/>
      <c r="S757" s="287"/>
      <c r="T757" s="287"/>
      <c r="U757" s="287"/>
      <c r="V757" s="287"/>
      <c r="W757" s="287"/>
      <c r="X757" s="287"/>
      <c r="Y757" s="287"/>
      <c r="Z757" s="287"/>
      <c r="AA757" s="287"/>
      <c r="AB757" s="287"/>
      <c r="AC757" s="287"/>
      <c r="AD757" s="287"/>
      <c r="AE757" s="287"/>
      <c r="AF757" s="287"/>
      <c r="AG757" s="287"/>
      <c r="AH757" s="287"/>
      <c r="AI757" s="287"/>
      <c r="AJ757" s="287"/>
      <c r="AK757" s="287"/>
      <c r="AL757" s="287"/>
      <c r="AM757" s="287"/>
      <c r="AN757" s="287"/>
      <c r="AO757" s="287"/>
      <c r="AP757" s="287"/>
      <c r="AQ757" s="287"/>
      <c r="AR757" s="287"/>
      <c r="AS757" s="287"/>
      <c r="AT757" s="287"/>
      <c r="AU757" s="287"/>
      <c r="AV757" s="287"/>
      <c r="AW757" s="287"/>
      <c r="AX757" s="287"/>
      <c r="AY757" s="287"/>
      <c r="AZ757" s="287"/>
      <c r="BA757" s="287"/>
      <c r="BB757" s="287"/>
      <c r="BC757" s="287"/>
      <c r="BD757" s="287"/>
      <c r="BE757" s="287"/>
      <c r="BF757" s="287"/>
      <c r="BG757" s="287"/>
      <c r="BH757" s="287"/>
      <c r="BI757" s="287"/>
      <c r="BJ757" s="317"/>
      <c r="BK757" s="301"/>
      <c r="BL757" s="288"/>
      <c r="BM757" s="287"/>
      <c r="BN757" s="287"/>
      <c r="BO757" s="287"/>
      <c r="BP757" s="287"/>
      <c r="BQ757" s="287"/>
      <c r="BR757" s="287"/>
      <c r="BS757" s="287"/>
      <c r="BT757" s="287"/>
      <c r="BU757" s="287"/>
      <c r="BV757" s="287"/>
      <c r="BW757" s="287"/>
      <c r="BX757" s="287"/>
      <c r="BY757" s="287"/>
      <c r="BZ757" s="287"/>
      <c r="CA757" s="287"/>
      <c r="CB757" s="287"/>
      <c r="CC757" s="287"/>
      <c r="CD757" s="287"/>
      <c r="CE757" s="287"/>
      <c r="CF757" s="287"/>
      <c r="CG757" s="287"/>
      <c r="CH757" s="287"/>
      <c r="CI757" s="287"/>
      <c r="CJ757" s="287"/>
      <c r="CK757" s="287"/>
      <c r="CL757" s="287"/>
      <c r="CM757" s="287"/>
      <c r="CN757" s="287"/>
      <c r="CO757" s="287"/>
      <c r="CP757" s="287"/>
      <c r="CQ757" s="287"/>
      <c r="CR757" s="287"/>
      <c r="CS757" s="287"/>
      <c r="CT757" s="287"/>
      <c r="CU757" s="287"/>
      <c r="CV757" s="287"/>
      <c r="CW757" s="287"/>
      <c r="CX757" s="287"/>
      <c r="CY757" s="287"/>
      <c r="CZ757" s="287"/>
      <c r="DA757" s="287"/>
      <c r="DB757" s="287"/>
      <c r="DC757" s="287"/>
      <c r="DD757" s="287"/>
      <c r="DE757" s="287"/>
      <c r="DF757" s="287"/>
      <c r="DG757" s="287"/>
      <c r="DH757" s="287"/>
      <c r="DI757" s="287"/>
      <c r="DJ757" s="287"/>
      <c r="DK757" s="287"/>
      <c r="DL757" s="287"/>
      <c r="DM757" s="287"/>
      <c r="DN757" s="287"/>
      <c r="DO757" s="287"/>
      <c r="DP757" s="287"/>
      <c r="DQ757" s="287"/>
      <c r="DR757" s="287"/>
      <c r="DS757" s="287"/>
      <c r="DT757" s="287"/>
      <c r="DU757" s="287"/>
      <c r="DV757" s="287"/>
      <c r="DW757" s="321"/>
      <c r="DX757" s="322"/>
      <c r="DY757" s="323"/>
      <c r="DZ757" s="323"/>
      <c r="EA757" s="323"/>
      <c r="EB757" s="323"/>
      <c r="EC757" s="323"/>
      <c r="ED757" s="323"/>
      <c r="EE757" s="323"/>
      <c r="EF757" s="323"/>
      <c r="EG757" s="323"/>
      <c r="EH757" s="323"/>
      <c r="EI757" s="323"/>
      <c r="EJ757" s="323"/>
      <c r="EK757" s="323"/>
      <c r="EL757" s="323"/>
      <c r="EM757" s="323"/>
      <c r="EN757" s="323"/>
      <c r="EO757" s="323"/>
      <c r="EP757" s="323"/>
      <c r="EQ757" s="323"/>
      <c r="ER757" s="323"/>
      <c r="ES757" s="323"/>
      <c r="ET757" s="323"/>
      <c r="EU757" s="323"/>
      <c r="EV757" s="323"/>
      <c r="EW757" s="323"/>
      <c r="EX757" s="323"/>
      <c r="EY757" s="323"/>
      <c r="EZ757" s="323"/>
      <c r="FA757" s="323"/>
      <c r="FB757" s="323"/>
      <c r="FC757" s="323"/>
      <c r="FD757" s="323"/>
      <c r="FE757" s="323"/>
      <c r="FF757" s="323"/>
      <c r="FG757" s="323"/>
      <c r="FH757" s="323"/>
      <c r="FI757" s="323"/>
      <c r="FJ757" s="323"/>
      <c r="FK757" s="323"/>
      <c r="FL757" s="323"/>
      <c r="FM757" s="323"/>
      <c r="FN757" s="323"/>
      <c r="FO757" s="323"/>
      <c r="FP757" s="323"/>
      <c r="FQ757" s="323"/>
      <c r="FR757" s="323"/>
      <c r="FS757" s="323"/>
      <c r="FT757" s="323"/>
      <c r="FU757" s="323"/>
      <c r="FV757" s="323"/>
      <c r="FW757" s="323"/>
      <c r="FX757" s="323"/>
      <c r="FY757" s="323"/>
      <c r="FZ757" s="323"/>
      <c r="GA757" s="323"/>
      <c r="GB757" s="323"/>
      <c r="GC757" s="323"/>
      <c r="GD757" s="323"/>
      <c r="GE757" s="323"/>
      <c r="GF757" s="323"/>
      <c r="GG757" s="323"/>
      <c r="GH757" s="323"/>
      <c r="GI757" s="323"/>
      <c r="GJ757" s="331"/>
      <c r="GK757" s="323"/>
      <c r="GL757" s="323"/>
      <c r="GM757" s="323"/>
      <c r="GN757" s="290" cm="1">
        <f t="array" ref="GN757">IF(OR(BK757:GM757='Annex.1　DeclarationDesired'!$F$27),ROW(),"")</f>
        <v>757</v>
      </c>
    </row>
    <row r="758" spans="1:196" ht="20.85" customHeight="1">
      <c r="A758" s="295"/>
      <c r="B758" s="296"/>
      <c r="C758" s="296"/>
      <c r="D758" s="296"/>
      <c r="E758" s="296"/>
      <c r="F758" s="296"/>
      <c r="G758" s="297"/>
      <c r="H758" s="298"/>
      <c r="I758" s="298"/>
      <c r="J758" s="298"/>
      <c r="K758" s="298"/>
      <c r="L758" s="299"/>
      <c r="M758" s="299"/>
      <c r="N758" s="300"/>
      <c r="O758" s="300"/>
      <c r="P758" s="287"/>
      <c r="Q758" s="287"/>
      <c r="R758" s="287"/>
      <c r="S758" s="287"/>
      <c r="T758" s="287"/>
      <c r="U758" s="287"/>
      <c r="V758" s="287"/>
      <c r="W758" s="287"/>
      <c r="X758" s="287"/>
      <c r="Y758" s="287"/>
      <c r="Z758" s="287"/>
      <c r="AA758" s="287"/>
      <c r="AB758" s="287"/>
      <c r="AC758" s="287"/>
      <c r="AD758" s="287"/>
      <c r="AE758" s="287"/>
      <c r="AF758" s="287"/>
      <c r="AG758" s="287"/>
      <c r="AH758" s="287"/>
      <c r="AI758" s="287"/>
      <c r="AJ758" s="287"/>
      <c r="AK758" s="287"/>
      <c r="AL758" s="287"/>
      <c r="AM758" s="287"/>
      <c r="AN758" s="287"/>
      <c r="AO758" s="287"/>
      <c r="AP758" s="287"/>
      <c r="AQ758" s="287"/>
      <c r="AR758" s="287"/>
      <c r="AS758" s="287"/>
      <c r="AT758" s="287"/>
      <c r="AU758" s="287"/>
      <c r="AV758" s="287"/>
      <c r="AW758" s="287"/>
      <c r="AX758" s="287"/>
      <c r="AY758" s="287"/>
      <c r="AZ758" s="287"/>
      <c r="BA758" s="287"/>
      <c r="BB758" s="287"/>
      <c r="BC758" s="287"/>
      <c r="BD758" s="287"/>
      <c r="BE758" s="287"/>
      <c r="BF758" s="287"/>
      <c r="BG758" s="287"/>
      <c r="BH758" s="287"/>
      <c r="BI758" s="287"/>
      <c r="BJ758" s="317"/>
      <c r="BK758" s="301"/>
      <c r="BL758" s="288"/>
      <c r="BM758" s="287"/>
      <c r="BN758" s="287"/>
      <c r="BO758" s="287"/>
      <c r="BP758" s="287"/>
      <c r="BQ758" s="287"/>
      <c r="BR758" s="287"/>
      <c r="BS758" s="287"/>
      <c r="BT758" s="287"/>
      <c r="BU758" s="287"/>
      <c r="BV758" s="287"/>
      <c r="BW758" s="287"/>
      <c r="BX758" s="287"/>
      <c r="BY758" s="287"/>
      <c r="BZ758" s="287"/>
      <c r="CA758" s="287"/>
      <c r="CB758" s="287"/>
      <c r="CC758" s="287"/>
      <c r="CD758" s="287"/>
      <c r="CE758" s="287"/>
      <c r="CF758" s="287"/>
      <c r="CG758" s="287"/>
      <c r="CH758" s="287"/>
      <c r="CI758" s="287"/>
      <c r="CJ758" s="287"/>
      <c r="CK758" s="287"/>
      <c r="CL758" s="287"/>
      <c r="CM758" s="287"/>
      <c r="CN758" s="287"/>
      <c r="CO758" s="287"/>
      <c r="CP758" s="287"/>
      <c r="CQ758" s="287"/>
      <c r="CR758" s="287"/>
      <c r="CS758" s="287"/>
      <c r="CT758" s="287"/>
      <c r="CU758" s="287"/>
      <c r="CV758" s="287"/>
      <c r="CW758" s="287"/>
      <c r="CX758" s="287"/>
      <c r="CY758" s="287"/>
      <c r="CZ758" s="287"/>
      <c r="DA758" s="287"/>
      <c r="DB758" s="287"/>
      <c r="DC758" s="287"/>
      <c r="DD758" s="287"/>
      <c r="DE758" s="287"/>
      <c r="DF758" s="287"/>
      <c r="DG758" s="287"/>
      <c r="DH758" s="287"/>
      <c r="DI758" s="287"/>
      <c r="DJ758" s="287"/>
      <c r="DK758" s="287"/>
      <c r="DL758" s="287"/>
      <c r="DM758" s="287"/>
      <c r="DN758" s="287"/>
      <c r="DO758" s="287"/>
      <c r="DP758" s="287"/>
      <c r="DQ758" s="287"/>
      <c r="DR758" s="287"/>
      <c r="DS758" s="287"/>
      <c r="DT758" s="287"/>
      <c r="DU758" s="287"/>
      <c r="DV758" s="287"/>
      <c r="DW758" s="321"/>
      <c r="DX758" s="322"/>
      <c r="DY758" s="323"/>
      <c r="DZ758" s="323"/>
      <c r="EA758" s="323"/>
      <c r="EB758" s="323"/>
      <c r="EC758" s="323"/>
      <c r="ED758" s="323"/>
      <c r="EE758" s="323"/>
      <c r="EF758" s="323"/>
      <c r="EG758" s="323"/>
      <c r="EH758" s="323"/>
      <c r="EI758" s="323"/>
      <c r="EJ758" s="323"/>
      <c r="EK758" s="323"/>
      <c r="EL758" s="323"/>
      <c r="EM758" s="323"/>
      <c r="EN758" s="323"/>
      <c r="EO758" s="323"/>
      <c r="EP758" s="323"/>
      <c r="EQ758" s="323"/>
      <c r="ER758" s="323"/>
      <c r="ES758" s="323"/>
      <c r="ET758" s="323"/>
      <c r="EU758" s="323"/>
      <c r="EV758" s="323"/>
      <c r="EW758" s="323"/>
      <c r="EX758" s="323"/>
      <c r="EY758" s="323"/>
      <c r="EZ758" s="323"/>
      <c r="FA758" s="323"/>
      <c r="FB758" s="323"/>
      <c r="FC758" s="323"/>
      <c r="FD758" s="323"/>
      <c r="FE758" s="323"/>
      <c r="FF758" s="323"/>
      <c r="FG758" s="323"/>
      <c r="FH758" s="323"/>
      <c r="FI758" s="323"/>
      <c r="FJ758" s="323"/>
      <c r="FK758" s="323"/>
      <c r="FL758" s="323"/>
      <c r="FM758" s="323"/>
      <c r="FN758" s="323"/>
      <c r="FO758" s="323"/>
      <c r="FP758" s="323"/>
      <c r="FQ758" s="323"/>
      <c r="FR758" s="323"/>
      <c r="FS758" s="323"/>
      <c r="FT758" s="323"/>
      <c r="FU758" s="323"/>
      <c r="FV758" s="323"/>
      <c r="FW758" s="323"/>
      <c r="FX758" s="323"/>
      <c r="FY758" s="323"/>
      <c r="FZ758" s="323"/>
      <c r="GA758" s="323"/>
      <c r="GB758" s="323"/>
      <c r="GC758" s="323"/>
      <c r="GD758" s="323"/>
      <c r="GE758" s="323"/>
      <c r="GF758" s="323"/>
      <c r="GG758" s="323"/>
      <c r="GH758" s="323"/>
      <c r="GI758" s="323"/>
      <c r="GJ758" s="331"/>
      <c r="GK758" s="323"/>
      <c r="GL758" s="323"/>
      <c r="GM758" s="323"/>
      <c r="GN758" s="290" cm="1">
        <f t="array" ref="GN758">IF(OR(BK758:GM758='Annex.1　DeclarationDesired'!$F$27),ROW(),"")</f>
        <v>758</v>
      </c>
    </row>
    <row r="759" spans="1:196" ht="20.85" customHeight="1">
      <c r="A759" s="295"/>
      <c r="B759" s="296"/>
      <c r="C759" s="296"/>
      <c r="D759" s="296"/>
      <c r="E759" s="296"/>
      <c r="F759" s="296"/>
      <c r="G759" s="297"/>
      <c r="H759" s="298"/>
      <c r="I759" s="298"/>
      <c r="J759" s="298"/>
      <c r="K759" s="298"/>
      <c r="L759" s="299"/>
      <c r="M759" s="299"/>
      <c r="N759" s="300"/>
      <c r="O759" s="300"/>
      <c r="P759" s="287"/>
      <c r="Q759" s="287"/>
      <c r="R759" s="287"/>
      <c r="S759" s="287"/>
      <c r="T759" s="287"/>
      <c r="U759" s="287"/>
      <c r="V759" s="287"/>
      <c r="W759" s="287"/>
      <c r="X759" s="287"/>
      <c r="Y759" s="287"/>
      <c r="Z759" s="287"/>
      <c r="AA759" s="287"/>
      <c r="AB759" s="287"/>
      <c r="AC759" s="287"/>
      <c r="AD759" s="287"/>
      <c r="AE759" s="287"/>
      <c r="AF759" s="287"/>
      <c r="AG759" s="287"/>
      <c r="AH759" s="287"/>
      <c r="AI759" s="287"/>
      <c r="AJ759" s="287"/>
      <c r="AK759" s="287"/>
      <c r="AL759" s="287"/>
      <c r="AM759" s="287"/>
      <c r="AN759" s="287"/>
      <c r="AO759" s="287"/>
      <c r="AP759" s="287"/>
      <c r="AQ759" s="287"/>
      <c r="AR759" s="287"/>
      <c r="AS759" s="287"/>
      <c r="AT759" s="287"/>
      <c r="AU759" s="287"/>
      <c r="AV759" s="287"/>
      <c r="AW759" s="287"/>
      <c r="AX759" s="287"/>
      <c r="AY759" s="287"/>
      <c r="AZ759" s="287"/>
      <c r="BA759" s="287"/>
      <c r="BB759" s="287"/>
      <c r="BC759" s="287"/>
      <c r="BD759" s="287"/>
      <c r="BE759" s="287"/>
      <c r="BF759" s="287"/>
      <c r="BG759" s="287"/>
      <c r="BH759" s="287"/>
      <c r="BI759" s="287"/>
      <c r="BJ759" s="317"/>
      <c r="BK759" s="301"/>
      <c r="BL759" s="288"/>
      <c r="BM759" s="287"/>
      <c r="BN759" s="287"/>
      <c r="BO759" s="287"/>
      <c r="BP759" s="287"/>
      <c r="BQ759" s="287"/>
      <c r="BR759" s="287"/>
      <c r="BS759" s="287"/>
      <c r="BT759" s="287"/>
      <c r="BU759" s="287"/>
      <c r="BV759" s="287"/>
      <c r="BW759" s="287"/>
      <c r="BX759" s="287"/>
      <c r="BY759" s="287"/>
      <c r="BZ759" s="287"/>
      <c r="CA759" s="287"/>
      <c r="CB759" s="287"/>
      <c r="CC759" s="287"/>
      <c r="CD759" s="287"/>
      <c r="CE759" s="287"/>
      <c r="CF759" s="287"/>
      <c r="CG759" s="287"/>
      <c r="CH759" s="287"/>
      <c r="CI759" s="287"/>
      <c r="CJ759" s="287"/>
      <c r="CK759" s="287"/>
      <c r="CL759" s="287"/>
      <c r="CM759" s="287"/>
      <c r="CN759" s="287"/>
      <c r="CO759" s="287"/>
      <c r="CP759" s="287"/>
      <c r="CQ759" s="287"/>
      <c r="CR759" s="287"/>
      <c r="CS759" s="287"/>
      <c r="CT759" s="287"/>
      <c r="CU759" s="287"/>
      <c r="CV759" s="287"/>
      <c r="CW759" s="287"/>
      <c r="CX759" s="287"/>
      <c r="CY759" s="287"/>
      <c r="CZ759" s="287"/>
      <c r="DA759" s="287"/>
      <c r="DB759" s="287"/>
      <c r="DC759" s="287"/>
      <c r="DD759" s="287"/>
      <c r="DE759" s="287"/>
      <c r="DF759" s="287"/>
      <c r="DG759" s="287"/>
      <c r="DH759" s="287"/>
      <c r="DI759" s="287"/>
      <c r="DJ759" s="287"/>
      <c r="DK759" s="287"/>
      <c r="DL759" s="287"/>
      <c r="DM759" s="287"/>
      <c r="DN759" s="287"/>
      <c r="DO759" s="287"/>
      <c r="DP759" s="287"/>
      <c r="DQ759" s="287"/>
      <c r="DR759" s="287"/>
      <c r="DS759" s="287"/>
      <c r="DT759" s="287"/>
      <c r="DU759" s="287"/>
      <c r="DV759" s="287"/>
      <c r="DW759" s="321"/>
      <c r="DX759" s="322"/>
      <c r="DY759" s="323"/>
      <c r="DZ759" s="323"/>
      <c r="EA759" s="323"/>
      <c r="EB759" s="323"/>
      <c r="EC759" s="323"/>
      <c r="ED759" s="323"/>
      <c r="EE759" s="323"/>
      <c r="EF759" s="323"/>
      <c r="EG759" s="323"/>
      <c r="EH759" s="323"/>
      <c r="EI759" s="323"/>
      <c r="EJ759" s="323"/>
      <c r="EK759" s="323"/>
      <c r="EL759" s="323"/>
      <c r="EM759" s="323"/>
      <c r="EN759" s="323"/>
      <c r="EO759" s="323"/>
      <c r="EP759" s="323"/>
      <c r="EQ759" s="323"/>
      <c r="ER759" s="323"/>
      <c r="ES759" s="323"/>
      <c r="ET759" s="323"/>
      <c r="EU759" s="323"/>
      <c r="EV759" s="323"/>
      <c r="EW759" s="323"/>
      <c r="EX759" s="323"/>
      <c r="EY759" s="323"/>
      <c r="EZ759" s="323"/>
      <c r="FA759" s="323"/>
      <c r="FB759" s="323"/>
      <c r="FC759" s="323"/>
      <c r="FD759" s="323"/>
      <c r="FE759" s="323"/>
      <c r="FF759" s="323"/>
      <c r="FG759" s="323"/>
      <c r="FH759" s="323"/>
      <c r="FI759" s="323"/>
      <c r="FJ759" s="323"/>
      <c r="FK759" s="323"/>
      <c r="FL759" s="323"/>
      <c r="FM759" s="323"/>
      <c r="FN759" s="323"/>
      <c r="FO759" s="323"/>
      <c r="FP759" s="323"/>
      <c r="FQ759" s="323"/>
      <c r="FR759" s="323"/>
      <c r="FS759" s="323"/>
      <c r="FT759" s="323"/>
      <c r="FU759" s="323"/>
      <c r="FV759" s="323"/>
      <c r="FW759" s="323"/>
      <c r="FX759" s="323"/>
      <c r="FY759" s="323"/>
      <c r="FZ759" s="323"/>
      <c r="GA759" s="323"/>
      <c r="GB759" s="323"/>
      <c r="GC759" s="323"/>
      <c r="GD759" s="323"/>
      <c r="GE759" s="323"/>
      <c r="GF759" s="323"/>
      <c r="GG759" s="323"/>
      <c r="GH759" s="323"/>
      <c r="GI759" s="323"/>
      <c r="GJ759" s="331"/>
      <c r="GK759" s="323"/>
      <c r="GL759" s="323"/>
      <c r="GM759" s="323"/>
      <c r="GN759" s="290" cm="1">
        <f t="array" ref="GN759">IF(OR(BK759:GM759='Annex.1　DeclarationDesired'!$F$27),ROW(),"")</f>
        <v>759</v>
      </c>
    </row>
    <row r="760" spans="1:196" ht="20.85" customHeight="1">
      <c r="A760" s="295"/>
      <c r="B760" s="296"/>
      <c r="C760" s="296"/>
      <c r="D760" s="296"/>
      <c r="E760" s="296"/>
      <c r="F760" s="296"/>
      <c r="G760" s="297"/>
      <c r="H760" s="298"/>
      <c r="I760" s="298"/>
      <c r="J760" s="298"/>
      <c r="K760" s="298"/>
      <c r="L760" s="299"/>
      <c r="M760" s="299"/>
      <c r="N760" s="300"/>
      <c r="O760" s="300"/>
      <c r="P760" s="287"/>
      <c r="Q760" s="287"/>
      <c r="R760" s="287"/>
      <c r="S760" s="287"/>
      <c r="T760" s="287"/>
      <c r="U760" s="287"/>
      <c r="V760" s="287"/>
      <c r="W760" s="287"/>
      <c r="X760" s="287"/>
      <c r="Y760" s="287"/>
      <c r="Z760" s="287"/>
      <c r="AA760" s="287"/>
      <c r="AB760" s="287"/>
      <c r="AC760" s="287"/>
      <c r="AD760" s="287"/>
      <c r="AE760" s="287"/>
      <c r="AF760" s="287"/>
      <c r="AG760" s="287"/>
      <c r="AH760" s="287"/>
      <c r="AI760" s="287"/>
      <c r="AJ760" s="287"/>
      <c r="AK760" s="287"/>
      <c r="AL760" s="287"/>
      <c r="AM760" s="287"/>
      <c r="AN760" s="287"/>
      <c r="AO760" s="287"/>
      <c r="AP760" s="287"/>
      <c r="AQ760" s="287"/>
      <c r="AR760" s="287"/>
      <c r="AS760" s="287"/>
      <c r="AT760" s="287"/>
      <c r="AU760" s="287"/>
      <c r="AV760" s="287"/>
      <c r="AW760" s="287"/>
      <c r="AX760" s="287"/>
      <c r="AY760" s="287"/>
      <c r="AZ760" s="287"/>
      <c r="BA760" s="287"/>
      <c r="BB760" s="287"/>
      <c r="BC760" s="287"/>
      <c r="BD760" s="287"/>
      <c r="BE760" s="287"/>
      <c r="BF760" s="287"/>
      <c r="BG760" s="287"/>
      <c r="BH760" s="287"/>
      <c r="BI760" s="287"/>
      <c r="BJ760" s="317"/>
      <c r="BK760" s="301"/>
      <c r="BL760" s="288"/>
      <c r="BM760" s="287"/>
      <c r="BN760" s="287"/>
      <c r="BO760" s="287"/>
      <c r="BP760" s="287"/>
      <c r="BQ760" s="287"/>
      <c r="BR760" s="287"/>
      <c r="BS760" s="287"/>
      <c r="BT760" s="287"/>
      <c r="BU760" s="287"/>
      <c r="BV760" s="287"/>
      <c r="BW760" s="287"/>
      <c r="BX760" s="287"/>
      <c r="BY760" s="287"/>
      <c r="BZ760" s="287"/>
      <c r="CA760" s="287"/>
      <c r="CB760" s="287"/>
      <c r="CC760" s="287"/>
      <c r="CD760" s="287"/>
      <c r="CE760" s="287"/>
      <c r="CF760" s="287"/>
      <c r="CG760" s="287"/>
      <c r="CH760" s="287"/>
      <c r="CI760" s="287"/>
      <c r="CJ760" s="287"/>
      <c r="CK760" s="287"/>
      <c r="CL760" s="287"/>
      <c r="CM760" s="287"/>
      <c r="CN760" s="287"/>
      <c r="CO760" s="287"/>
      <c r="CP760" s="287"/>
      <c r="CQ760" s="287"/>
      <c r="CR760" s="287"/>
      <c r="CS760" s="287"/>
      <c r="CT760" s="287"/>
      <c r="CU760" s="287"/>
      <c r="CV760" s="287"/>
      <c r="CW760" s="287"/>
      <c r="CX760" s="287"/>
      <c r="CY760" s="287"/>
      <c r="CZ760" s="287"/>
      <c r="DA760" s="287"/>
      <c r="DB760" s="287"/>
      <c r="DC760" s="287"/>
      <c r="DD760" s="287"/>
      <c r="DE760" s="287"/>
      <c r="DF760" s="287"/>
      <c r="DG760" s="287"/>
      <c r="DH760" s="287"/>
      <c r="DI760" s="287"/>
      <c r="DJ760" s="287"/>
      <c r="DK760" s="287"/>
      <c r="DL760" s="287"/>
      <c r="DM760" s="287"/>
      <c r="DN760" s="287"/>
      <c r="DO760" s="287"/>
      <c r="DP760" s="287"/>
      <c r="DQ760" s="287"/>
      <c r="DR760" s="287"/>
      <c r="DS760" s="287"/>
      <c r="DT760" s="287"/>
      <c r="DU760" s="287"/>
      <c r="DV760" s="287"/>
      <c r="DW760" s="321"/>
      <c r="DX760" s="322"/>
      <c r="DY760" s="323"/>
      <c r="DZ760" s="323"/>
      <c r="EA760" s="323"/>
      <c r="EB760" s="323"/>
      <c r="EC760" s="323"/>
      <c r="ED760" s="323"/>
      <c r="EE760" s="323"/>
      <c r="EF760" s="323"/>
      <c r="EG760" s="323"/>
      <c r="EH760" s="323"/>
      <c r="EI760" s="323"/>
      <c r="EJ760" s="323"/>
      <c r="EK760" s="323"/>
      <c r="EL760" s="323"/>
      <c r="EM760" s="323"/>
      <c r="EN760" s="323"/>
      <c r="EO760" s="323"/>
      <c r="EP760" s="323"/>
      <c r="EQ760" s="323"/>
      <c r="ER760" s="323"/>
      <c r="ES760" s="323"/>
      <c r="ET760" s="323"/>
      <c r="EU760" s="323"/>
      <c r="EV760" s="323"/>
      <c r="EW760" s="323"/>
      <c r="EX760" s="323"/>
      <c r="EY760" s="323"/>
      <c r="EZ760" s="323"/>
      <c r="FA760" s="323"/>
      <c r="FB760" s="323"/>
      <c r="FC760" s="323"/>
      <c r="FD760" s="323"/>
      <c r="FE760" s="323"/>
      <c r="FF760" s="323"/>
      <c r="FG760" s="323"/>
      <c r="FH760" s="323"/>
      <c r="FI760" s="323"/>
      <c r="FJ760" s="323"/>
      <c r="FK760" s="323"/>
      <c r="FL760" s="323"/>
      <c r="FM760" s="323"/>
      <c r="FN760" s="323"/>
      <c r="FO760" s="323"/>
      <c r="FP760" s="323"/>
      <c r="FQ760" s="323"/>
      <c r="FR760" s="323"/>
      <c r="FS760" s="323"/>
      <c r="FT760" s="323"/>
      <c r="FU760" s="323"/>
      <c r="FV760" s="323"/>
      <c r="FW760" s="323"/>
      <c r="FX760" s="323"/>
      <c r="FY760" s="323"/>
      <c r="FZ760" s="323"/>
      <c r="GA760" s="323"/>
      <c r="GB760" s="323"/>
      <c r="GC760" s="323"/>
      <c r="GD760" s="323"/>
      <c r="GE760" s="323"/>
      <c r="GF760" s="323"/>
      <c r="GG760" s="323"/>
      <c r="GH760" s="323"/>
      <c r="GI760" s="323"/>
      <c r="GJ760" s="331"/>
      <c r="GK760" s="323"/>
      <c r="GL760" s="323"/>
      <c r="GM760" s="323"/>
      <c r="GN760" s="290" cm="1">
        <f t="array" ref="GN760">IF(OR(BK760:GM760='Annex.1　DeclarationDesired'!$F$27),ROW(),"")</f>
        <v>760</v>
      </c>
    </row>
    <row r="761" spans="1:196" ht="20.85" customHeight="1">
      <c r="A761" s="295"/>
      <c r="B761" s="296"/>
      <c r="C761" s="296"/>
      <c r="D761" s="296"/>
      <c r="E761" s="296"/>
      <c r="F761" s="296"/>
      <c r="G761" s="297"/>
      <c r="H761" s="298"/>
      <c r="I761" s="298"/>
      <c r="J761" s="298"/>
      <c r="K761" s="298"/>
      <c r="L761" s="299"/>
      <c r="M761" s="299"/>
      <c r="N761" s="300"/>
      <c r="O761" s="300"/>
      <c r="P761" s="287"/>
      <c r="Q761" s="287"/>
      <c r="R761" s="287"/>
      <c r="S761" s="287"/>
      <c r="T761" s="287"/>
      <c r="U761" s="287"/>
      <c r="V761" s="287"/>
      <c r="W761" s="287"/>
      <c r="X761" s="287"/>
      <c r="Y761" s="287"/>
      <c r="Z761" s="287"/>
      <c r="AA761" s="287"/>
      <c r="AB761" s="287"/>
      <c r="AC761" s="287"/>
      <c r="AD761" s="287"/>
      <c r="AE761" s="287"/>
      <c r="AF761" s="287"/>
      <c r="AG761" s="287"/>
      <c r="AH761" s="287"/>
      <c r="AI761" s="287"/>
      <c r="AJ761" s="287"/>
      <c r="AK761" s="287"/>
      <c r="AL761" s="287"/>
      <c r="AM761" s="287"/>
      <c r="AN761" s="287"/>
      <c r="AO761" s="287"/>
      <c r="AP761" s="287"/>
      <c r="AQ761" s="287"/>
      <c r="AR761" s="287"/>
      <c r="AS761" s="287"/>
      <c r="AT761" s="287"/>
      <c r="AU761" s="287"/>
      <c r="AV761" s="287"/>
      <c r="AW761" s="287"/>
      <c r="AX761" s="287"/>
      <c r="AY761" s="287"/>
      <c r="AZ761" s="287"/>
      <c r="BA761" s="287"/>
      <c r="BB761" s="287"/>
      <c r="BC761" s="287"/>
      <c r="BD761" s="287"/>
      <c r="BE761" s="287"/>
      <c r="BF761" s="287"/>
      <c r="BG761" s="287"/>
      <c r="BH761" s="287"/>
      <c r="BI761" s="287"/>
      <c r="BJ761" s="317"/>
      <c r="BK761" s="301"/>
      <c r="BL761" s="288"/>
      <c r="BM761" s="287"/>
      <c r="BN761" s="287"/>
      <c r="BO761" s="287"/>
      <c r="BP761" s="287"/>
      <c r="BQ761" s="287"/>
      <c r="BR761" s="287"/>
      <c r="BS761" s="287"/>
      <c r="BT761" s="287"/>
      <c r="BU761" s="287"/>
      <c r="BV761" s="287"/>
      <c r="BW761" s="287"/>
      <c r="BX761" s="287"/>
      <c r="BY761" s="287"/>
      <c r="BZ761" s="287"/>
      <c r="CA761" s="287"/>
      <c r="CB761" s="287"/>
      <c r="CC761" s="287"/>
      <c r="CD761" s="287"/>
      <c r="CE761" s="287"/>
      <c r="CF761" s="287"/>
      <c r="CG761" s="287"/>
      <c r="CH761" s="287"/>
      <c r="CI761" s="287"/>
      <c r="CJ761" s="287"/>
      <c r="CK761" s="287"/>
      <c r="CL761" s="287"/>
      <c r="CM761" s="287"/>
      <c r="CN761" s="287"/>
      <c r="CO761" s="287"/>
      <c r="CP761" s="287"/>
      <c r="CQ761" s="287"/>
      <c r="CR761" s="287"/>
      <c r="CS761" s="287"/>
      <c r="CT761" s="287"/>
      <c r="CU761" s="287"/>
      <c r="CV761" s="287"/>
      <c r="CW761" s="287"/>
      <c r="CX761" s="287"/>
      <c r="CY761" s="287"/>
      <c r="CZ761" s="287"/>
      <c r="DA761" s="287"/>
      <c r="DB761" s="287"/>
      <c r="DC761" s="287"/>
      <c r="DD761" s="287"/>
      <c r="DE761" s="287"/>
      <c r="DF761" s="287"/>
      <c r="DG761" s="287"/>
      <c r="DH761" s="287"/>
      <c r="DI761" s="287"/>
      <c r="DJ761" s="287"/>
      <c r="DK761" s="287"/>
      <c r="DL761" s="287"/>
      <c r="DM761" s="287"/>
      <c r="DN761" s="287"/>
      <c r="DO761" s="287"/>
      <c r="DP761" s="287"/>
      <c r="DQ761" s="287"/>
      <c r="DR761" s="287"/>
      <c r="DS761" s="287"/>
      <c r="DT761" s="287"/>
      <c r="DU761" s="287"/>
      <c r="DV761" s="287"/>
      <c r="DW761" s="321"/>
      <c r="DX761" s="322"/>
      <c r="DY761" s="323"/>
      <c r="DZ761" s="323"/>
      <c r="EA761" s="323"/>
      <c r="EB761" s="323"/>
      <c r="EC761" s="323"/>
      <c r="ED761" s="323"/>
      <c r="EE761" s="323"/>
      <c r="EF761" s="323"/>
      <c r="EG761" s="323"/>
      <c r="EH761" s="323"/>
      <c r="EI761" s="323"/>
      <c r="EJ761" s="323"/>
      <c r="EK761" s="323"/>
      <c r="EL761" s="323"/>
      <c r="EM761" s="323"/>
      <c r="EN761" s="323"/>
      <c r="EO761" s="323"/>
      <c r="EP761" s="323"/>
      <c r="EQ761" s="323"/>
      <c r="ER761" s="323"/>
      <c r="ES761" s="323"/>
      <c r="ET761" s="323"/>
      <c r="EU761" s="323"/>
      <c r="EV761" s="323"/>
      <c r="EW761" s="323"/>
      <c r="EX761" s="323"/>
      <c r="EY761" s="323"/>
      <c r="EZ761" s="323"/>
      <c r="FA761" s="323"/>
      <c r="FB761" s="323"/>
      <c r="FC761" s="323"/>
      <c r="FD761" s="323"/>
      <c r="FE761" s="323"/>
      <c r="FF761" s="323"/>
      <c r="FG761" s="323"/>
      <c r="FH761" s="323"/>
      <c r="FI761" s="323"/>
      <c r="FJ761" s="323"/>
      <c r="FK761" s="323"/>
      <c r="FL761" s="323"/>
      <c r="FM761" s="323"/>
      <c r="FN761" s="323"/>
      <c r="FO761" s="323"/>
      <c r="FP761" s="323"/>
      <c r="FQ761" s="323"/>
      <c r="FR761" s="323"/>
      <c r="FS761" s="323"/>
      <c r="FT761" s="323"/>
      <c r="FU761" s="323"/>
      <c r="FV761" s="323"/>
      <c r="FW761" s="323"/>
      <c r="FX761" s="323"/>
      <c r="FY761" s="323"/>
      <c r="FZ761" s="323"/>
      <c r="GA761" s="323"/>
      <c r="GB761" s="323"/>
      <c r="GC761" s="323"/>
      <c r="GD761" s="323"/>
      <c r="GE761" s="323"/>
      <c r="GF761" s="323"/>
      <c r="GG761" s="323"/>
      <c r="GH761" s="323"/>
      <c r="GI761" s="323"/>
      <c r="GJ761" s="331"/>
      <c r="GK761" s="323"/>
      <c r="GL761" s="323"/>
      <c r="GM761" s="323"/>
      <c r="GN761" s="290" cm="1">
        <f t="array" ref="GN761">IF(OR(BK761:GM761='Annex.1　DeclarationDesired'!$F$27),ROW(),"")</f>
        <v>761</v>
      </c>
    </row>
    <row r="762" spans="1:196" ht="20.85" customHeight="1">
      <c r="A762" s="295"/>
      <c r="B762" s="296"/>
      <c r="C762" s="296"/>
      <c r="D762" s="296"/>
      <c r="E762" s="296"/>
      <c r="F762" s="296"/>
      <c r="G762" s="297"/>
      <c r="H762" s="298"/>
      <c r="I762" s="298"/>
      <c r="J762" s="298"/>
      <c r="K762" s="298"/>
      <c r="L762" s="299"/>
      <c r="M762" s="299"/>
      <c r="N762" s="300"/>
      <c r="O762" s="300"/>
      <c r="P762" s="287"/>
      <c r="Q762" s="287"/>
      <c r="R762" s="287"/>
      <c r="S762" s="287"/>
      <c r="T762" s="287"/>
      <c r="U762" s="287"/>
      <c r="V762" s="287"/>
      <c r="W762" s="287"/>
      <c r="X762" s="287"/>
      <c r="Y762" s="287"/>
      <c r="Z762" s="287"/>
      <c r="AA762" s="287"/>
      <c r="AB762" s="287"/>
      <c r="AC762" s="287"/>
      <c r="AD762" s="287"/>
      <c r="AE762" s="287"/>
      <c r="AF762" s="287"/>
      <c r="AG762" s="287"/>
      <c r="AH762" s="287"/>
      <c r="AI762" s="287"/>
      <c r="AJ762" s="287"/>
      <c r="AK762" s="287"/>
      <c r="AL762" s="287"/>
      <c r="AM762" s="287"/>
      <c r="AN762" s="287"/>
      <c r="AO762" s="287"/>
      <c r="AP762" s="287"/>
      <c r="AQ762" s="287"/>
      <c r="AR762" s="287"/>
      <c r="AS762" s="287"/>
      <c r="AT762" s="287"/>
      <c r="AU762" s="287"/>
      <c r="AV762" s="287"/>
      <c r="AW762" s="287"/>
      <c r="AX762" s="287"/>
      <c r="AY762" s="287"/>
      <c r="AZ762" s="287"/>
      <c r="BA762" s="287"/>
      <c r="BB762" s="287"/>
      <c r="BC762" s="287"/>
      <c r="BD762" s="287"/>
      <c r="BE762" s="287"/>
      <c r="BF762" s="287"/>
      <c r="BG762" s="287"/>
      <c r="BH762" s="287"/>
      <c r="BI762" s="287"/>
      <c r="BJ762" s="317"/>
      <c r="BK762" s="301"/>
      <c r="BL762" s="288"/>
      <c r="BM762" s="287"/>
      <c r="BN762" s="287"/>
      <c r="BO762" s="287"/>
      <c r="BP762" s="287"/>
      <c r="BQ762" s="287"/>
      <c r="BR762" s="287"/>
      <c r="BS762" s="287"/>
      <c r="BT762" s="287"/>
      <c r="BU762" s="287"/>
      <c r="BV762" s="287"/>
      <c r="BW762" s="287"/>
      <c r="BX762" s="287"/>
      <c r="BY762" s="287"/>
      <c r="BZ762" s="287"/>
      <c r="CA762" s="287"/>
      <c r="CB762" s="287"/>
      <c r="CC762" s="287"/>
      <c r="CD762" s="287"/>
      <c r="CE762" s="287"/>
      <c r="CF762" s="287"/>
      <c r="CG762" s="287"/>
      <c r="CH762" s="287"/>
      <c r="CI762" s="287"/>
      <c r="CJ762" s="287"/>
      <c r="CK762" s="287"/>
      <c r="CL762" s="287"/>
      <c r="CM762" s="287"/>
      <c r="CN762" s="287"/>
      <c r="CO762" s="287"/>
      <c r="CP762" s="287"/>
      <c r="CQ762" s="287"/>
      <c r="CR762" s="287"/>
      <c r="CS762" s="287"/>
      <c r="CT762" s="287"/>
      <c r="CU762" s="287"/>
      <c r="CV762" s="287"/>
      <c r="CW762" s="287"/>
      <c r="CX762" s="287"/>
      <c r="CY762" s="287"/>
      <c r="CZ762" s="287"/>
      <c r="DA762" s="287"/>
      <c r="DB762" s="287"/>
      <c r="DC762" s="287"/>
      <c r="DD762" s="287"/>
      <c r="DE762" s="287"/>
      <c r="DF762" s="287"/>
      <c r="DG762" s="287"/>
      <c r="DH762" s="287"/>
      <c r="DI762" s="287"/>
      <c r="DJ762" s="287"/>
      <c r="DK762" s="287"/>
      <c r="DL762" s="287"/>
      <c r="DM762" s="287"/>
      <c r="DN762" s="287"/>
      <c r="DO762" s="287"/>
      <c r="DP762" s="287"/>
      <c r="DQ762" s="287"/>
      <c r="DR762" s="287"/>
      <c r="DS762" s="287"/>
      <c r="DT762" s="287"/>
      <c r="DU762" s="287"/>
      <c r="DV762" s="287"/>
      <c r="DW762" s="321"/>
      <c r="DX762" s="322"/>
      <c r="DY762" s="323"/>
      <c r="DZ762" s="323"/>
      <c r="EA762" s="323"/>
      <c r="EB762" s="323"/>
      <c r="EC762" s="323"/>
      <c r="ED762" s="323"/>
      <c r="EE762" s="323"/>
      <c r="EF762" s="323"/>
      <c r="EG762" s="323"/>
      <c r="EH762" s="323"/>
      <c r="EI762" s="323"/>
      <c r="EJ762" s="323"/>
      <c r="EK762" s="323"/>
      <c r="EL762" s="323"/>
      <c r="EM762" s="323"/>
      <c r="EN762" s="323"/>
      <c r="EO762" s="323"/>
      <c r="EP762" s="323"/>
      <c r="EQ762" s="323"/>
      <c r="ER762" s="323"/>
      <c r="ES762" s="323"/>
      <c r="ET762" s="323"/>
      <c r="EU762" s="323"/>
      <c r="EV762" s="323"/>
      <c r="EW762" s="323"/>
      <c r="EX762" s="323"/>
      <c r="EY762" s="323"/>
      <c r="EZ762" s="323"/>
      <c r="FA762" s="323"/>
      <c r="FB762" s="323"/>
      <c r="FC762" s="323"/>
      <c r="FD762" s="323"/>
      <c r="FE762" s="323"/>
      <c r="FF762" s="323"/>
      <c r="FG762" s="323"/>
      <c r="FH762" s="323"/>
      <c r="FI762" s="323"/>
      <c r="FJ762" s="323"/>
      <c r="FK762" s="323"/>
      <c r="FL762" s="323"/>
      <c r="FM762" s="323"/>
      <c r="FN762" s="323"/>
      <c r="FO762" s="323"/>
      <c r="FP762" s="323"/>
      <c r="FQ762" s="323"/>
      <c r="FR762" s="323"/>
      <c r="FS762" s="323"/>
      <c r="FT762" s="323"/>
      <c r="FU762" s="323"/>
      <c r="FV762" s="323"/>
      <c r="FW762" s="323"/>
      <c r="FX762" s="323"/>
      <c r="FY762" s="323"/>
      <c r="FZ762" s="323"/>
      <c r="GA762" s="323"/>
      <c r="GB762" s="323"/>
      <c r="GC762" s="323"/>
      <c r="GD762" s="323"/>
      <c r="GE762" s="323"/>
      <c r="GF762" s="323"/>
      <c r="GG762" s="323"/>
      <c r="GH762" s="323"/>
      <c r="GI762" s="323"/>
      <c r="GJ762" s="331"/>
      <c r="GK762" s="323"/>
      <c r="GL762" s="323"/>
      <c r="GM762" s="323"/>
      <c r="GN762" s="290" cm="1">
        <f t="array" ref="GN762">IF(OR(BK762:GM762='Annex.1　DeclarationDesired'!$F$27),ROW(),"")</f>
        <v>762</v>
      </c>
    </row>
    <row r="763" spans="1:196" ht="20.85" customHeight="1">
      <c r="A763" s="295"/>
      <c r="B763" s="296"/>
      <c r="C763" s="296"/>
      <c r="D763" s="296"/>
      <c r="E763" s="296"/>
      <c r="F763" s="296"/>
      <c r="G763" s="297"/>
      <c r="H763" s="298"/>
      <c r="I763" s="298"/>
      <c r="J763" s="298"/>
      <c r="K763" s="298"/>
      <c r="L763" s="299"/>
      <c r="M763" s="299"/>
      <c r="N763" s="300"/>
      <c r="O763" s="300"/>
      <c r="P763" s="287"/>
      <c r="Q763" s="287"/>
      <c r="R763" s="287"/>
      <c r="S763" s="287"/>
      <c r="T763" s="287"/>
      <c r="U763" s="287"/>
      <c r="V763" s="287"/>
      <c r="W763" s="287"/>
      <c r="X763" s="287"/>
      <c r="Y763" s="287"/>
      <c r="Z763" s="287"/>
      <c r="AA763" s="287"/>
      <c r="AB763" s="287"/>
      <c r="AC763" s="287"/>
      <c r="AD763" s="287"/>
      <c r="AE763" s="287"/>
      <c r="AF763" s="287"/>
      <c r="AG763" s="287"/>
      <c r="AH763" s="287"/>
      <c r="AI763" s="287"/>
      <c r="AJ763" s="287"/>
      <c r="AK763" s="287"/>
      <c r="AL763" s="287"/>
      <c r="AM763" s="287"/>
      <c r="AN763" s="287"/>
      <c r="AO763" s="287"/>
      <c r="AP763" s="287"/>
      <c r="AQ763" s="287"/>
      <c r="AR763" s="287"/>
      <c r="AS763" s="287"/>
      <c r="AT763" s="287"/>
      <c r="AU763" s="287"/>
      <c r="AV763" s="287"/>
      <c r="AW763" s="287"/>
      <c r="AX763" s="287"/>
      <c r="AY763" s="287"/>
      <c r="AZ763" s="287"/>
      <c r="BA763" s="287"/>
      <c r="BB763" s="287"/>
      <c r="BC763" s="287"/>
      <c r="BD763" s="287"/>
      <c r="BE763" s="287"/>
      <c r="BF763" s="287"/>
      <c r="BG763" s="287"/>
      <c r="BH763" s="287"/>
      <c r="BI763" s="287"/>
      <c r="BJ763" s="317"/>
      <c r="BK763" s="301"/>
      <c r="BL763" s="288"/>
      <c r="BM763" s="287"/>
      <c r="BN763" s="287"/>
      <c r="BO763" s="287"/>
      <c r="BP763" s="287"/>
      <c r="BQ763" s="287"/>
      <c r="BR763" s="287"/>
      <c r="BS763" s="287"/>
      <c r="BT763" s="287"/>
      <c r="BU763" s="287"/>
      <c r="BV763" s="287"/>
      <c r="BW763" s="287"/>
      <c r="BX763" s="287"/>
      <c r="BY763" s="287"/>
      <c r="BZ763" s="287"/>
      <c r="CA763" s="287"/>
      <c r="CB763" s="287"/>
      <c r="CC763" s="287"/>
      <c r="CD763" s="287"/>
      <c r="CE763" s="287"/>
      <c r="CF763" s="287"/>
      <c r="CG763" s="287"/>
      <c r="CH763" s="287"/>
      <c r="CI763" s="287"/>
      <c r="CJ763" s="287"/>
      <c r="CK763" s="287"/>
      <c r="CL763" s="287"/>
      <c r="CM763" s="287"/>
      <c r="CN763" s="287"/>
      <c r="CO763" s="287"/>
      <c r="CP763" s="287"/>
      <c r="CQ763" s="287"/>
      <c r="CR763" s="287"/>
      <c r="CS763" s="287"/>
      <c r="CT763" s="287"/>
      <c r="CU763" s="287"/>
      <c r="CV763" s="287"/>
      <c r="CW763" s="287"/>
      <c r="CX763" s="287"/>
      <c r="CY763" s="287"/>
      <c r="CZ763" s="287"/>
      <c r="DA763" s="287"/>
      <c r="DB763" s="287"/>
      <c r="DC763" s="287"/>
      <c r="DD763" s="287"/>
      <c r="DE763" s="287"/>
      <c r="DF763" s="287"/>
      <c r="DG763" s="287"/>
      <c r="DH763" s="287"/>
      <c r="DI763" s="287"/>
      <c r="DJ763" s="287"/>
      <c r="DK763" s="287"/>
      <c r="DL763" s="287"/>
      <c r="DM763" s="287"/>
      <c r="DN763" s="287"/>
      <c r="DO763" s="287"/>
      <c r="DP763" s="287"/>
      <c r="DQ763" s="287"/>
      <c r="DR763" s="287"/>
      <c r="DS763" s="287"/>
      <c r="DT763" s="287"/>
      <c r="DU763" s="287"/>
      <c r="DV763" s="287"/>
      <c r="DW763" s="321"/>
      <c r="DX763" s="322"/>
      <c r="DY763" s="323"/>
      <c r="DZ763" s="323"/>
      <c r="EA763" s="323"/>
      <c r="EB763" s="323"/>
      <c r="EC763" s="323"/>
      <c r="ED763" s="323"/>
      <c r="EE763" s="323"/>
      <c r="EF763" s="323"/>
      <c r="EG763" s="323"/>
      <c r="EH763" s="323"/>
      <c r="EI763" s="323"/>
      <c r="EJ763" s="323"/>
      <c r="EK763" s="323"/>
      <c r="EL763" s="323"/>
      <c r="EM763" s="323"/>
      <c r="EN763" s="323"/>
      <c r="EO763" s="323"/>
      <c r="EP763" s="323"/>
      <c r="EQ763" s="323"/>
      <c r="ER763" s="323"/>
      <c r="ES763" s="323"/>
      <c r="ET763" s="323"/>
      <c r="EU763" s="323"/>
      <c r="EV763" s="323"/>
      <c r="EW763" s="323"/>
      <c r="EX763" s="323"/>
      <c r="EY763" s="323"/>
      <c r="EZ763" s="323"/>
      <c r="FA763" s="323"/>
      <c r="FB763" s="323"/>
      <c r="FC763" s="323"/>
      <c r="FD763" s="323"/>
      <c r="FE763" s="323"/>
      <c r="FF763" s="323"/>
      <c r="FG763" s="323"/>
      <c r="FH763" s="323"/>
      <c r="FI763" s="323"/>
      <c r="FJ763" s="323"/>
      <c r="FK763" s="323"/>
      <c r="FL763" s="323"/>
      <c r="FM763" s="323"/>
      <c r="FN763" s="323"/>
      <c r="FO763" s="323"/>
      <c r="FP763" s="323"/>
      <c r="FQ763" s="323"/>
      <c r="FR763" s="323"/>
      <c r="FS763" s="323"/>
      <c r="FT763" s="323"/>
      <c r="FU763" s="323"/>
      <c r="FV763" s="323"/>
      <c r="FW763" s="323"/>
      <c r="FX763" s="323"/>
      <c r="FY763" s="323"/>
      <c r="FZ763" s="323"/>
      <c r="GA763" s="323"/>
      <c r="GB763" s="323"/>
      <c r="GC763" s="323"/>
      <c r="GD763" s="323"/>
      <c r="GE763" s="323"/>
      <c r="GF763" s="323"/>
      <c r="GG763" s="323"/>
      <c r="GH763" s="323"/>
      <c r="GI763" s="323"/>
      <c r="GJ763" s="331"/>
      <c r="GK763" s="323"/>
      <c r="GL763" s="323"/>
      <c r="GM763" s="323"/>
      <c r="GN763" s="290" cm="1">
        <f t="array" ref="GN763">IF(OR(BK763:GM763='Annex.1　DeclarationDesired'!$F$27),ROW(),"")</f>
        <v>763</v>
      </c>
    </row>
    <row r="764" spans="1:196" ht="20.85" customHeight="1">
      <c r="A764" s="295"/>
      <c r="B764" s="296"/>
      <c r="C764" s="296"/>
      <c r="D764" s="296"/>
      <c r="E764" s="296"/>
      <c r="F764" s="296"/>
      <c r="G764" s="297"/>
      <c r="H764" s="298"/>
      <c r="I764" s="298"/>
      <c r="J764" s="298"/>
      <c r="K764" s="298"/>
      <c r="L764" s="299"/>
      <c r="M764" s="299"/>
      <c r="N764" s="300"/>
      <c r="O764" s="300"/>
      <c r="P764" s="287"/>
      <c r="Q764" s="287"/>
      <c r="R764" s="287"/>
      <c r="S764" s="287"/>
      <c r="T764" s="287"/>
      <c r="U764" s="287"/>
      <c r="V764" s="287"/>
      <c r="W764" s="287"/>
      <c r="X764" s="287"/>
      <c r="Y764" s="287"/>
      <c r="Z764" s="287"/>
      <c r="AA764" s="287"/>
      <c r="AB764" s="287"/>
      <c r="AC764" s="287"/>
      <c r="AD764" s="287"/>
      <c r="AE764" s="287"/>
      <c r="AF764" s="287"/>
      <c r="AG764" s="287"/>
      <c r="AH764" s="287"/>
      <c r="AI764" s="287"/>
      <c r="AJ764" s="287"/>
      <c r="AK764" s="287"/>
      <c r="AL764" s="287"/>
      <c r="AM764" s="287"/>
      <c r="AN764" s="287"/>
      <c r="AO764" s="287"/>
      <c r="AP764" s="287"/>
      <c r="AQ764" s="287"/>
      <c r="AR764" s="287"/>
      <c r="AS764" s="287"/>
      <c r="AT764" s="287"/>
      <c r="AU764" s="287"/>
      <c r="AV764" s="287"/>
      <c r="AW764" s="287"/>
      <c r="AX764" s="287"/>
      <c r="AY764" s="287"/>
      <c r="AZ764" s="287"/>
      <c r="BA764" s="287"/>
      <c r="BB764" s="287"/>
      <c r="BC764" s="287"/>
      <c r="BD764" s="287"/>
      <c r="BE764" s="287"/>
      <c r="BF764" s="287"/>
      <c r="BG764" s="287"/>
      <c r="BH764" s="287"/>
      <c r="BI764" s="287"/>
      <c r="BJ764" s="317"/>
      <c r="BK764" s="301"/>
      <c r="BL764" s="288"/>
      <c r="BM764" s="287"/>
      <c r="BN764" s="287"/>
      <c r="BO764" s="287"/>
      <c r="BP764" s="287"/>
      <c r="BQ764" s="287"/>
      <c r="BR764" s="287"/>
      <c r="BS764" s="287"/>
      <c r="BT764" s="287"/>
      <c r="BU764" s="287"/>
      <c r="BV764" s="287"/>
      <c r="BW764" s="287"/>
      <c r="BX764" s="287"/>
      <c r="BY764" s="287"/>
      <c r="BZ764" s="287"/>
      <c r="CA764" s="287"/>
      <c r="CB764" s="287"/>
      <c r="CC764" s="287"/>
      <c r="CD764" s="287"/>
      <c r="CE764" s="287"/>
      <c r="CF764" s="287"/>
      <c r="CG764" s="287"/>
      <c r="CH764" s="287"/>
      <c r="CI764" s="287"/>
      <c r="CJ764" s="287"/>
      <c r="CK764" s="287"/>
      <c r="CL764" s="287"/>
      <c r="CM764" s="287"/>
      <c r="CN764" s="287"/>
      <c r="CO764" s="287"/>
      <c r="CP764" s="287"/>
      <c r="CQ764" s="287"/>
      <c r="CR764" s="287"/>
      <c r="CS764" s="287"/>
      <c r="CT764" s="287"/>
      <c r="CU764" s="287"/>
      <c r="CV764" s="287"/>
      <c r="CW764" s="287"/>
      <c r="CX764" s="287"/>
      <c r="CY764" s="287"/>
      <c r="CZ764" s="287"/>
      <c r="DA764" s="287"/>
      <c r="DB764" s="287"/>
      <c r="DC764" s="287"/>
      <c r="DD764" s="287"/>
      <c r="DE764" s="287"/>
      <c r="DF764" s="287"/>
      <c r="DG764" s="287"/>
      <c r="DH764" s="287"/>
      <c r="DI764" s="287"/>
      <c r="DJ764" s="287"/>
      <c r="DK764" s="287"/>
      <c r="DL764" s="287"/>
      <c r="DM764" s="287"/>
      <c r="DN764" s="287"/>
      <c r="DO764" s="287"/>
      <c r="DP764" s="287"/>
      <c r="DQ764" s="287"/>
      <c r="DR764" s="287"/>
      <c r="DS764" s="287"/>
      <c r="DT764" s="287"/>
      <c r="DU764" s="287"/>
      <c r="DV764" s="287"/>
      <c r="DW764" s="321"/>
      <c r="DX764" s="322"/>
      <c r="DY764" s="323"/>
      <c r="DZ764" s="323"/>
      <c r="EA764" s="323"/>
      <c r="EB764" s="323"/>
      <c r="EC764" s="323"/>
      <c r="ED764" s="323"/>
      <c r="EE764" s="323"/>
      <c r="EF764" s="323"/>
      <c r="EG764" s="323"/>
      <c r="EH764" s="323"/>
      <c r="EI764" s="323"/>
      <c r="EJ764" s="323"/>
      <c r="EK764" s="323"/>
      <c r="EL764" s="323"/>
      <c r="EM764" s="323"/>
      <c r="EN764" s="323"/>
      <c r="EO764" s="323"/>
      <c r="EP764" s="323"/>
      <c r="EQ764" s="323"/>
      <c r="ER764" s="323"/>
      <c r="ES764" s="323"/>
      <c r="ET764" s="323"/>
      <c r="EU764" s="323"/>
      <c r="EV764" s="323"/>
      <c r="EW764" s="323"/>
      <c r="EX764" s="323"/>
      <c r="EY764" s="323"/>
      <c r="EZ764" s="323"/>
      <c r="FA764" s="323"/>
      <c r="FB764" s="323"/>
      <c r="FC764" s="323"/>
      <c r="FD764" s="323"/>
      <c r="FE764" s="323"/>
      <c r="FF764" s="323"/>
      <c r="FG764" s="323"/>
      <c r="FH764" s="323"/>
      <c r="FI764" s="323"/>
      <c r="FJ764" s="323"/>
      <c r="FK764" s="323"/>
      <c r="FL764" s="323"/>
      <c r="FM764" s="323"/>
      <c r="FN764" s="323"/>
      <c r="FO764" s="323"/>
      <c r="FP764" s="323"/>
      <c r="FQ764" s="323"/>
      <c r="FR764" s="323"/>
      <c r="FS764" s="323"/>
      <c r="FT764" s="323"/>
      <c r="FU764" s="323"/>
      <c r="FV764" s="323"/>
      <c r="FW764" s="323"/>
      <c r="FX764" s="323"/>
      <c r="FY764" s="323"/>
      <c r="FZ764" s="323"/>
      <c r="GA764" s="323"/>
      <c r="GB764" s="323"/>
      <c r="GC764" s="323"/>
      <c r="GD764" s="323"/>
      <c r="GE764" s="323"/>
      <c r="GF764" s="323"/>
      <c r="GG764" s="323"/>
      <c r="GH764" s="323"/>
      <c r="GI764" s="323"/>
      <c r="GJ764" s="331"/>
      <c r="GK764" s="323"/>
      <c r="GL764" s="323"/>
      <c r="GM764" s="323"/>
      <c r="GN764" s="290" cm="1">
        <f t="array" ref="GN764">IF(OR(BK764:GM764='Annex.1　DeclarationDesired'!$F$27),ROW(),"")</f>
        <v>764</v>
      </c>
    </row>
    <row r="765" spans="1:196" ht="20.85" customHeight="1">
      <c r="A765" s="295"/>
      <c r="B765" s="296"/>
      <c r="C765" s="296"/>
      <c r="D765" s="296"/>
      <c r="E765" s="296"/>
      <c r="F765" s="296"/>
      <c r="G765" s="297"/>
      <c r="H765" s="298"/>
      <c r="I765" s="298"/>
      <c r="J765" s="298"/>
      <c r="K765" s="298"/>
      <c r="L765" s="299"/>
      <c r="M765" s="299"/>
      <c r="N765" s="300"/>
      <c r="O765" s="300"/>
      <c r="P765" s="305"/>
      <c r="Q765" s="305"/>
      <c r="R765" s="305"/>
      <c r="S765" s="305"/>
      <c r="T765" s="305"/>
      <c r="U765" s="305"/>
      <c r="V765" s="305"/>
      <c r="W765" s="305"/>
      <c r="X765" s="305"/>
      <c r="Y765" s="305"/>
      <c r="Z765" s="305"/>
      <c r="AA765" s="305"/>
      <c r="AB765" s="305"/>
      <c r="AC765" s="305"/>
      <c r="AD765" s="305"/>
      <c r="AE765" s="305"/>
      <c r="AF765" s="305"/>
      <c r="AG765" s="305"/>
      <c r="AH765" s="305"/>
      <c r="AI765" s="305"/>
      <c r="AJ765" s="305"/>
      <c r="AK765" s="305"/>
      <c r="AL765" s="305"/>
      <c r="AM765" s="305"/>
      <c r="AN765" s="305"/>
      <c r="AO765" s="305"/>
      <c r="AP765" s="305"/>
      <c r="AQ765" s="305"/>
      <c r="AR765" s="305"/>
      <c r="AS765" s="305"/>
      <c r="AT765" s="305"/>
      <c r="AU765" s="305"/>
      <c r="AV765" s="305"/>
      <c r="AW765" s="305"/>
      <c r="AX765" s="305"/>
      <c r="AY765" s="305"/>
      <c r="AZ765" s="305"/>
      <c r="BA765" s="305"/>
      <c r="BB765" s="305"/>
      <c r="BC765" s="305"/>
      <c r="BD765" s="305"/>
      <c r="BE765" s="305"/>
      <c r="BF765" s="305"/>
      <c r="BG765" s="305"/>
      <c r="BH765" s="305"/>
      <c r="BI765" s="305"/>
      <c r="BJ765" s="318"/>
      <c r="BK765" s="301"/>
      <c r="BL765" s="288"/>
      <c r="BM765" s="287"/>
      <c r="BN765" s="287"/>
      <c r="BO765" s="287"/>
      <c r="BP765" s="287"/>
      <c r="BQ765" s="287"/>
      <c r="BR765" s="287"/>
      <c r="BS765" s="287"/>
      <c r="BT765" s="287"/>
      <c r="BU765" s="287"/>
      <c r="BV765" s="287"/>
      <c r="BW765" s="287"/>
      <c r="BX765" s="287"/>
      <c r="BY765" s="287"/>
      <c r="BZ765" s="287"/>
      <c r="CA765" s="287"/>
      <c r="CB765" s="287"/>
      <c r="CC765" s="287"/>
      <c r="CD765" s="287"/>
      <c r="CE765" s="287"/>
      <c r="CF765" s="287"/>
      <c r="CG765" s="287"/>
      <c r="CH765" s="287"/>
      <c r="CI765" s="287"/>
      <c r="CJ765" s="287"/>
      <c r="CK765" s="287"/>
      <c r="CL765" s="287"/>
      <c r="CM765" s="287"/>
      <c r="CN765" s="287"/>
      <c r="CO765" s="287"/>
      <c r="CP765" s="287"/>
      <c r="CQ765" s="287"/>
      <c r="CR765" s="287"/>
      <c r="CS765" s="287"/>
      <c r="CT765" s="287"/>
      <c r="CU765" s="287"/>
      <c r="CV765" s="287"/>
      <c r="CW765" s="287"/>
      <c r="CX765" s="287"/>
      <c r="CY765" s="287"/>
      <c r="CZ765" s="287"/>
      <c r="DA765" s="287"/>
      <c r="DB765" s="287"/>
      <c r="DC765" s="287"/>
      <c r="DD765" s="287"/>
      <c r="DE765" s="287"/>
      <c r="DF765" s="287"/>
      <c r="DG765" s="287"/>
      <c r="DH765" s="287"/>
      <c r="DI765" s="287"/>
      <c r="DJ765" s="287"/>
      <c r="DK765" s="287"/>
      <c r="DL765" s="287"/>
      <c r="DM765" s="287"/>
      <c r="DN765" s="287"/>
      <c r="DO765" s="287"/>
      <c r="DP765" s="287"/>
      <c r="DQ765" s="287"/>
      <c r="DR765" s="287"/>
      <c r="DS765" s="287"/>
      <c r="DT765" s="287"/>
      <c r="DU765" s="287"/>
      <c r="DV765" s="287"/>
      <c r="DW765" s="321"/>
      <c r="DX765" s="322"/>
      <c r="DY765" s="323"/>
      <c r="DZ765" s="323"/>
      <c r="EA765" s="323"/>
      <c r="EB765" s="323"/>
      <c r="EC765" s="323"/>
      <c r="ED765" s="323"/>
      <c r="EE765" s="323"/>
      <c r="EF765" s="323"/>
      <c r="EG765" s="323"/>
      <c r="EH765" s="323"/>
      <c r="EI765" s="323"/>
      <c r="EJ765" s="323"/>
      <c r="EK765" s="323"/>
      <c r="EL765" s="323"/>
      <c r="EM765" s="323"/>
      <c r="EN765" s="323"/>
      <c r="EO765" s="323"/>
      <c r="EP765" s="323"/>
      <c r="EQ765" s="323"/>
      <c r="ER765" s="323"/>
      <c r="ES765" s="323"/>
      <c r="ET765" s="323"/>
      <c r="EU765" s="323"/>
      <c r="EV765" s="323"/>
      <c r="EW765" s="323"/>
      <c r="EX765" s="323"/>
      <c r="EY765" s="323"/>
      <c r="EZ765" s="323"/>
      <c r="FA765" s="323"/>
      <c r="FB765" s="323"/>
      <c r="FC765" s="323"/>
      <c r="FD765" s="323"/>
      <c r="FE765" s="323"/>
      <c r="FF765" s="323"/>
      <c r="FG765" s="323"/>
      <c r="FH765" s="323"/>
      <c r="FI765" s="323"/>
      <c r="FJ765" s="323"/>
      <c r="FK765" s="323"/>
      <c r="FL765" s="323"/>
      <c r="FM765" s="323"/>
      <c r="FN765" s="323"/>
      <c r="FO765" s="323"/>
      <c r="FP765" s="323"/>
      <c r="FQ765" s="323"/>
      <c r="FR765" s="323"/>
      <c r="FS765" s="323"/>
      <c r="FT765" s="323"/>
      <c r="FU765" s="323"/>
      <c r="FV765" s="323"/>
      <c r="FW765" s="323"/>
      <c r="FX765" s="323"/>
      <c r="FY765" s="323"/>
      <c r="FZ765" s="323"/>
      <c r="GA765" s="323"/>
      <c r="GB765" s="323"/>
      <c r="GC765" s="323"/>
      <c r="GD765" s="323"/>
      <c r="GE765" s="323"/>
      <c r="GF765" s="323"/>
      <c r="GG765" s="323"/>
      <c r="GH765" s="323"/>
      <c r="GI765" s="323"/>
      <c r="GJ765" s="331"/>
      <c r="GK765" s="323"/>
      <c r="GL765" s="323"/>
      <c r="GM765" s="323"/>
      <c r="GN765" s="290" cm="1">
        <f t="array" ref="GN765">IF(OR(BK765:GM765='Annex.1　DeclarationDesired'!$F$27),ROW(),"")</f>
        <v>765</v>
      </c>
    </row>
    <row r="766" spans="1:196" ht="20.85" customHeight="1">
      <c r="DW766" s="293"/>
      <c r="GN766" s="290" cm="1">
        <f t="array" ref="GN766">IF(OR(BK766:GM766='Annex.1　DeclarationDesired'!$F$27),ROW(),"")</f>
        <v>766</v>
      </c>
    </row>
    <row r="767" spans="1:196" ht="20.85" customHeight="1">
      <c r="DW767" s="293"/>
      <c r="GN767" s="290" cm="1">
        <f t="array" ref="GN767">IF(OR(BK767:GM767='Annex.1　DeclarationDesired'!$F$27),ROW(),"")</f>
        <v>767</v>
      </c>
    </row>
    <row r="768" spans="1:196" ht="20.85" customHeight="1">
      <c r="DW768" s="293"/>
      <c r="GN768" s="290" cm="1">
        <f t="array" ref="GN768">IF(OR(BK768:GM768='Annex.1　DeclarationDesired'!$F$27),ROW(),"")</f>
        <v>768</v>
      </c>
    </row>
    <row r="769" spans="127:196" ht="20.85" customHeight="1">
      <c r="DW769" s="293"/>
      <c r="GN769" s="290" cm="1">
        <f t="array" ref="GN769">IF(OR(BK769:GM769='Annex.1　DeclarationDesired'!$F$27),ROW(),"")</f>
        <v>769</v>
      </c>
    </row>
    <row r="770" spans="127:196" ht="20.85" customHeight="1">
      <c r="DW770" s="293"/>
      <c r="GN770" s="290" cm="1">
        <f t="array" ref="GN770">IF(OR(BK770:GM770='Annex.1　DeclarationDesired'!$F$27),ROW(),"")</f>
        <v>770</v>
      </c>
    </row>
    <row r="771" spans="127:196" ht="20.85" customHeight="1">
      <c r="DW771" s="293"/>
      <c r="GN771" s="290" cm="1">
        <f t="array" ref="GN771">IF(OR(BK771:GM771='Annex.1　DeclarationDesired'!$F$27),ROW(),"")</f>
        <v>771</v>
      </c>
    </row>
    <row r="772" spans="127:196" ht="20.85" customHeight="1">
      <c r="DW772" s="293"/>
      <c r="GN772" s="290" cm="1">
        <f t="array" ref="GN772">IF(OR(BK772:GM772='Annex.1　DeclarationDesired'!$F$27),ROW(),"")</f>
        <v>772</v>
      </c>
    </row>
    <row r="773" spans="127:196" ht="20.85" customHeight="1">
      <c r="DW773" s="293"/>
      <c r="GN773" s="290" cm="1">
        <f t="array" ref="GN773">IF(OR(BK773:GM773='Annex.1　DeclarationDesired'!$F$27),ROW(),"")</f>
        <v>773</v>
      </c>
    </row>
    <row r="774" spans="127:196" ht="20.85" customHeight="1">
      <c r="DW774" s="293"/>
      <c r="GN774" s="290" cm="1">
        <f t="array" ref="GN774">IF(OR(BK774:GM774='Annex.1　DeclarationDesired'!$F$27),ROW(),"")</f>
        <v>774</v>
      </c>
    </row>
    <row r="775" spans="127:196" ht="20.85" customHeight="1">
      <c r="DW775" s="293"/>
      <c r="GN775" s="290" cm="1">
        <f t="array" ref="GN775">IF(OR(BK775:GM775='Annex.1　DeclarationDesired'!$F$27),ROW(),"")</f>
        <v>775</v>
      </c>
    </row>
    <row r="776" spans="127:196" ht="20.85" customHeight="1">
      <c r="DW776" s="293"/>
      <c r="GN776" s="290" cm="1">
        <f t="array" ref="GN776">IF(OR(BK776:GM776='Annex.1　DeclarationDesired'!$F$27),ROW(),"")</f>
        <v>776</v>
      </c>
    </row>
    <row r="777" spans="127:196" ht="20.85" customHeight="1">
      <c r="DW777" s="293"/>
      <c r="GN777" s="290" cm="1">
        <f t="array" ref="GN777">IF(OR(BK777:GM777='Annex.1　DeclarationDesired'!$F$27),ROW(),"")</f>
        <v>777</v>
      </c>
    </row>
    <row r="778" spans="127:196" ht="20.85" customHeight="1">
      <c r="DW778" s="293"/>
      <c r="GN778" s="290" cm="1">
        <f t="array" ref="GN778">IF(OR(BK778:GM778='Annex.1　DeclarationDesired'!$F$27),ROW(),"")</f>
        <v>778</v>
      </c>
    </row>
    <row r="779" spans="127:196" ht="20.85" customHeight="1">
      <c r="DW779" s="293"/>
      <c r="GN779" s="290" cm="1">
        <f t="array" ref="GN779">IF(OR(BK779:GM779='Annex.1　DeclarationDesired'!$F$27),ROW(),"")</f>
        <v>779</v>
      </c>
    </row>
    <row r="780" spans="127:196" ht="20.85" customHeight="1">
      <c r="DW780" s="293"/>
      <c r="GN780" s="290" cm="1">
        <f t="array" ref="GN780">IF(OR(BK780:GM780='Annex.1　DeclarationDesired'!$F$27),ROW(),"")</f>
        <v>780</v>
      </c>
    </row>
    <row r="781" spans="127:196" ht="20.85" customHeight="1">
      <c r="DW781" s="293"/>
      <c r="GN781" s="290" cm="1">
        <f t="array" ref="GN781">IF(OR(BK781:GM781='Annex.1　DeclarationDesired'!$F$27),ROW(),"")</f>
        <v>781</v>
      </c>
    </row>
    <row r="782" spans="127:196" ht="20.85" customHeight="1">
      <c r="DW782" s="293"/>
      <c r="GN782" s="290" cm="1">
        <f t="array" ref="GN782">IF(OR(BK782:GM782='Annex.1　DeclarationDesired'!$F$27),ROW(),"")</f>
        <v>782</v>
      </c>
    </row>
    <row r="783" spans="127:196" ht="20.85" customHeight="1">
      <c r="DW783" s="293"/>
      <c r="GN783" s="290" cm="1">
        <f t="array" ref="GN783">IF(OR(BK783:GM783='Annex.1　DeclarationDesired'!$F$27),ROW(),"")</f>
        <v>783</v>
      </c>
    </row>
    <row r="784" spans="127:196" ht="20.85" customHeight="1">
      <c r="DW784" s="293"/>
      <c r="GN784" s="290" cm="1">
        <f t="array" ref="GN784">IF(OR(BK784:GM784='Annex.1　DeclarationDesired'!$F$27),ROW(),"")</f>
        <v>784</v>
      </c>
    </row>
    <row r="785" spans="127:196" ht="20.85" customHeight="1">
      <c r="DW785" s="293"/>
      <c r="GN785" s="290" cm="1">
        <f t="array" ref="GN785">IF(OR(BK785:GM785='Annex.1　DeclarationDesired'!$F$27),ROW(),"")</f>
        <v>785</v>
      </c>
    </row>
    <row r="786" spans="127:196" ht="20.85" customHeight="1">
      <c r="DW786" s="293"/>
      <c r="GN786" s="290" cm="1">
        <f t="array" ref="GN786">IF(OR(BK786:GM786='Annex.1　DeclarationDesired'!$F$27),ROW(),"")</f>
        <v>786</v>
      </c>
    </row>
    <row r="787" spans="127:196" ht="20.85" customHeight="1">
      <c r="DW787" s="293"/>
      <c r="GN787" s="290" cm="1">
        <f t="array" ref="GN787">IF(OR(BK787:GM787='Annex.1　DeclarationDesired'!$F$27),ROW(),"")</f>
        <v>787</v>
      </c>
    </row>
    <row r="788" spans="127:196" ht="20.85" customHeight="1">
      <c r="DW788" s="293"/>
      <c r="GN788" s="290" cm="1">
        <f t="array" ref="GN788">IF(OR(BK788:GM788='Annex.1　DeclarationDesired'!$F$27),ROW(),"")</f>
        <v>788</v>
      </c>
    </row>
    <row r="789" spans="127:196" ht="20.85" customHeight="1">
      <c r="DW789" s="293"/>
      <c r="GN789" s="290" cm="1">
        <f t="array" ref="GN789">IF(OR(BK789:GM789='Annex.1　DeclarationDesired'!$F$27),ROW(),"")</f>
        <v>789</v>
      </c>
    </row>
    <row r="790" spans="127:196" ht="20.85" customHeight="1">
      <c r="DW790" s="293"/>
      <c r="GN790" s="290" cm="1">
        <f t="array" ref="GN790">IF(OR(BK790:GM790='Annex.1　DeclarationDesired'!$F$27),ROW(),"")</f>
        <v>790</v>
      </c>
    </row>
    <row r="791" spans="127:196" ht="20.85" customHeight="1">
      <c r="DW791" s="293"/>
      <c r="GN791" s="290" cm="1">
        <f t="array" ref="GN791">IF(OR(BK791:GM791='Annex.1　DeclarationDesired'!$F$27),ROW(),"")</f>
        <v>791</v>
      </c>
    </row>
    <row r="792" spans="127:196" ht="20.85" customHeight="1">
      <c r="DW792" s="293"/>
      <c r="GN792" s="290" cm="1">
        <f t="array" ref="GN792">IF(OR(BK792:GM792='Annex.1　DeclarationDesired'!$F$27),ROW(),"")</f>
        <v>792</v>
      </c>
    </row>
    <row r="793" spans="127:196" ht="20.85" customHeight="1">
      <c r="DW793" s="293"/>
      <c r="GN793" s="290" cm="1">
        <f t="array" ref="GN793">IF(OR(BK793:GM793='Annex.1　DeclarationDesired'!$F$27),ROW(),"")</f>
        <v>793</v>
      </c>
    </row>
    <row r="794" spans="127:196" ht="20.85" customHeight="1">
      <c r="DW794" s="293"/>
      <c r="GN794" s="290" cm="1">
        <f t="array" ref="GN794">IF(OR(BK794:GM794='Annex.1　DeclarationDesired'!$F$27),ROW(),"")</f>
        <v>794</v>
      </c>
    </row>
    <row r="795" spans="127:196" ht="20.85" customHeight="1">
      <c r="DW795" s="293"/>
      <c r="GN795" s="290" cm="1">
        <f t="array" ref="GN795">IF(OR(BK795:GM795='Annex.1　DeclarationDesired'!$F$27),ROW(),"")</f>
        <v>795</v>
      </c>
    </row>
    <row r="796" spans="127:196" ht="20.85" customHeight="1">
      <c r="DW796" s="293"/>
      <c r="GN796" s="290" cm="1">
        <f t="array" ref="GN796">IF(OR(BK796:GM796='Annex.1　DeclarationDesired'!$F$27),ROW(),"")</f>
        <v>796</v>
      </c>
    </row>
    <row r="797" spans="127:196" ht="20.85" customHeight="1">
      <c r="DW797" s="293"/>
      <c r="GN797" s="290" cm="1">
        <f t="array" ref="GN797">IF(OR(BK797:GM797='Annex.1　DeclarationDesired'!$F$27),ROW(),"")</f>
        <v>797</v>
      </c>
    </row>
    <row r="798" spans="127:196" ht="20.85" customHeight="1">
      <c r="DW798" s="293"/>
      <c r="GN798" s="290" cm="1">
        <f t="array" ref="GN798">IF(OR(BK798:GM798='Annex.1　DeclarationDesired'!$F$27),ROW(),"")</f>
        <v>798</v>
      </c>
    </row>
    <row r="799" spans="127:196" ht="20.85" customHeight="1">
      <c r="DW799" s="293"/>
      <c r="GN799" s="290" cm="1">
        <f t="array" ref="GN799">IF(OR(BK799:GM799='Annex.1　DeclarationDesired'!$F$27),ROW(),"")</f>
        <v>799</v>
      </c>
    </row>
    <row r="800" spans="127:196" ht="20.85" customHeight="1">
      <c r="DW800" s="293"/>
      <c r="GN800" s="290" cm="1">
        <f t="array" ref="GN800">IF(OR(BK800:GM800='Annex.1　DeclarationDesired'!$F$27),ROW(),"")</f>
        <v>800</v>
      </c>
    </row>
    <row r="801" spans="127:196" ht="20.85" customHeight="1">
      <c r="DW801" s="293"/>
      <c r="GN801" s="290" cm="1">
        <f t="array" ref="GN801">IF(OR(BK801:GM801='Annex.1　DeclarationDesired'!$F$27),ROW(),"")</f>
        <v>801</v>
      </c>
    </row>
    <row r="802" spans="127:196" ht="20.85" customHeight="1">
      <c r="DW802" s="293"/>
      <c r="GN802" s="290" cm="1">
        <f t="array" ref="GN802">IF(OR(BK802:GM802='Annex.1　DeclarationDesired'!$F$27),ROW(),"")</f>
        <v>802</v>
      </c>
    </row>
    <row r="803" spans="127:196" ht="20.85" customHeight="1">
      <c r="DW803" s="293"/>
      <c r="GN803" s="290" cm="1">
        <f t="array" ref="GN803">IF(OR(BK803:GM803='Annex.1　DeclarationDesired'!$F$27),ROW(),"")</f>
        <v>803</v>
      </c>
    </row>
    <row r="804" spans="127:196" ht="20.85" customHeight="1">
      <c r="DW804" s="293"/>
      <c r="GN804" s="290" cm="1">
        <f t="array" ref="GN804">IF(OR(BK804:GM804='Annex.1　DeclarationDesired'!$F$27),ROW(),"")</f>
        <v>804</v>
      </c>
    </row>
    <row r="805" spans="127:196" ht="20.85" customHeight="1">
      <c r="DW805" s="293"/>
      <c r="GN805" s="290" cm="1">
        <f t="array" ref="GN805">IF(OR(BK805:GM805='Annex.1　DeclarationDesired'!$F$27),ROW(),"")</f>
        <v>805</v>
      </c>
    </row>
    <row r="806" spans="127:196" ht="20.85" customHeight="1">
      <c r="DW806" s="293"/>
      <c r="GN806" s="290" cm="1">
        <f t="array" ref="GN806">IF(OR(BK806:GM806='Annex.1　DeclarationDesired'!$F$27),ROW(),"")</f>
        <v>806</v>
      </c>
    </row>
    <row r="807" spans="127:196" ht="20.85" customHeight="1">
      <c r="DW807" s="293"/>
      <c r="GN807" s="290" cm="1">
        <f t="array" ref="GN807">IF(OR(BK807:GM807='Annex.1　DeclarationDesired'!$F$27),ROW(),"")</f>
        <v>807</v>
      </c>
    </row>
    <row r="808" spans="127:196" ht="20.85" customHeight="1">
      <c r="DW808" s="293"/>
      <c r="GN808" s="290" cm="1">
        <f t="array" ref="GN808">IF(OR(BK808:GM808='Annex.1　DeclarationDesired'!$F$27),ROW(),"")</f>
        <v>808</v>
      </c>
    </row>
    <row r="809" spans="127:196" ht="20.85" customHeight="1">
      <c r="DW809" s="293"/>
      <c r="GN809" s="290" cm="1">
        <f t="array" ref="GN809">IF(OR(BK809:GM809='Annex.1　DeclarationDesired'!$F$27),ROW(),"")</f>
        <v>809</v>
      </c>
    </row>
    <row r="810" spans="127:196" ht="20.85" customHeight="1">
      <c r="DW810" s="293"/>
      <c r="GN810" s="290" cm="1">
        <f t="array" ref="GN810">IF(OR(BK810:GM810='Annex.1　DeclarationDesired'!$F$27),ROW(),"")</f>
        <v>810</v>
      </c>
    </row>
    <row r="811" spans="127:196" ht="20.85" customHeight="1">
      <c r="DW811" s="293"/>
      <c r="GN811" s="290" cm="1">
        <f t="array" ref="GN811">IF(OR(BK811:GM811='Annex.1　DeclarationDesired'!$F$27),ROW(),"")</f>
        <v>811</v>
      </c>
    </row>
    <row r="812" spans="127:196" ht="20.85" customHeight="1">
      <c r="DW812" s="293"/>
      <c r="GN812" s="290" cm="1">
        <f t="array" ref="GN812">IF(OR(BK812:GM812='Annex.1　DeclarationDesired'!$F$27),ROW(),"")</f>
        <v>812</v>
      </c>
    </row>
    <row r="813" spans="127:196" ht="20.85" customHeight="1">
      <c r="DW813" s="293"/>
      <c r="GN813" s="290" cm="1">
        <f t="array" ref="GN813">IF(OR(BK813:GM813='Annex.1　DeclarationDesired'!$F$27),ROW(),"")</f>
        <v>813</v>
      </c>
    </row>
    <row r="814" spans="127:196" ht="20.85" customHeight="1">
      <c r="DW814" s="293"/>
      <c r="GN814" s="290" cm="1">
        <f t="array" ref="GN814">IF(OR(BK814:GM814='Annex.1　DeclarationDesired'!$F$27),ROW(),"")</f>
        <v>814</v>
      </c>
    </row>
    <row r="815" spans="127:196" ht="20.85" customHeight="1">
      <c r="DW815" s="293"/>
      <c r="GN815" s="290" cm="1">
        <f t="array" ref="GN815">IF(OR(BK815:GM815='Annex.1　DeclarationDesired'!$F$27),ROW(),"")</f>
        <v>815</v>
      </c>
    </row>
    <row r="816" spans="127:196" ht="20.85" customHeight="1">
      <c r="DW816" s="293"/>
      <c r="GN816" s="290" cm="1">
        <f t="array" ref="GN816">IF(OR(BK816:GM816='Annex.1　DeclarationDesired'!$F$27),ROW(),"")</f>
        <v>816</v>
      </c>
    </row>
    <row r="817" spans="127:196" ht="20.85" customHeight="1">
      <c r="DW817" s="293"/>
      <c r="GN817" s="290" cm="1">
        <f t="array" ref="GN817">IF(OR(BK817:GM817='Annex.1　DeclarationDesired'!$F$27),ROW(),"")</f>
        <v>817</v>
      </c>
    </row>
    <row r="818" spans="127:196" ht="20.85" customHeight="1">
      <c r="DW818" s="293"/>
      <c r="GN818" s="290" cm="1">
        <f t="array" ref="GN818">IF(OR(BK818:GM818='Annex.1　DeclarationDesired'!$F$27),ROW(),"")</f>
        <v>818</v>
      </c>
    </row>
    <row r="819" spans="127:196" ht="20.85" customHeight="1">
      <c r="DW819" s="293"/>
      <c r="GN819" s="290" cm="1">
        <f t="array" ref="GN819">IF(OR(BK819:GM819='Annex.1　DeclarationDesired'!$F$27),ROW(),"")</f>
        <v>819</v>
      </c>
    </row>
    <row r="820" spans="127:196" ht="20.85" customHeight="1">
      <c r="DW820" s="293"/>
      <c r="GN820" s="290" cm="1">
        <f t="array" ref="GN820">IF(OR(BK820:GM820='Annex.1　DeclarationDesired'!$F$27),ROW(),"")</f>
        <v>820</v>
      </c>
    </row>
    <row r="821" spans="127:196" ht="20.85" customHeight="1">
      <c r="DW821" s="293"/>
      <c r="GN821" s="290" cm="1">
        <f t="array" ref="GN821">IF(OR(BK821:GM821='Annex.1　DeclarationDesired'!$F$27),ROW(),"")</f>
        <v>821</v>
      </c>
    </row>
    <row r="822" spans="127:196" ht="20.85" customHeight="1">
      <c r="DW822" s="293"/>
      <c r="GN822" s="290" cm="1">
        <f t="array" ref="GN822">IF(OR(BK822:GM822='Annex.1　DeclarationDesired'!$F$27),ROW(),"")</f>
        <v>822</v>
      </c>
    </row>
    <row r="823" spans="127:196" ht="20.85" customHeight="1">
      <c r="DW823" s="293"/>
      <c r="GN823" s="290" cm="1">
        <f t="array" ref="GN823">IF(OR(BK823:GM823='Annex.1　DeclarationDesired'!$F$27),ROW(),"")</f>
        <v>823</v>
      </c>
    </row>
    <row r="824" spans="127:196" ht="20.85" customHeight="1">
      <c r="DW824" s="293"/>
      <c r="GN824" s="290" cm="1">
        <f t="array" ref="GN824">IF(OR(BK824:GM824='Annex.1　DeclarationDesired'!$F$27),ROW(),"")</f>
        <v>824</v>
      </c>
    </row>
    <row r="825" spans="127:196" ht="20.85" customHeight="1">
      <c r="DW825" s="293"/>
      <c r="GN825" s="290" cm="1">
        <f t="array" ref="GN825">IF(OR(BK825:GM825='Annex.1　DeclarationDesired'!$F$27),ROW(),"")</f>
        <v>825</v>
      </c>
    </row>
    <row r="826" spans="127:196" ht="20.85" customHeight="1">
      <c r="DW826" s="293"/>
      <c r="GN826" s="290" cm="1">
        <f t="array" ref="GN826">IF(OR(BK826:GM826='Annex.1　DeclarationDesired'!$F$27),ROW(),"")</f>
        <v>826</v>
      </c>
    </row>
    <row r="827" spans="127:196" ht="20.85" customHeight="1">
      <c r="DW827" s="293"/>
      <c r="GN827" s="290" cm="1">
        <f t="array" ref="GN827">IF(OR(BK827:GM827='Annex.1　DeclarationDesired'!$F$27),ROW(),"")</f>
        <v>827</v>
      </c>
    </row>
    <row r="828" spans="127:196" ht="20.85" customHeight="1">
      <c r="DW828" s="293"/>
      <c r="GN828" s="290" cm="1">
        <f t="array" ref="GN828">IF(OR(BK828:GM828='Annex.1　DeclarationDesired'!$F$27),ROW(),"")</f>
        <v>828</v>
      </c>
    </row>
    <row r="829" spans="127:196" ht="20.85" customHeight="1">
      <c r="DW829" s="293"/>
      <c r="GN829" s="290" cm="1">
        <f t="array" ref="GN829">IF(OR(BK829:GM829='Annex.1　DeclarationDesired'!$F$27),ROW(),"")</f>
        <v>829</v>
      </c>
    </row>
    <row r="830" spans="127:196" ht="20.85" customHeight="1">
      <c r="DW830" s="293"/>
      <c r="GN830" s="290" cm="1">
        <f t="array" ref="GN830">IF(OR(BK830:GM830='Annex.1　DeclarationDesired'!$F$27),ROW(),"")</f>
        <v>830</v>
      </c>
    </row>
    <row r="831" spans="127:196" ht="20.85" customHeight="1">
      <c r="DW831" s="293"/>
      <c r="GN831" s="290" cm="1">
        <f t="array" ref="GN831">IF(OR(BK831:GM831='Annex.1　DeclarationDesired'!$F$27),ROW(),"")</f>
        <v>831</v>
      </c>
    </row>
    <row r="832" spans="127:196" ht="20.85" customHeight="1">
      <c r="DW832" s="293"/>
    </row>
    <row r="833" spans="127:127" ht="20.85" customHeight="1">
      <c r="DW833" s="293"/>
    </row>
    <row r="834" spans="127:127" ht="20.85" customHeight="1">
      <c r="DW834" s="293"/>
    </row>
    <row r="835" spans="127:127" ht="20.85" customHeight="1">
      <c r="DW835" s="293"/>
    </row>
    <row r="836" spans="127:127" ht="20.85" customHeight="1">
      <c r="DW836" s="293"/>
    </row>
    <row r="837" spans="127:127" ht="20.85" customHeight="1">
      <c r="DW837" s="293"/>
    </row>
    <row r="838" spans="127:127" ht="20.85" customHeight="1">
      <c r="DW838" s="293"/>
    </row>
    <row r="839" spans="127:127" ht="20.85" customHeight="1">
      <c r="DW839" s="293"/>
    </row>
    <row r="840" spans="127:127" ht="20.85" customHeight="1">
      <c r="DW840" s="293"/>
    </row>
    <row r="841" spans="127:127" ht="20.85" customHeight="1">
      <c r="DW841" s="293"/>
    </row>
    <row r="842" spans="127:127" ht="20.85" customHeight="1">
      <c r="DW842" s="293"/>
    </row>
    <row r="843" spans="127:127" ht="20.85" customHeight="1">
      <c r="DW843" s="293"/>
    </row>
    <row r="844" spans="127:127" ht="20.85" customHeight="1">
      <c r="DW844" s="293"/>
    </row>
    <row r="845" spans="127:127" ht="20.85" customHeight="1">
      <c r="DW845" s="293"/>
    </row>
    <row r="846" spans="127:127" ht="20.85" customHeight="1">
      <c r="DW846" s="293"/>
    </row>
    <row r="847" spans="127:127" ht="20.85" customHeight="1">
      <c r="DW847" s="293"/>
    </row>
    <row r="848" spans="127:127" ht="20.85" customHeight="1">
      <c r="DW848" s="293"/>
    </row>
    <row r="849" spans="127:127" ht="20.85" customHeight="1">
      <c r="DW849" s="293"/>
    </row>
    <row r="850" spans="127:127" ht="20.85" customHeight="1">
      <c r="DW850" s="293"/>
    </row>
    <row r="851" spans="127:127" ht="20.85" customHeight="1">
      <c r="DW851" s="293"/>
    </row>
    <row r="852" spans="127:127" ht="20.85" customHeight="1">
      <c r="DW852" s="293"/>
    </row>
    <row r="853" spans="127:127" ht="20.85" customHeight="1">
      <c r="DW853" s="293"/>
    </row>
    <row r="854" spans="127:127" ht="20.85" customHeight="1">
      <c r="DW854" s="293"/>
    </row>
    <row r="855" spans="127:127" ht="20.85" customHeight="1">
      <c r="DW855" s="293"/>
    </row>
    <row r="856" spans="127:127" ht="20.85" customHeight="1">
      <c r="DW856" s="293"/>
    </row>
    <row r="857" spans="127:127" ht="20.85" customHeight="1">
      <c r="DW857" s="293"/>
    </row>
    <row r="858" spans="127:127" ht="20.85" customHeight="1">
      <c r="DW858" s="293"/>
    </row>
    <row r="859" spans="127:127" ht="20.85" customHeight="1">
      <c r="DW859" s="293"/>
    </row>
    <row r="860" spans="127:127" ht="20.85" customHeight="1">
      <c r="DW860" s="293"/>
    </row>
    <row r="861" spans="127:127" ht="20.85" customHeight="1">
      <c r="DW861" s="293"/>
    </row>
    <row r="862" spans="127:127" ht="20.85" customHeight="1">
      <c r="DW862" s="293"/>
    </row>
    <row r="863" spans="127:127" ht="20.85" customHeight="1">
      <c r="DW863" s="293"/>
    </row>
    <row r="864" spans="127:127" ht="20.85" customHeight="1">
      <c r="DW864" s="293"/>
    </row>
    <row r="865" spans="127:127" ht="20.85" customHeight="1">
      <c r="DW865" s="293"/>
    </row>
    <row r="866" spans="127:127" ht="20.85" customHeight="1">
      <c r="DW866" s="293"/>
    </row>
    <row r="867" spans="127:127" ht="20.85" customHeight="1">
      <c r="DW867" s="293"/>
    </row>
    <row r="868" spans="127:127" ht="20.85" customHeight="1">
      <c r="DW868" s="293"/>
    </row>
    <row r="869" spans="127:127" ht="20.85" customHeight="1">
      <c r="DW869" s="293"/>
    </row>
    <row r="870" spans="127:127" ht="20.85" customHeight="1">
      <c r="DW870" s="293"/>
    </row>
    <row r="871" spans="127:127" ht="20.85" customHeight="1">
      <c r="DW871" s="293"/>
    </row>
    <row r="872" spans="127:127" ht="20.85" customHeight="1">
      <c r="DW872" s="293"/>
    </row>
    <row r="873" spans="127:127" ht="20.85" customHeight="1">
      <c r="DW873" s="293"/>
    </row>
    <row r="874" spans="127:127" ht="20.85" customHeight="1">
      <c r="DW874" s="293"/>
    </row>
    <row r="875" spans="127:127" ht="20.85" customHeight="1">
      <c r="DW875" s="293"/>
    </row>
    <row r="876" spans="127:127" ht="20.85" customHeight="1">
      <c r="DW876" s="293"/>
    </row>
    <row r="877" spans="127:127" ht="20.85" customHeight="1">
      <c r="DW877" s="293"/>
    </row>
    <row r="878" spans="127:127" ht="20.85" customHeight="1">
      <c r="DW878" s="293"/>
    </row>
    <row r="879" spans="127:127" ht="20.85" customHeight="1">
      <c r="DW879" s="293"/>
    </row>
    <row r="880" spans="127:127" ht="20.85" customHeight="1">
      <c r="DW880" s="293"/>
    </row>
    <row r="881" spans="127:127" ht="20.85" customHeight="1">
      <c r="DW881" s="293"/>
    </row>
    <row r="882" spans="127:127" ht="20.85" customHeight="1">
      <c r="DW882" s="293"/>
    </row>
    <row r="883" spans="127:127" ht="20.85" customHeight="1">
      <c r="DW883" s="293"/>
    </row>
    <row r="884" spans="127:127" ht="20.85" customHeight="1">
      <c r="DW884" s="293"/>
    </row>
    <row r="885" spans="127:127" ht="20.85" customHeight="1">
      <c r="DW885" s="293"/>
    </row>
    <row r="886" spans="127:127" ht="20.85" customHeight="1">
      <c r="DW886" s="293"/>
    </row>
    <row r="887" spans="127:127" ht="20.85" customHeight="1">
      <c r="DW887" s="293"/>
    </row>
    <row r="888" spans="127:127" ht="20.85" customHeight="1">
      <c r="DW888" s="293"/>
    </row>
    <row r="889" spans="127:127" ht="20.85" customHeight="1">
      <c r="DW889" s="293"/>
    </row>
    <row r="890" spans="127:127" ht="20.85" customHeight="1">
      <c r="DW890" s="293"/>
    </row>
    <row r="891" spans="127:127" ht="20.85" customHeight="1">
      <c r="DW891" s="293"/>
    </row>
    <row r="892" spans="127:127" ht="20.85" customHeight="1">
      <c r="DW892" s="293"/>
    </row>
    <row r="893" spans="127:127" ht="20.85" customHeight="1">
      <c r="DW893" s="293"/>
    </row>
    <row r="894" spans="127:127" ht="20.85" customHeight="1">
      <c r="DW894" s="293"/>
    </row>
    <row r="895" spans="127:127" ht="20.85" customHeight="1">
      <c r="DW895" s="293"/>
    </row>
    <row r="896" spans="127:127" ht="20.85" customHeight="1">
      <c r="DW896" s="293"/>
    </row>
    <row r="897" spans="127:127" ht="20.85" customHeight="1">
      <c r="DW897" s="293"/>
    </row>
    <row r="898" spans="127:127" ht="20.85" customHeight="1">
      <c r="DW898" s="293"/>
    </row>
    <row r="899" spans="127:127" ht="20.85" customHeight="1">
      <c r="DW899" s="293"/>
    </row>
    <row r="900" spans="127:127" ht="20.85" customHeight="1">
      <c r="DW900" s="293"/>
    </row>
    <row r="901" spans="127:127" ht="20.85" customHeight="1">
      <c r="DW901" s="293"/>
    </row>
    <row r="902" spans="127:127" ht="20.85" customHeight="1">
      <c r="DW902" s="293"/>
    </row>
    <row r="903" spans="127:127" ht="20.85" customHeight="1">
      <c r="DW903" s="293"/>
    </row>
    <row r="904" spans="127:127" ht="20.85" customHeight="1">
      <c r="DW904" s="293"/>
    </row>
    <row r="905" spans="127:127" ht="20.85" customHeight="1">
      <c r="DW905" s="293"/>
    </row>
    <row r="906" spans="127:127" ht="20.85" customHeight="1">
      <c r="DW906" s="293"/>
    </row>
    <row r="907" spans="127:127" ht="20.85" customHeight="1">
      <c r="DW907" s="293"/>
    </row>
  </sheetData>
  <sheetProtection algorithmName="SHA-512" hashValue="NqfWgdLlB8O/l+oMHpVOIp8u54cF7hXhdMPMzdbWMdcpEu7BEVmmEQH+3WpJ+O3C8Ni1D1r1Vtk0huAB0PE03g==" saltValue="+9McRbq99t5xlRFQB3JU/A==" spinCount="100000" sheet="1" objects="1" scenarios="1"/>
  <autoFilter ref="A1:GO831" xr:uid="{402C2668-F6FA-4507-89C7-0D67AF0A45C2}"/>
  <phoneticPr fontId="7"/>
  <conditionalFormatting sqref="A623:BK765 Q2:BI597 P598:BJ622">
    <cfRule type="expression" dxfId="53" priority="22">
      <formula>#REF!=3</formula>
    </cfRule>
  </conditionalFormatting>
  <conditionalFormatting sqref="B2:C622 G2:H622 J2:J630">
    <cfRule type="cellIs" dxfId="52" priority="6" operator="equal">
      <formula>""</formula>
    </cfRule>
  </conditionalFormatting>
  <conditionalFormatting sqref="B623:C765">
    <cfRule type="cellIs" dxfId="51" priority="32" operator="equal">
      <formula>""</formula>
    </cfRule>
  </conditionalFormatting>
  <conditionalFormatting sqref="G623:H765">
    <cfRule type="cellIs" dxfId="50" priority="39" operator="equal">
      <formula>""</formula>
    </cfRule>
  </conditionalFormatting>
  <conditionalFormatting sqref="H637 H641 H652 H654 H657:H660 H667:H669 H675 H681 H688 H696 H740 H751 H753:H754 H756:H757">
    <cfRule type="cellIs" dxfId="49" priority="36" operator="equal">
      <formula>""</formula>
    </cfRule>
  </conditionalFormatting>
  <conditionalFormatting sqref="J623:J765">
    <cfRule type="cellIs" dxfId="48" priority="27" operator="equal">
      <formula>""</formula>
    </cfRule>
  </conditionalFormatting>
  <conditionalFormatting sqref="J636 J640 J642:J651 J653 J661:J662 J666 J670:J674 J678 J689:J690 J693:J694 J698:J709 J711:J713 J726 J736 J738:J739 J741 J748:J750 J752 J755 J761:J765">
    <cfRule type="cellIs" dxfId="47" priority="19" operator="equal">
      <formula>""</formula>
    </cfRule>
  </conditionalFormatting>
  <conditionalFormatting sqref="M2:N597">
    <cfRule type="cellIs" dxfId="46" priority="4" operator="equal">
      <formula>""</formula>
    </cfRule>
  </conditionalFormatting>
  <conditionalFormatting sqref="N598:O622">
    <cfRule type="cellIs" dxfId="45" priority="18" operator="equal">
      <formula>""</formula>
    </cfRule>
  </conditionalFormatting>
  <conditionalFormatting sqref="N623:O765">
    <cfRule type="expression" dxfId="44" priority="20">
      <formula>$D623=3</formula>
    </cfRule>
  </conditionalFormatting>
  <conditionalFormatting sqref="P2:P597">
    <cfRule type="cellIs" dxfId="43" priority="7" operator="equal">
      <formula>""</formula>
    </cfRule>
  </conditionalFormatting>
  <conditionalFormatting sqref="Q2:BI251">
    <cfRule type="expression" dxfId="42" priority="33">
      <formula>AND($J2=#REF!,$K2="")</formula>
    </cfRule>
    <cfRule type="expression" dxfId="41" priority="34">
      <formula>$J2=#REF!</formula>
    </cfRule>
  </conditionalFormatting>
  <conditionalFormatting sqref="Q252:BI253 Q255:BI255 I623:I765">
    <cfRule type="expression" dxfId="40" priority="30">
      <formula>AND($H252=#REF!,$I252="")</formula>
    </cfRule>
    <cfRule type="expression" dxfId="39" priority="31">
      <formula>$H252=#REF!</formula>
    </cfRule>
  </conditionalFormatting>
  <conditionalFormatting sqref="Q254:BI254 Q256:BI597 P598:BJ622 K623:BJ765">
    <cfRule type="expression" dxfId="38" priority="17">
      <formula>AND($J254=#REF!,$K254="")</formula>
    </cfRule>
    <cfRule type="expression" dxfId="37" priority="38">
      <formula>$J254=#REF!</formula>
    </cfRule>
  </conditionalFormatting>
  <conditionalFormatting sqref="BJ2:BJ597">
    <cfRule type="cellIs" dxfId="36" priority="1" operator="equal">
      <formula>""</formula>
    </cfRule>
  </conditionalFormatting>
  <conditionalFormatting sqref="BK2:BK216">
    <cfRule type="cellIs" dxfId="35" priority="15" operator="equal">
      <formula>""</formula>
    </cfRule>
  </conditionalFormatting>
  <conditionalFormatting sqref="BK217:BK218">
    <cfRule type="expression" dxfId="34" priority="8">
      <formula>#REF!=3</formula>
    </cfRule>
    <cfRule type="expression" dxfId="33" priority="9">
      <formula>AND($J217=#REF!,$K217="")</formula>
    </cfRule>
    <cfRule type="expression" dxfId="32" priority="10">
      <formula>$J217=#REF!</formula>
    </cfRule>
  </conditionalFormatting>
  <conditionalFormatting sqref="BK219:BK622">
    <cfRule type="cellIs" dxfId="31" priority="14" operator="equal">
      <formula>""</formula>
    </cfRule>
  </conditionalFormatting>
  <conditionalFormatting sqref="BL2:BL62 BL68:BL182 BL184:BL383 BL385:BL541">
    <cfRule type="cellIs" dxfId="30" priority="35" operator="equal">
      <formula>""</formula>
    </cfRule>
  </conditionalFormatting>
  <conditionalFormatting sqref="BL2:BL765">
    <cfRule type="expression" dxfId="29" priority="21">
      <formula>#REF!=3</formula>
    </cfRule>
  </conditionalFormatting>
  <hyperlinks>
    <hyperlink ref="G16" r:id="rId1" xr:uid="{AADC9DD6-71E1-406A-A6C9-8CFC4D2FC073}"/>
    <hyperlink ref="I77" r:id="rId2" xr:uid="{8B74D92C-7EF8-45D3-85E9-52990A5DA0DE}"/>
    <hyperlink ref="I78" r:id="rId3" xr:uid="{EEC8FD2E-D314-4425-B82B-5FBB2C48ABD4}"/>
    <hyperlink ref="K78" r:id="rId4" xr:uid="{1142D9AF-D93D-4B13-952A-FCE60338EB6B}"/>
    <hyperlink ref="K77" r:id="rId5" xr:uid="{44067EAF-18B7-4724-B6FB-8DAAD6E78159}"/>
    <hyperlink ref="I93" r:id="rId6" xr:uid="{76D2824A-BD31-4DA4-9B2D-89957164662A}"/>
    <hyperlink ref="K93" r:id="rId7" xr:uid="{E4A73C90-2148-4AA0-9C2C-7299A80345BB}"/>
    <hyperlink ref="G123" r:id="rId8" xr:uid="{46E63F51-5839-407E-ABB9-E3A618CFE8E4}"/>
    <hyperlink ref="G126" r:id="rId9" xr:uid="{C3B3B499-7F7E-4576-82EB-C221F4CE52F2}"/>
    <hyperlink ref="G127" r:id="rId10" xr:uid="{5FD0D866-6D7D-4CB1-BA99-BEB46DDB34E9}"/>
    <hyperlink ref="I174" r:id="rId11" xr:uid="{46910338-7FD4-4957-AFD3-B9B076FB0BB8}"/>
    <hyperlink ref="I175" r:id="rId12" xr:uid="{FD2C0006-71F6-4E53-9B29-F0BEB4C9D146}"/>
    <hyperlink ref="I176" r:id="rId13" xr:uid="{F8AEC4E7-8A1D-47BF-8655-0743DD14CF33}"/>
    <hyperlink ref="I177" r:id="rId14" xr:uid="{9FE1C3ED-7079-4D57-B867-289FED435CCD}"/>
    <hyperlink ref="I178" r:id="rId15" xr:uid="{8C9C6658-24A8-441F-BFD7-46BE7AC9BB5A}"/>
    <hyperlink ref="I179" r:id="rId16" xr:uid="{F16E805A-A1A4-402A-A1C6-0DFE55BB07AB}"/>
    <hyperlink ref="I180" r:id="rId17" xr:uid="{F0623277-A9BA-41E3-8890-C9B7C25437BE}"/>
    <hyperlink ref="I181" r:id="rId18" xr:uid="{75D3CE93-E87B-4461-9836-C511B257FB40}"/>
    <hyperlink ref="I182" r:id="rId19" xr:uid="{1666D217-B5F0-46AD-B7D7-47F9CA4C3A1A}"/>
    <hyperlink ref="I183" r:id="rId20" xr:uid="{EECBD0C7-C933-4DB7-B2AF-498294B8BC1D}"/>
    <hyperlink ref="I184" r:id="rId21" xr:uid="{0E5B5368-C2BC-4E84-BC79-7FA50B30CF5A}"/>
    <hyperlink ref="I185" r:id="rId22" xr:uid="{A6497B50-3AFF-42B1-A196-3CF057A6ED27}"/>
    <hyperlink ref="I186" r:id="rId23" xr:uid="{810D6994-A255-4363-A04E-E1D55596366E}"/>
    <hyperlink ref="I187" r:id="rId24" xr:uid="{4F26A2DD-17D6-4C53-A755-B0F6258D9D3D}"/>
    <hyperlink ref="I188" r:id="rId25" xr:uid="{4B7FC43D-C7A4-47F9-AD74-18C04CC14001}"/>
    <hyperlink ref="I189" r:id="rId26" xr:uid="{4436A619-29A2-45CE-A189-CB9F71AB6379}"/>
    <hyperlink ref="I190" r:id="rId27" xr:uid="{893CE3B7-2167-40BB-B45B-A4F91F6FDE9E}"/>
    <hyperlink ref="I191" r:id="rId28" xr:uid="{44A88B00-BAFE-4249-8EB4-167EA528C756}"/>
    <hyperlink ref="I192" r:id="rId29" xr:uid="{2539DA60-8DCF-4573-AAF1-6CBC07FC0688}"/>
    <hyperlink ref="G241" r:id="rId30" xr:uid="{C3A2482F-A86A-4BD2-8DEE-BF7A136A2D94}"/>
    <hyperlink ref="I255" r:id="rId31" xr:uid="{08CCC928-1559-4410-8319-390FA05F3558}"/>
    <hyperlink ref="I307" r:id="rId32" xr:uid="{3DA209A2-6862-4E31-8920-9952D418A13E}"/>
    <hyperlink ref="I315" r:id="rId33" xr:uid="{B78BB314-B861-41A9-9BD6-29876E21D999}"/>
    <hyperlink ref="K315" r:id="rId34" xr:uid="{B6407A69-4D88-4413-AAD0-496F9EBE623E}"/>
    <hyperlink ref="I333" r:id="rId35" xr:uid="{2D6DC1FD-6995-47B7-B34D-542AFEF96869}"/>
    <hyperlink ref="I334:I335" r:id="rId36" display="https://www.nitech.ac.jp/eng/admissions/mt_files/2026_Mater_list_of_adviser_0418.pdf" xr:uid="{0FEA0FD0-BCE7-4F60-827F-43D0F8DA1AFF}"/>
    <hyperlink ref="I336:I337" r:id="rId37" display="https://www.nitech.ac.jp/eng/admissions/mt_files/2026_Mater_list_of_adviser_0418.pdf" xr:uid="{8B6E2EB7-3A4C-4A67-B87D-446ADF7756C6}"/>
    <hyperlink ref="I338:I339" r:id="rId38" display="https://www.nitech.ac.jp/eng/admissions/mt_files/2026_Mater_list_of_adviser_0418.pdf" xr:uid="{C86D9B57-31B8-4A6B-B4EB-FBC65B339995}"/>
    <hyperlink ref="I340" r:id="rId39" xr:uid="{1EF9B168-EAA6-4957-AE16-C2AA31A3E621}"/>
    <hyperlink ref="I341" r:id="rId40" xr:uid="{36D4734D-303D-45F9-8007-DC5517C5209A}"/>
    <hyperlink ref="I342:I345" r:id="rId41" display="https://www.nitech.ac.jp/eng/admissions/mt_files/2026_Mater_list_of_adviser_0418.pdf" xr:uid="{B2B7B4B8-7206-433C-895B-E4C51A4ABD5C}"/>
    <hyperlink ref="I462" r:id="rId42" xr:uid="{1A499075-B3BC-456A-AE5D-0D1321755945}"/>
    <hyperlink ref="I463" r:id="rId43" xr:uid="{6C521B87-4FE1-41ED-B7A0-66FA6DB84691}"/>
    <hyperlink ref="I464" r:id="rId44" xr:uid="{D8EF000D-5BD7-4445-AFEA-6C99C2705E0C}"/>
    <hyperlink ref="I465" r:id="rId45" xr:uid="{32F8B201-DACB-476C-8DE2-8CAC609B2F6B}"/>
    <hyperlink ref="I466" r:id="rId46" xr:uid="{39FB6420-8DB4-496C-96A5-7E89DFBD4849}"/>
    <hyperlink ref="K466" r:id="rId47" xr:uid="{3B5EDAF0-8A6D-4ED2-85F9-3DE2FDDBED41}"/>
    <hyperlink ref="K465" r:id="rId48" xr:uid="{F285BF20-F0CB-43AE-8C45-C556B1B1D1BF}"/>
    <hyperlink ref="K463" r:id="rId49" xr:uid="{A67ABFE5-8EA0-437F-8624-77AD8B26F02E}"/>
    <hyperlink ref="G109" r:id="rId50" xr:uid="{0057E81F-1F17-4582-8838-F37C6BA77588}"/>
  </hyperlinks>
  <pageMargins left="0.7" right="0.7" top="0.75" bottom="0.75" header="0.3" footer="0.3"/>
  <pageSetup paperSize="9" orientation="portrait" horizontalDpi="300" verticalDpi="300" r:id="rId51"/>
  <legacyDrawing r:id="rId5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2B005-6599-44A5-AF67-8AB00CF7AF60}">
  <sheetPr>
    <tabColor rgb="FFFFC000"/>
    <pageSetUpPr fitToPage="1"/>
  </sheetPr>
  <dimension ref="A1:AG14"/>
  <sheetViews>
    <sheetView showGridLines="0" view="pageBreakPreview" zoomScale="80" zoomScaleNormal="100" zoomScaleSheetLayoutView="80" workbookViewId="0">
      <selection activeCell="AL28" sqref="AK28:AL28"/>
    </sheetView>
  </sheetViews>
  <sheetFormatPr defaultColWidth="3.28515625" defaultRowHeight="14.25"/>
  <cols>
    <col min="1" max="16384" width="3.28515625" style="349"/>
  </cols>
  <sheetData>
    <row r="1" spans="1:33" ht="20.25">
      <c r="AG1" s="193" t="s">
        <v>3520</v>
      </c>
    </row>
    <row r="2" spans="1:33">
      <c r="AG2" s="350" t="s">
        <v>3521</v>
      </c>
    </row>
    <row r="3" spans="1:33">
      <c r="A3" s="1"/>
      <c r="B3" s="1"/>
      <c r="C3" s="1"/>
      <c r="D3" s="1"/>
      <c r="E3" s="351"/>
      <c r="F3" s="1"/>
      <c r="G3" s="1"/>
      <c r="H3" s="1"/>
      <c r="I3" s="1"/>
      <c r="J3" s="1"/>
      <c r="K3" s="1"/>
      <c r="L3" s="1"/>
      <c r="M3" s="1"/>
      <c r="N3" s="1"/>
      <c r="O3" s="1"/>
      <c r="P3" s="1"/>
      <c r="Q3" s="1"/>
      <c r="R3" s="1"/>
      <c r="S3" s="1"/>
      <c r="T3" s="1"/>
      <c r="U3" s="1"/>
      <c r="V3" s="1"/>
      <c r="W3" s="1"/>
      <c r="X3" s="1"/>
      <c r="Y3" s="1"/>
      <c r="Z3" s="1"/>
      <c r="AA3" s="1"/>
      <c r="AB3" s="1"/>
      <c r="AC3" s="1"/>
      <c r="AD3" s="1"/>
      <c r="AE3" s="1"/>
      <c r="AF3" s="1"/>
    </row>
    <row r="4" spans="1:33" ht="18" hidden="1">
      <c r="A4" s="1226" t="s">
        <v>3522</v>
      </c>
      <c r="B4" s="1226"/>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c r="AA4" s="1226"/>
      <c r="AB4" s="1226"/>
      <c r="AC4" s="1226"/>
      <c r="AD4" s="1226"/>
      <c r="AE4" s="1226"/>
      <c r="AF4" s="1226"/>
      <c r="AG4" s="1226"/>
    </row>
    <row r="5" spans="1:33" hidden="1">
      <c r="A5" s="1"/>
      <c r="B5" s="1"/>
      <c r="C5" s="1"/>
      <c r="D5" s="1"/>
      <c r="E5" s="35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s="2" customFormat="1" ht="148.5" hidden="1" customHeight="1">
      <c r="A6" s="402" t="s">
        <v>3523</v>
      </c>
      <c r="B6" s="402"/>
      <c r="C6" s="402"/>
      <c r="D6" s="402"/>
      <c r="E6" s="402"/>
      <c r="F6" s="402"/>
      <c r="G6" s="402"/>
      <c r="H6" s="402"/>
      <c r="I6" s="402"/>
      <c r="J6" s="402"/>
      <c r="K6" s="402"/>
      <c r="L6" s="402"/>
      <c r="M6" s="402"/>
      <c r="N6" s="402"/>
      <c r="O6" s="402"/>
      <c r="P6" s="402"/>
      <c r="Q6" s="402"/>
      <c r="R6" s="402"/>
      <c r="S6" s="402"/>
      <c r="T6" s="402"/>
      <c r="U6" s="402"/>
      <c r="V6" s="402"/>
      <c r="W6" s="402"/>
      <c r="X6" s="402"/>
      <c r="Y6" s="402"/>
      <c r="Z6" s="402"/>
      <c r="AA6" s="402"/>
      <c r="AB6" s="402"/>
      <c r="AC6" s="402"/>
      <c r="AD6" s="402"/>
      <c r="AE6" s="402"/>
      <c r="AF6" s="402"/>
      <c r="AG6" s="402"/>
    </row>
    <row r="7" spans="1:33" s="2" customFormat="1" ht="148.5" hidden="1" customHeight="1">
      <c r="A7" s="402"/>
      <c r="B7" s="402"/>
      <c r="C7" s="402"/>
      <c r="D7" s="402"/>
      <c r="E7" s="402"/>
      <c r="F7" s="402"/>
      <c r="G7" s="402"/>
      <c r="H7" s="402"/>
      <c r="I7" s="402"/>
      <c r="J7" s="402"/>
      <c r="K7" s="402"/>
      <c r="L7" s="402"/>
      <c r="M7" s="402"/>
      <c r="N7" s="402"/>
      <c r="O7" s="402"/>
      <c r="P7" s="402"/>
      <c r="Q7" s="402"/>
      <c r="R7" s="402"/>
      <c r="S7" s="402"/>
      <c r="T7" s="402"/>
      <c r="U7" s="402"/>
      <c r="V7" s="402"/>
      <c r="W7" s="402"/>
      <c r="X7" s="402"/>
      <c r="Y7" s="402"/>
      <c r="Z7" s="402"/>
      <c r="AA7" s="402"/>
      <c r="AB7" s="402"/>
      <c r="AC7" s="402"/>
      <c r="AD7" s="402"/>
      <c r="AE7" s="402"/>
      <c r="AF7" s="402"/>
      <c r="AG7" s="402"/>
    </row>
    <row r="8" spans="1:33" s="2" customFormat="1" ht="148.5" hidden="1" customHeight="1">
      <c r="A8" s="402"/>
      <c r="B8" s="402"/>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row>
    <row r="9" spans="1:33" s="1" customFormat="1" ht="10.5" customHeight="1">
      <c r="A9" s="203"/>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row>
    <row r="10" spans="1:33" s="1" customFormat="1" ht="22.5" customHeight="1">
      <c r="A10" s="1227" t="s">
        <v>3524</v>
      </c>
      <c r="B10" s="1227"/>
      <c r="C10" s="1227"/>
      <c r="D10" s="1227"/>
      <c r="E10" s="1227"/>
      <c r="F10" s="1227"/>
      <c r="G10" s="1227"/>
      <c r="H10" s="1227"/>
      <c r="I10" s="1227"/>
      <c r="J10" s="1227"/>
      <c r="K10" s="1227"/>
      <c r="L10" s="1227"/>
      <c r="M10" s="1227"/>
      <c r="N10" s="1227"/>
      <c r="O10" s="1227"/>
      <c r="P10" s="1227"/>
      <c r="Q10" s="1227"/>
      <c r="R10" s="1227"/>
      <c r="S10" s="1227"/>
      <c r="T10" s="1227"/>
      <c r="U10" s="1227"/>
      <c r="V10" s="1227"/>
      <c r="W10" s="1227"/>
      <c r="X10" s="1227"/>
      <c r="Y10" s="1227"/>
      <c r="Z10" s="1227"/>
      <c r="AA10" s="1227"/>
      <c r="AB10" s="1227"/>
      <c r="AC10" s="1227"/>
      <c r="AD10" s="1227"/>
      <c r="AE10" s="1227"/>
      <c r="AF10" s="1227"/>
      <c r="AG10" s="1227"/>
    </row>
    <row r="11" spans="1:33" s="1" customFormat="1" ht="22.5" customHeight="1">
      <c r="A11" s="203"/>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row>
    <row r="12" spans="1:33" s="352" customFormat="1" ht="42.75" customHeight="1">
      <c r="A12" s="1228" t="s">
        <v>3525</v>
      </c>
      <c r="B12" s="1228"/>
      <c r="C12" s="1228"/>
      <c r="D12" s="1228"/>
      <c r="E12" s="1228"/>
      <c r="F12" s="1228"/>
      <c r="G12" s="1228"/>
      <c r="H12" s="1228"/>
      <c r="I12" s="1228"/>
      <c r="J12" s="1228"/>
      <c r="K12" s="1228"/>
      <c r="L12" s="1228"/>
      <c r="M12" s="1228"/>
      <c r="N12" s="1228"/>
      <c r="O12" s="1228"/>
      <c r="P12" s="1228"/>
      <c r="Q12" s="1228"/>
      <c r="R12" s="1228"/>
      <c r="S12" s="1228"/>
      <c r="T12" s="1228"/>
      <c r="U12" s="1228"/>
      <c r="V12" s="1228"/>
      <c r="W12" s="1228"/>
      <c r="X12" s="1228"/>
      <c r="Y12" s="1228"/>
      <c r="Z12" s="1228"/>
      <c r="AA12" s="1228"/>
      <c r="AB12" s="1228"/>
      <c r="AC12" s="1228"/>
      <c r="AD12" s="1228"/>
      <c r="AE12" s="1228"/>
      <c r="AF12" s="1228"/>
      <c r="AG12" s="1228"/>
    </row>
    <row r="13" spans="1:33" s="352" customFormat="1" ht="54" customHeight="1">
      <c r="A13" s="1228"/>
      <c r="B13" s="1228"/>
      <c r="C13" s="1228"/>
      <c r="D13" s="1228"/>
      <c r="E13" s="1228"/>
      <c r="F13" s="1228"/>
      <c r="G13" s="1228"/>
      <c r="H13" s="1228"/>
      <c r="I13" s="1228"/>
      <c r="J13" s="1228"/>
      <c r="K13" s="1228"/>
      <c r="L13" s="1228"/>
      <c r="M13" s="1228"/>
      <c r="N13" s="1228"/>
      <c r="O13" s="1228"/>
      <c r="P13" s="1228"/>
      <c r="Q13" s="1228"/>
      <c r="R13" s="1228"/>
      <c r="S13" s="1228"/>
      <c r="T13" s="1228"/>
      <c r="U13" s="1228"/>
      <c r="V13" s="1228"/>
      <c r="W13" s="1228"/>
      <c r="X13" s="1228"/>
      <c r="Y13" s="1228"/>
      <c r="Z13" s="1228"/>
      <c r="AA13" s="1228"/>
      <c r="AB13" s="1228"/>
      <c r="AC13" s="1228"/>
      <c r="AD13" s="1228"/>
      <c r="AE13" s="1228"/>
      <c r="AF13" s="1228"/>
      <c r="AG13" s="1228"/>
    </row>
    <row r="14" spans="1:33">
      <c r="A14" s="654" t="s">
        <v>3526</v>
      </c>
      <c r="B14" s="654"/>
      <c r="C14" s="654"/>
      <c r="D14" s="654"/>
      <c r="E14" s="654"/>
      <c r="F14" s="654"/>
      <c r="G14" s="654"/>
      <c r="H14" s="654"/>
      <c r="I14" s="654"/>
      <c r="J14" s="654"/>
      <c r="K14" s="654"/>
      <c r="L14" s="654"/>
      <c r="M14" s="654"/>
      <c r="N14" s="654"/>
      <c r="O14" s="654"/>
      <c r="P14" s="654"/>
      <c r="Q14" s="654"/>
      <c r="R14" s="654"/>
      <c r="S14" s="654"/>
      <c r="T14" s="654"/>
      <c r="U14" s="654"/>
      <c r="V14" s="654"/>
      <c r="W14" s="654"/>
      <c r="X14" s="654"/>
      <c r="Y14" s="654"/>
      <c r="Z14" s="654"/>
      <c r="AA14" s="654"/>
      <c r="AB14" s="654"/>
      <c r="AC14" s="654"/>
      <c r="AD14" s="654"/>
      <c r="AE14" s="654"/>
    </row>
  </sheetData>
  <sheetProtection selectLockedCells="1"/>
  <mergeCells count="5">
    <mergeCell ref="A4:AG4"/>
    <mergeCell ref="A6:AG8"/>
    <mergeCell ref="A10:AG10"/>
    <mergeCell ref="A12:AG13"/>
    <mergeCell ref="A14:AE14"/>
  </mergeCells>
  <phoneticPr fontId="7"/>
  <printOptions horizontalCentered="1"/>
  <pageMargins left="0.51181102362204722" right="0.51181102362204722" top="0.74803149606299213" bottom="0.74803149606299213" header="0.31496062992125984" footer="0.31496062992125984"/>
  <pageSetup paperSize="9" scale="85"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F973F-4608-4F7D-8FE6-92249A0E81D7}">
  <sheetPr codeName="Sheet4">
    <tabColor rgb="FF99CCFF"/>
  </sheetPr>
  <dimension ref="A1:K325"/>
  <sheetViews>
    <sheetView zoomScale="70" zoomScaleNormal="70" workbookViewId="0">
      <pane ySplit="6" topLeftCell="A7" activePane="bottomLeft" state="frozen"/>
      <selection pane="bottomLeft" activeCell="D34" sqref="D34"/>
    </sheetView>
  </sheetViews>
  <sheetFormatPr defaultColWidth="8.42578125" defaultRowHeight="12.75" outlineLevelCol="1"/>
  <cols>
    <col min="1" max="1" width="14.42578125" style="169" customWidth="1"/>
    <col min="2" max="2" width="20.140625" style="146" customWidth="1"/>
    <col min="3" max="3" width="19.140625" style="147" customWidth="1"/>
    <col min="4" max="4" width="26.140625" style="146" customWidth="1"/>
    <col min="5" max="5" width="59.140625" style="146" customWidth="1"/>
    <col min="6" max="6" width="20" style="146" customWidth="1"/>
    <col min="7" max="7" width="25.42578125" style="146" customWidth="1"/>
    <col min="8" max="8" width="53.140625" style="146" customWidth="1"/>
    <col min="9" max="9" width="13.5703125" style="146" customWidth="1"/>
    <col min="10" max="11" width="8.42578125" style="148" customWidth="1" outlineLevel="1"/>
    <col min="12" max="16384" width="8.42578125" style="148"/>
  </cols>
  <sheetData>
    <row r="1" spans="1:11" ht="8.1" customHeight="1"/>
    <row r="2" spans="1:11" ht="25.5" customHeight="1">
      <c r="A2" s="167" t="s">
        <v>3527</v>
      </c>
    </row>
    <row r="3" spans="1:11" ht="25.5" customHeight="1">
      <c r="A3" s="185" t="s">
        <v>3528</v>
      </c>
      <c r="B3" s="186"/>
      <c r="C3" s="186"/>
      <c r="D3" s="186"/>
      <c r="E3" s="186"/>
      <c r="F3" s="186"/>
      <c r="G3" s="186"/>
    </row>
    <row r="4" spans="1:11" ht="30" customHeight="1">
      <c r="A4" s="168" t="s">
        <v>3529</v>
      </c>
    </row>
    <row r="5" spans="1:11" ht="18" customHeight="1" thickBot="1">
      <c r="B5" s="150"/>
      <c r="C5" s="149"/>
      <c r="G5" s="151"/>
    </row>
    <row r="6" spans="1:11" s="150" customFormat="1" ht="55.5" customHeight="1">
      <c r="A6" s="152" t="s">
        <v>3530</v>
      </c>
      <c r="B6" s="153" t="s">
        <v>3531</v>
      </c>
      <c r="C6" s="154" t="s">
        <v>3532</v>
      </c>
      <c r="D6" s="154" t="s">
        <v>3533</v>
      </c>
      <c r="E6" s="154" t="s">
        <v>3534</v>
      </c>
      <c r="F6" s="155" t="s">
        <v>3535</v>
      </c>
      <c r="G6" s="155" t="s">
        <v>3536</v>
      </c>
      <c r="H6" s="175" t="s">
        <v>3537</v>
      </c>
      <c r="I6" s="156" t="s">
        <v>3538</v>
      </c>
    </row>
    <row r="7" spans="1:11" ht="68.099999999999994" customHeight="1">
      <c r="A7" s="170" t="s">
        <v>1039</v>
      </c>
      <c r="B7" s="157" t="s">
        <v>3539</v>
      </c>
      <c r="C7" s="172">
        <v>1010</v>
      </c>
      <c r="D7" s="158" t="s">
        <v>3540</v>
      </c>
      <c r="E7" s="158" t="s">
        <v>3541</v>
      </c>
      <c r="F7" s="159" t="s">
        <v>3542</v>
      </c>
      <c r="G7" s="159" t="s">
        <v>3543</v>
      </c>
      <c r="H7" s="160" t="s">
        <v>3544</v>
      </c>
      <c r="I7" s="146" t="s">
        <v>3545</v>
      </c>
      <c r="J7" s="148" t="s">
        <v>1039</v>
      </c>
      <c r="K7" s="148" t="s">
        <v>3546</v>
      </c>
    </row>
    <row r="8" spans="1:11" ht="68.099999999999994" customHeight="1">
      <c r="A8" s="170" t="s">
        <v>3547</v>
      </c>
      <c r="B8" s="161" t="s">
        <v>3546</v>
      </c>
      <c r="C8" s="173">
        <v>1020</v>
      </c>
      <c r="D8" s="159" t="s">
        <v>3548</v>
      </c>
      <c r="E8" s="159" t="s">
        <v>3549</v>
      </c>
      <c r="F8" s="159" t="s">
        <v>3550</v>
      </c>
      <c r="G8" s="159" t="s">
        <v>3551</v>
      </c>
      <c r="H8" s="160" t="s">
        <v>3552</v>
      </c>
      <c r="I8" s="146" t="s">
        <v>3545</v>
      </c>
      <c r="J8" s="148" t="s">
        <v>1039</v>
      </c>
      <c r="K8" s="148" t="s">
        <v>3546</v>
      </c>
    </row>
    <row r="9" spans="1:11" ht="68.099999999999994" customHeight="1">
      <c r="A9" s="170" t="s">
        <v>1039</v>
      </c>
      <c r="B9" s="161" t="s">
        <v>3539</v>
      </c>
      <c r="C9" s="173">
        <v>1030</v>
      </c>
      <c r="D9" s="159" t="s">
        <v>3553</v>
      </c>
      <c r="E9" s="159" t="s">
        <v>3554</v>
      </c>
      <c r="F9" s="159" t="s">
        <v>3542</v>
      </c>
      <c r="G9" s="159" t="s">
        <v>3555</v>
      </c>
      <c r="H9" s="160" t="s">
        <v>3556</v>
      </c>
      <c r="I9" s="146" t="s">
        <v>3545</v>
      </c>
      <c r="J9" s="148" t="s">
        <v>1039</v>
      </c>
      <c r="K9" s="148" t="s">
        <v>3546</v>
      </c>
    </row>
    <row r="10" spans="1:11" ht="68.099999999999994" customHeight="1">
      <c r="A10" s="170" t="s">
        <v>3547</v>
      </c>
      <c r="B10" s="161" t="s">
        <v>3546</v>
      </c>
      <c r="C10" s="173">
        <v>1040</v>
      </c>
      <c r="D10" s="159" t="s">
        <v>3557</v>
      </c>
      <c r="E10" s="159" t="s">
        <v>3558</v>
      </c>
      <c r="F10" s="159" t="s">
        <v>3542</v>
      </c>
      <c r="G10" s="159" t="s">
        <v>3559</v>
      </c>
      <c r="H10" s="160" t="s">
        <v>3560</v>
      </c>
      <c r="I10" s="146" t="s">
        <v>3545</v>
      </c>
      <c r="J10" s="148" t="s">
        <v>1039</v>
      </c>
      <c r="K10" s="148" t="s">
        <v>3546</v>
      </c>
    </row>
    <row r="11" spans="1:11" ht="68.099999999999994" customHeight="1">
      <c r="A11" s="170" t="s">
        <v>1039</v>
      </c>
      <c r="B11" s="161" t="s">
        <v>3546</v>
      </c>
      <c r="C11" s="173">
        <v>1050</v>
      </c>
      <c r="D11" s="159" t="s">
        <v>3561</v>
      </c>
      <c r="E11" s="159" t="s">
        <v>3562</v>
      </c>
      <c r="F11" s="159" t="s">
        <v>3542</v>
      </c>
      <c r="G11" s="159" t="s">
        <v>3563</v>
      </c>
      <c r="H11" s="160" t="s">
        <v>3564</v>
      </c>
      <c r="I11" s="146" t="s">
        <v>3545</v>
      </c>
      <c r="J11" s="148" t="s">
        <v>1039</v>
      </c>
      <c r="K11" s="148" t="s">
        <v>3546</v>
      </c>
    </row>
    <row r="12" spans="1:11" ht="68.099999999999994" customHeight="1">
      <c r="A12" s="170" t="s">
        <v>1039</v>
      </c>
      <c r="B12" s="161" t="s">
        <v>3546</v>
      </c>
      <c r="C12" s="173">
        <v>1060</v>
      </c>
      <c r="D12" s="159" t="s">
        <v>3565</v>
      </c>
      <c r="E12" s="159" t="s">
        <v>3566</v>
      </c>
      <c r="F12" s="159" t="s">
        <v>3542</v>
      </c>
      <c r="G12" s="159" t="s">
        <v>3567</v>
      </c>
      <c r="H12" s="160" t="s">
        <v>3568</v>
      </c>
      <c r="I12" s="146" t="s">
        <v>3545</v>
      </c>
      <c r="J12" s="148" t="s">
        <v>1039</v>
      </c>
      <c r="K12" s="148" t="s">
        <v>3546</v>
      </c>
    </row>
    <row r="13" spans="1:11" ht="68.099999999999994" customHeight="1">
      <c r="A13" s="170" t="s">
        <v>1039</v>
      </c>
      <c r="B13" s="161" t="s">
        <v>3546</v>
      </c>
      <c r="C13" s="173">
        <v>1070</v>
      </c>
      <c r="D13" s="159" t="s">
        <v>3569</v>
      </c>
      <c r="E13" s="159" t="s">
        <v>3570</v>
      </c>
      <c r="F13" s="159" t="s">
        <v>3542</v>
      </c>
      <c r="G13" s="159" t="s">
        <v>3571</v>
      </c>
      <c r="H13" s="160" t="s">
        <v>3572</v>
      </c>
      <c r="I13" s="146" t="s">
        <v>3545</v>
      </c>
      <c r="J13" s="148" t="s">
        <v>1039</v>
      </c>
      <c r="K13" s="148" t="s">
        <v>3546</v>
      </c>
    </row>
    <row r="14" spans="1:11" ht="68.099999999999994" customHeight="1">
      <c r="A14" s="170" t="s">
        <v>1039</v>
      </c>
      <c r="B14" s="161" t="s">
        <v>3546</v>
      </c>
      <c r="C14" s="173">
        <v>1080</v>
      </c>
      <c r="D14" s="159" t="s">
        <v>3573</v>
      </c>
      <c r="E14" s="159" t="s">
        <v>3574</v>
      </c>
      <c r="F14" s="159" t="s">
        <v>3542</v>
      </c>
      <c r="G14" s="159" t="s">
        <v>3575</v>
      </c>
      <c r="H14" s="160" t="s">
        <v>3576</v>
      </c>
      <c r="I14" s="146" t="s">
        <v>3545</v>
      </c>
      <c r="J14" s="148" t="s">
        <v>1039</v>
      </c>
      <c r="K14" s="148" t="s">
        <v>3546</v>
      </c>
    </row>
    <row r="15" spans="1:11" ht="68.099999999999994" customHeight="1">
      <c r="A15" s="170" t="s">
        <v>3547</v>
      </c>
      <c r="B15" s="161" t="s">
        <v>3577</v>
      </c>
      <c r="C15" s="173" t="s">
        <v>3578</v>
      </c>
      <c r="D15" s="159" t="s">
        <v>3579</v>
      </c>
      <c r="E15" s="159" t="s">
        <v>3580</v>
      </c>
      <c r="F15" s="159" t="s">
        <v>3542</v>
      </c>
      <c r="G15" s="159" t="s">
        <v>3581</v>
      </c>
      <c r="H15" s="160" t="s">
        <v>3582</v>
      </c>
      <c r="I15" s="146" t="s">
        <v>3545</v>
      </c>
      <c r="J15" s="148" t="s">
        <v>1039</v>
      </c>
      <c r="K15" s="148" t="s">
        <v>3546</v>
      </c>
    </row>
    <row r="16" spans="1:11" ht="68.099999999999994" customHeight="1">
      <c r="A16" s="170" t="s">
        <v>1005</v>
      </c>
      <c r="B16" s="161" t="s">
        <v>3583</v>
      </c>
      <c r="C16" s="173">
        <v>2010</v>
      </c>
      <c r="D16" s="159" t="s">
        <v>3584</v>
      </c>
      <c r="E16" s="159" t="s">
        <v>3585</v>
      </c>
      <c r="F16" s="159" t="s">
        <v>3586</v>
      </c>
      <c r="G16" s="159" t="s">
        <v>3587</v>
      </c>
      <c r="H16" s="160" t="s">
        <v>3588</v>
      </c>
      <c r="I16" s="146" t="s">
        <v>3545</v>
      </c>
      <c r="J16" s="148" t="s">
        <v>1005</v>
      </c>
      <c r="K16" s="148" t="s">
        <v>3589</v>
      </c>
    </row>
    <row r="17" spans="1:11" ht="68.099999999999994" customHeight="1">
      <c r="A17" s="170" t="s">
        <v>1005</v>
      </c>
      <c r="B17" s="161" t="s">
        <v>3589</v>
      </c>
      <c r="C17" s="173">
        <v>2020</v>
      </c>
      <c r="D17" s="159" t="s">
        <v>3590</v>
      </c>
      <c r="E17" s="159" t="s">
        <v>3591</v>
      </c>
      <c r="F17" s="159" t="s">
        <v>3586</v>
      </c>
      <c r="G17" s="159" t="s">
        <v>3592</v>
      </c>
      <c r="H17" s="160" t="s">
        <v>3593</v>
      </c>
      <c r="I17" s="146" t="s">
        <v>3545</v>
      </c>
      <c r="J17" s="148" t="s">
        <v>1005</v>
      </c>
      <c r="K17" s="148" t="s">
        <v>3589</v>
      </c>
    </row>
    <row r="18" spans="1:11" ht="68.099999999999994" customHeight="1">
      <c r="A18" s="170" t="s">
        <v>1005</v>
      </c>
      <c r="B18" s="161" t="s">
        <v>3589</v>
      </c>
      <c r="C18" s="173">
        <v>2030</v>
      </c>
      <c r="D18" s="159" t="s">
        <v>3594</v>
      </c>
      <c r="E18" s="159" t="s">
        <v>3595</v>
      </c>
      <c r="F18" s="159" t="s">
        <v>3586</v>
      </c>
      <c r="G18" s="159" t="s">
        <v>3596</v>
      </c>
      <c r="H18" s="160" t="s">
        <v>3597</v>
      </c>
      <c r="I18" s="146" t="s">
        <v>3545</v>
      </c>
      <c r="J18" s="148" t="s">
        <v>1005</v>
      </c>
      <c r="K18" s="148" t="s">
        <v>3589</v>
      </c>
    </row>
    <row r="19" spans="1:11" ht="68.099999999999994" customHeight="1">
      <c r="A19" s="170" t="s">
        <v>1005</v>
      </c>
      <c r="B19" s="161" t="s">
        <v>3589</v>
      </c>
      <c r="C19" s="173">
        <v>2040</v>
      </c>
      <c r="D19" s="159" t="s">
        <v>3598</v>
      </c>
      <c r="E19" s="159" t="s">
        <v>3599</v>
      </c>
      <c r="F19" s="159" t="s">
        <v>3586</v>
      </c>
      <c r="G19" s="159" t="s">
        <v>3600</v>
      </c>
      <c r="H19" s="160" t="s">
        <v>3601</v>
      </c>
      <c r="I19" s="146" t="s">
        <v>3545</v>
      </c>
      <c r="J19" s="148" t="s">
        <v>1005</v>
      </c>
      <c r="K19" s="148" t="s">
        <v>3589</v>
      </c>
    </row>
    <row r="20" spans="1:11" ht="68.099999999999994" customHeight="1">
      <c r="A20" s="170" t="s">
        <v>1005</v>
      </c>
      <c r="B20" s="161" t="s">
        <v>3589</v>
      </c>
      <c r="C20" s="173">
        <v>2050</v>
      </c>
      <c r="D20" s="159" t="s">
        <v>3602</v>
      </c>
      <c r="E20" s="159" t="s">
        <v>3603</v>
      </c>
      <c r="F20" s="159" t="s">
        <v>3586</v>
      </c>
      <c r="G20" s="159" t="s">
        <v>3604</v>
      </c>
      <c r="H20" s="160" t="s">
        <v>3605</v>
      </c>
      <c r="I20" s="146" t="s">
        <v>3545</v>
      </c>
      <c r="J20" s="148" t="s">
        <v>1005</v>
      </c>
      <c r="K20" s="148" t="s">
        <v>3589</v>
      </c>
    </row>
    <row r="21" spans="1:11" ht="68.099999999999994" customHeight="1">
      <c r="A21" s="170" t="s">
        <v>1005</v>
      </c>
      <c r="B21" s="161" t="s">
        <v>3589</v>
      </c>
      <c r="C21" s="173">
        <v>2060</v>
      </c>
      <c r="D21" s="159" t="s">
        <v>3606</v>
      </c>
      <c r="E21" s="159" t="s">
        <v>3607</v>
      </c>
      <c r="F21" s="159" t="s">
        <v>3586</v>
      </c>
      <c r="G21" s="159" t="s">
        <v>3608</v>
      </c>
      <c r="H21" s="160" t="s">
        <v>3609</v>
      </c>
      <c r="I21" s="146" t="s">
        <v>3545</v>
      </c>
      <c r="J21" s="148" t="s">
        <v>1005</v>
      </c>
      <c r="K21" s="148" t="s">
        <v>3589</v>
      </c>
    </row>
    <row r="22" spans="1:11" ht="68.099999999999994" customHeight="1">
      <c r="A22" s="170" t="s">
        <v>1005</v>
      </c>
      <c r="B22" s="161" t="s">
        <v>3589</v>
      </c>
      <c r="C22" s="173">
        <v>2070</v>
      </c>
      <c r="D22" s="159" t="s">
        <v>3610</v>
      </c>
      <c r="E22" s="159" t="s">
        <v>3611</v>
      </c>
      <c r="F22" s="159" t="s">
        <v>3586</v>
      </c>
      <c r="G22" s="159" t="s">
        <v>3612</v>
      </c>
      <c r="H22" s="160" t="s">
        <v>3613</v>
      </c>
      <c r="I22" s="146" t="s">
        <v>3545</v>
      </c>
      <c r="J22" s="148" t="s">
        <v>1005</v>
      </c>
      <c r="K22" s="148" t="s">
        <v>3589</v>
      </c>
    </row>
    <row r="23" spans="1:11" ht="68.099999999999994" customHeight="1">
      <c r="A23" s="170" t="s">
        <v>1005</v>
      </c>
      <c r="B23" s="161" t="s">
        <v>3614</v>
      </c>
      <c r="C23" s="173">
        <v>2080</v>
      </c>
      <c r="D23" s="159" t="s">
        <v>3615</v>
      </c>
      <c r="E23" s="159" t="s">
        <v>3616</v>
      </c>
      <c r="F23" s="159" t="s">
        <v>3586</v>
      </c>
      <c r="G23" s="159" t="s">
        <v>3617</v>
      </c>
      <c r="H23" s="160" t="s">
        <v>3618</v>
      </c>
      <c r="I23" s="146" t="s">
        <v>3545</v>
      </c>
      <c r="J23" s="148" t="s">
        <v>1005</v>
      </c>
      <c r="K23" s="148" t="s">
        <v>3589</v>
      </c>
    </row>
    <row r="24" spans="1:11" ht="68.099999999999994" customHeight="1">
      <c r="A24" s="170" t="s">
        <v>3619</v>
      </c>
      <c r="B24" s="161" t="s">
        <v>3614</v>
      </c>
      <c r="C24" s="173" t="s">
        <v>3620</v>
      </c>
      <c r="D24" s="159" t="s">
        <v>3621</v>
      </c>
      <c r="E24" s="159" t="s">
        <v>3622</v>
      </c>
      <c r="F24" s="159" t="s">
        <v>3586</v>
      </c>
      <c r="G24" s="159" t="s">
        <v>3623</v>
      </c>
      <c r="H24" s="160" t="s">
        <v>3624</v>
      </c>
      <c r="I24" s="146" t="s">
        <v>3545</v>
      </c>
      <c r="J24" s="148" t="s">
        <v>1005</v>
      </c>
      <c r="K24" s="148" t="s">
        <v>3589</v>
      </c>
    </row>
    <row r="25" spans="1:11" ht="68.099999999999994" customHeight="1">
      <c r="A25" s="170" t="s">
        <v>3619</v>
      </c>
      <c r="B25" s="161" t="s">
        <v>3614</v>
      </c>
      <c r="C25" s="173" t="s">
        <v>3625</v>
      </c>
      <c r="D25" s="159" t="s">
        <v>3626</v>
      </c>
      <c r="E25" s="159" t="s">
        <v>3627</v>
      </c>
      <c r="F25" s="159" t="s">
        <v>3586</v>
      </c>
      <c r="G25" s="159" t="s">
        <v>3628</v>
      </c>
      <c r="H25" s="160" t="s">
        <v>3629</v>
      </c>
      <c r="I25" s="146" t="s">
        <v>3545</v>
      </c>
      <c r="J25" s="148" t="s">
        <v>1005</v>
      </c>
      <c r="K25" s="148" t="s">
        <v>3589</v>
      </c>
    </row>
    <row r="26" spans="1:11" ht="68.099999999999994" customHeight="1">
      <c r="A26" s="170" t="s">
        <v>3619</v>
      </c>
      <c r="B26" s="161" t="s">
        <v>3583</v>
      </c>
      <c r="C26" s="173" t="s">
        <v>3630</v>
      </c>
      <c r="D26" s="159" t="s">
        <v>3631</v>
      </c>
      <c r="E26" s="159" t="s">
        <v>3632</v>
      </c>
      <c r="F26" s="159" t="s">
        <v>3586</v>
      </c>
      <c r="G26" s="159" t="s">
        <v>3633</v>
      </c>
      <c r="H26" s="160" t="s">
        <v>3634</v>
      </c>
      <c r="I26" s="146" t="s">
        <v>3545</v>
      </c>
      <c r="J26" s="148" t="s">
        <v>1005</v>
      </c>
      <c r="K26" s="148" t="s">
        <v>3589</v>
      </c>
    </row>
    <row r="27" spans="1:11" ht="68.099999999999994" customHeight="1">
      <c r="A27" s="170" t="s">
        <v>1126</v>
      </c>
      <c r="B27" s="161" t="s">
        <v>3635</v>
      </c>
      <c r="C27" s="173">
        <v>3010</v>
      </c>
      <c r="D27" s="159" t="s">
        <v>3636</v>
      </c>
      <c r="E27" s="159" t="s">
        <v>3637</v>
      </c>
      <c r="F27" s="159" t="s">
        <v>3638</v>
      </c>
      <c r="G27" s="159" t="s">
        <v>3639</v>
      </c>
      <c r="H27" s="160" t="s">
        <v>3640</v>
      </c>
      <c r="I27" s="146" t="s">
        <v>3545</v>
      </c>
      <c r="J27" s="148" t="s">
        <v>1126</v>
      </c>
      <c r="K27" s="148" t="s">
        <v>3635</v>
      </c>
    </row>
    <row r="28" spans="1:11" ht="68.099999999999994" customHeight="1">
      <c r="A28" s="170" t="s">
        <v>1126</v>
      </c>
      <c r="B28" s="161" t="s">
        <v>3635</v>
      </c>
      <c r="C28" s="173">
        <v>3020</v>
      </c>
      <c r="D28" s="159" t="s">
        <v>3641</v>
      </c>
      <c r="E28" s="159" t="s">
        <v>3642</v>
      </c>
      <c r="F28" s="159" t="s">
        <v>3638</v>
      </c>
      <c r="G28" s="159" t="s">
        <v>3643</v>
      </c>
      <c r="H28" s="160" t="s">
        <v>3644</v>
      </c>
      <c r="I28" s="146" t="s">
        <v>3545</v>
      </c>
      <c r="J28" s="148" t="s">
        <v>1126</v>
      </c>
      <c r="K28" s="148" t="s">
        <v>3635</v>
      </c>
    </row>
    <row r="29" spans="1:11" ht="68.099999999999994" customHeight="1">
      <c r="A29" s="170" t="s">
        <v>1126</v>
      </c>
      <c r="B29" s="161" t="s">
        <v>3635</v>
      </c>
      <c r="C29" s="173">
        <v>3030</v>
      </c>
      <c r="D29" s="159" t="s">
        <v>3645</v>
      </c>
      <c r="E29" s="159" t="s">
        <v>3646</v>
      </c>
      <c r="F29" s="159" t="s">
        <v>3638</v>
      </c>
      <c r="G29" s="159" t="s">
        <v>3647</v>
      </c>
      <c r="H29" s="160" t="s">
        <v>3648</v>
      </c>
      <c r="I29" s="146" t="s">
        <v>3545</v>
      </c>
      <c r="J29" s="148" t="s">
        <v>1126</v>
      </c>
      <c r="K29" s="148" t="s">
        <v>3635</v>
      </c>
    </row>
    <row r="30" spans="1:11" ht="68.099999999999994" customHeight="1">
      <c r="A30" s="170" t="s">
        <v>1126</v>
      </c>
      <c r="B30" s="161" t="s">
        <v>3635</v>
      </c>
      <c r="C30" s="173">
        <v>3040</v>
      </c>
      <c r="D30" s="159" t="s">
        <v>3649</v>
      </c>
      <c r="E30" s="159" t="s">
        <v>3650</v>
      </c>
      <c r="F30" s="159" t="s">
        <v>3638</v>
      </c>
      <c r="G30" s="159" t="s">
        <v>3651</v>
      </c>
      <c r="H30" s="160" t="s">
        <v>3652</v>
      </c>
      <c r="I30" s="146" t="s">
        <v>3545</v>
      </c>
      <c r="J30" s="148" t="s">
        <v>1126</v>
      </c>
      <c r="K30" s="148" t="s">
        <v>3635</v>
      </c>
    </row>
    <row r="31" spans="1:11" ht="68.099999999999994" customHeight="1">
      <c r="A31" s="170" t="s">
        <v>1126</v>
      </c>
      <c r="B31" s="161" t="s">
        <v>3635</v>
      </c>
      <c r="C31" s="173">
        <v>3050</v>
      </c>
      <c r="D31" s="159" t="s">
        <v>3653</v>
      </c>
      <c r="E31" s="159" t="s">
        <v>3654</v>
      </c>
      <c r="F31" s="159" t="s">
        <v>3638</v>
      </c>
      <c r="G31" s="159" t="s">
        <v>3655</v>
      </c>
      <c r="H31" s="160" t="s">
        <v>3656</v>
      </c>
      <c r="I31" s="146" t="s">
        <v>3545</v>
      </c>
      <c r="J31" s="148" t="s">
        <v>1126</v>
      </c>
      <c r="K31" s="148" t="s">
        <v>3635</v>
      </c>
    </row>
    <row r="32" spans="1:11" ht="68.099999999999994" customHeight="1">
      <c r="A32" s="170" t="s">
        <v>1126</v>
      </c>
      <c r="B32" s="161" t="s">
        <v>3635</v>
      </c>
      <c r="C32" s="173">
        <v>3060</v>
      </c>
      <c r="D32" s="159" t="s">
        <v>3657</v>
      </c>
      <c r="E32" s="159" t="s">
        <v>3658</v>
      </c>
      <c r="F32" s="159" t="s">
        <v>3638</v>
      </c>
      <c r="G32" s="159" t="s">
        <v>3659</v>
      </c>
      <c r="H32" s="160" t="s">
        <v>3660</v>
      </c>
      <c r="I32" s="146" t="s">
        <v>3545</v>
      </c>
      <c r="J32" s="148" t="s">
        <v>1126</v>
      </c>
      <c r="K32" s="148" t="s">
        <v>3635</v>
      </c>
    </row>
    <row r="33" spans="1:11" ht="68.099999999999994" customHeight="1">
      <c r="A33" s="170" t="s">
        <v>1126</v>
      </c>
      <c r="B33" s="161" t="s">
        <v>3635</v>
      </c>
      <c r="C33" s="173">
        <v>3070</v>
      </c>
      <c r="D33" s="159" t="s">
        <v>3661</v>
      </c>
      <c r="E33" s="159" t="s">
        <v>3662</v>
      </c>
      <c r="F33" s="159" t="s">
        <v>3638</v>
      </c>
      <c r="G33" s="159" t="s">
        <v>3663</v>
      </c>
      <c r="H33" s="160" t="s">
        <v>3664</v>
      </c>
      <c r="I33" s="146" t="s">
        <v>3545</v>
      </c>
      <c r="J33" s="148" t="s">
        <v>1126</v>
      </c>
      <c r="K33" s="148" t="s">
        <v>3635</v>
      </c>
    </row>
    <row r="34" spans="1:11" ht="68.099999999999994" customHeight="1">
      <c r="A34" s="170" t="s">
        <v>288</v>
      </c>
      <c r="B34" s="161" t="s">
        <v>289</v>
      </c>
      <c r="C34" s="173">
        <v>4010</v>
      </c>
      <c r="D34" s="159" t="s">
        <v>298</v>
      </c>
      <c r="E34" s="159" t="s">
        <v>299</v>
      </c>
      <c r="F34" s="159" t="s">
        <v>3665</v>
      </c>
      <c r="G34" s="159" t="s">
        <v>3666</v>
      </c>
      <c r="H34" s="160" t="s">
        <v>3667</v>
      </c>
      <c r="I34" s="146" t="s">
        <v>3545</v>
      </c>
      <c r="J34" s="148" t="s">
        <v>288</v>
      </c>
      <c r="K34" s="148" t="s">
        <v>289</v>
      </c>
    </row>
    <row r="35" spans="1:11" ht="68.099999999999994" customHeight="1">
      <c r="A35" s="170" t="s">
        <v>288</v>
      </c>
      <c r="B35" s="161" t="s">
        <v>289</v>
      </c>
      <c r="C35" s="173">
        <v>4020</v>
      </c>
      <c r="D35" s="159" t="s">
        <v>3668</v>
      </c>
      <c r="E35" s="159" t="s">
        <v>3669</v>
      </c>
      <c r="F35" s="159" t="s">
        <v>3665</v>
      </c>
      <c r="G35" s="159" t="s">
        <v>3670</v>
      </c>
      <c r="H35" s="160" t="s">
        <v>3671</v>
      </c>
      <c r="I35" s="146" t="s">
        <v>3545</v>
      </c>
      <c r="J35" s="148" t="s">
        <v>288</v>
      </c>
      <c r="K35" s="148" t="s">
        <v>289</v>
      </c>
    </row>
    <row r="36" spans="1:11" ht="68.099999999999994" customHeight="1">
      <c r="A36" s="170" t="s">
        <v>288</v>
      </c>
      <c r="B36" s="161" t="s">
        <v>3672</v>
      </c>
      <c r="C36" s="173">
        <v>4030</v>
      </c>
      <c r="D36" s="159" t="s">
        <v>3673</v>
      </c>
      <c r="E36" s="159" t="s">
        <v>3674</v>
      </c>
      <c r="F36" s="159" t="s">
        <v>3665</v>
      </c>
      <c r="G36" s="159" t="s">
        <v>3675</v>
      </c>
      <c r="H36" s="160" t="s">
        <v>3676</v>
      </c>
      <c r="I36" s="146" t="s">
        <v>3545</v>
      </c>
      <c r="J36" s="148" t="s">
        <v>288</v>
      </c>
      <c r="K36" s="148" t="s">
        <v>289</v>
      </c>
    </row>
    <row r="37" spans="1:11" ht="68.099999999999994" customHeight="1">
      <c r="A37" s="170" t="s">
        <v>3677</v>
      </c>
      <c r="B37" s="161" t="s">
        <v>3672</v>
      </c>
      <c r="C37" s="173" t="s">
        <v>3678</v>
      </c>
      <c r="D37" s="159" t="s">
        <v>3679</v>
      </c>
      <c r="E37" s="159" t="s">
        <v>3680</v>
      </c>
      <c r="F37" s="159" t="s">
        <v>3665</v>
      </c>
      <c r="G37" s="159" t="s">
        <v>3681</v>
      </c>
      <c r="H37" s="160" t="s">
        <v>3682</v>
      </c>
      <c r="I37" s="146" t="s">
        <v>3545</v>
      </c>
      <c r="J37" s="148" t="s">
        <v>288</v>
      </c>
      <c r="K37" s="148" t="s">
        <v>289</v>
      </c>
    </row>
    <row r="38" spans="1:11" ht="68.099999999999994" customHeight="1">
      <c r="A38" s="170" t="s">
        <v>3677</v>
      </c>
      <c r="B38" s="161" t="s">
        <v>3672</v>
      </c>
      <c r="C38" s="173" t="s">
        <v>3683</v>
      </c>
      <c r="D38" s="159" t="s">
        <v>3684</v>
      </c>
      <c r="E38" s="159" t="s">
        <v>3685</v>
      </c>
      <c r="F38" s="159" t="s">
        <v>3665</v>
      </c>
      <c r="G38" s="159" t="s">
        <v>3686</v>
      </c>
      <c r="H38" s="160" t="s">
        <v>3687</v>
      </c>
      <c r="I38" s="146" t="s">
        <v>3545</v>
      </c>
      <c r="J38" s="148" t="s">
        <v>288</v>
      </c>
      <c r="K38" s="148" t="s">
        <v>289</v>
      </c>
    </row>
    <row r="39" spans="1:11" ht="68.099999999999994" customHeight="1">
      <c r="A39" s="170" t="s">
        <v>3677</v>
      </c>
      <c r="B39" s="161" t="s">
        <v>3672</v>
      </c>
      <c r="C39" s="173" t="s">
        <v>3688</v>
      </c>
      <c r="D39" s="159" t="s">
        <v>3689</v>
      </c>
      <c r="E39" s="159" t="s">
        <v>3690</v>
      </c>
      <c r="F39" s="159" t="s">
        <v>3665</v>
      </c>
      <c r="G39" s="159" t="s">
        <v>3691</v>
      </c>
      <c r="H39" s="160" t="s">
        <v>3692</v>
      </c>
      <c r="I39" s="146" t="s">
        <v>3545</v>
      </c>
      <c r="J39" s="148" t="s">
        <v>288</v>
      </c>
      <c r="K39" s="148" t="s">
        <v>289</v>
      </c>
    </row>
    <row r="40" spans="1:11" ht="68.099999999999994" customHeight="1">
      <c r="A40" s="170" t="s">
        <v>692</v>
      </c>
      <c r="B40" s="161" t="s">
        <v>3693</v>
      </c>
      <c r="C40" s="173">
        <v>5010</v>
      </c>
      <c r="D40" s="159" t="s">
        <v>3694</v>
      </c>
      <c r="E40" s="159" t="s">
        <v>3695</v>
      </c>
      <c r="F40" s="159" t="s">
        <v>3696</v>
      </c>
      <c r="G40" s="159" t="s">
        <v>3697</v>
      </c>
      <c r="H40" s="160" t="s">
        <v>3698</v>
      </c>
      <c r="I40" s="146" t="s">
        <v>3699</v>
      </c>
      <c r="J40" s="148" t="s">
        <v>692</v>
      </c>
      <c r="K40" s="148" t="s">
        <v>3693</v>
      </c>
    </row>
    <row r="41" spans="1:11" ht="68.099999999999994" customHeight="1">
      <c r="A41" s="170" t="s">
        <v>692</v>
      </c>
      <c r="B41" s="161" t="s">
        <v>3693</v>
      </c>
      <c r="C41" s="173">
        <v>5020</v>
      </c>
      <c r="D41" s="159" t="s">
        <v>3700</v>
      </c>
      <c r="E41" s="159" t="s">
        <v>3701</v>
      </c>
      <c r="F41" s="159" t="s">
        <v>3696</v>
      </c>
      <c r="G41" s="159" t="s">
        <v>3702</v>
      </c>
      <c r="H41" s="160" t="s">
        <v>3703</v>
      </c>
      <c r="I41" s="146" t="s">
        <v>3699</v>
      </c>
      <c r="J41" s="148" t="s">
        <v>692</v>
      </c>
      <c r="K41" s="148" t="s">
        <v>3693</v>
      </c>
    </row>
    <row r="42" spans="1:11" ht="68.099999999999994" customHeight="1">
      <c r="A42" s="170" t="s">
        <v>692</v>
      </c>
      <c r="B42" s="161" t="s">
        <v>3693</v>
      </c>
      <c r="C42" s="173">
        <v>5030</v>
      </c>
      <c r="D42" s="159" t="s">
        <v>3704</v>
      </c>
      <c r="E42" s="159" t="s">
        <v>3705</v>
      </c>
      <c r="F42" s="159" t="s">
        <v>3696</v>
      </c>
      <c r="G42" s="159" t="s">
        <v>3706</v>
      </c>
      <c r="H42" s="160" t="s">
        <v>3707</v>
      </c>
      <c r="I42" s="146" t="s">
        <v>3699</v>
      </c>
      <c r="J42" s="148" t="s">
        <v>692</v>
      </c>
      <c r="K42" s="148" t="s">
        <v>3693</v>
      </c>
    </row>
    <row r="43" spans="1:11" ht="68.099999999999994" customHeight="1">
      <c r="A43" s="170" t="s">
        <v>692</v>
      </c>
      <c r="B43" s="161" t="s">
        <v>3693</v>
      </c>
      <c r="C43" s="173">
        <v>5040</v>
      </c>
      <c r="D43" s="159" t="s">
        <v>3708</v>
      </c>
      <c r="E43" s="159" t="s">
        <v>3709</v>
      </c>
      <c r="F43" s="159" t="s">
        <v>3696</v>
      </c>
      <c r="G43" s="159" t="s">
        <v>3710</v>
      </c>
      <c r="H43" s="160" t="s">
        <v>3711</v>
      </c>
      <c r="I43" s="146" t="s">
        <v>3699</v>
      </c>
      <c r="J43" s="148" t="s">
        <v>692</v>
      </c>
      <c r="K43" s="148" t="s">
        <v>3693</v>
      </c>
    </row>
    <row r="44" spans="1:11" ht="68.099999999999994" customHeight="1">
      <c r="A44" s="170" t="s">
        <v>692</v>
      </c>
      <c r="B44" s="161" t="s">
        <v>3693</v>
      </c>
      <c r="C44" s="173">
        <v>5050</v>
      </c>
      <c r="D44" s="159" t="s">
        <v>3712</v>
      </c>
      <c r="E44" s="159" t="s">
        <v>3713</v>
      </c>
      <c r="F44" s="159" t="s">
        <v>3696</v>
      </c>
      <c r="G44" s="159" t="s">
        <v>3714</v>
      </c>
      <c r="H44" s="160" t="s">
        <v>3715</v>
      </c>
      <c r="I44" s="146" t="s">
        <v>3699</v>
      </c>
      <c r="J44" s="148" t="s">
        <v>692</v>
      </c>
      <c r="K44" s="148" t="s">
        <v>3693</v>
      </c>
    </row>
    <row r="45" spans="1:11" ht="68.099999999999994" customHeight="1">
      <c r="A45" s="170" t="s">
        <v>692</v>
      </c>
      <c r="B45" s="161" t="s">
        <v>3693</v>
      </c>
      <c r="C45" s="173">
        <v>5060</v>
      </c>
      <c r="D45" s="159" t="s">
        <v>3716</v>
      </c>
      <c r="E45" s="159" t="s">
        <v>3717</v>
      </c>
      <c r="F45" s="159" t="s">
        <v>3696</v>
      </c>
      <c r="G45" s="159" t="s">
        <v>3718</v>
      </c>
      <c r="H45" s="160" t="s">
        <v>3719</v>
      </c>
      <c r="I45" s="146" t="s">
        <v>3699</v>
      </c>
      <c r="J45" s="148" t="s">
        <v>692</v>
      </c>
      <c r="K45" s="148" t="s">
        <v>3693</v>
      </c>
    </row>
    <row r="46" spans="1:11" ht="68.099999999999994" customHeight="1">
      <c r="A46" s="170" t="s">
        <v>692</v>
      </c>
      <c r="B46" s="161" t="s">
        <v>3693</v>
      </c>
      <c r="C46" s="173">
        <v>5070</v>
      </c>
      <c r="D46" s="159" t="s">
        <v>3720</v>
      </c>
      <c r="E46" s="159" t="s">
        <v>3721</v>
      </c>
      <c r="F46" s="159" t="s">
        <v>3696</v>
      </c>
      <c r="G46" s="159" t="s">
        <v>3722</v>
      </c>
      <c r="H46" s="160" t="s">
        <v>3723</v>
      </c>
      <c r="I46" s="146" t="s">
        <v>3699</v>
      </c>
      <c r="J46" s="148" t="s">
        <v>692</v>
      </c>
      <c r="K46" s="148" t="s">
        <v>3693</v>
      </c>
    </row>
    <row r="47" spans="1:11" ht="68.099999999999994" customHeight="1">
      <c r="A47" s="170" t="s">
        <v>684</v>
      </c>
      <c r="B47" s="161" t="s">
        <v>3724</v>
      </c>
      <c r="C47" s="173">
        <v>6010</v>
      </c>
      <c r="D47" s="159" t="s">
        <v>3725</v>
      </c>
      <c r="E47" s="159" t="s">
        <v>3726</v>
      </c>
      <c r="F47" s="159" t="s">
        <v>3727</v>
      </c>
      <c r="G47" s="159" t="s">
        <v>3728</v>
      </c>
      <c r="H47" s="160" t="s">
        <v>3729</v>
      </c>
      <c r="I47" s="146" t="s">
        <v>3699</v>
      </c>
      <c r="J47" s="148" t="s">
        <v>684</v>
      </c>
      <c r="K47" s="148" t="s">
        <v>3724</v>
      </c>
    </row>
    <row r="48" spans="1:11" ht="68.099999999999994" customHeight="1">
      <c r="A48" s="170" t="s">
        <v>684</v>
      </c>
      <c r="B48" s="161" t="s">
        <v>3724</v>
      </c>
      <c r="C48" s="173">
        <v>6020</v>
      </c>
      <c r="D48" s="159" t="s">
        <v>3730</v>
      </c>
      <c r="E48" s="159" t="s">
        <v>3731</v>
      </c>
      <c r="F48" s="159" t="s">
        <v>3732</v>
      </c>
      <c r="G48" s="159" t="s">
        <v>3733</v>
      </c>
      <c r="H48" s="160" t="s">
        <v>3734</v>
      </c>
      <c r="I48" s="146" t="s">
        <v>3699</v>
      </c>
      <c r="J48" s="148" t="s">
        <v>684</v>
      </c>
      <c r="K48" s="148" t="s">
        <v>3724</v>
      </c>
    </row>
    <row r="49" spans="1:11" ht="68.099999999999994" customHeight="1">
      <c r="A49" s="170" t="s">
        <v>3735</v>
      </c>
      <c r="B49" s="161" t="s">
        <v>3724</v>
      </c>
      <c r="C49" s="173" t="s">
        <v>3736</v>
      </c>
      <c r="D49" s="159" t="s">
        <v>3679</v>
      </c>
      <c r="E49" s="159" t="s">
        <v>3680</v>
      </c>
      <c r="F49" s="159" t="s">
        <v>3732</v>
      </c>
      <c r="G49" s="159" t="s">
        <v>3681</v>
      </c>
      <c r="H49" s="160" t="s">
        <v>3682</v>
      </c>
      <c r="I49" s="146" t="s">
        <v>3699</v>
      </c>
      <c r="J49" s="148" t="s">
        <v>684</v>
      </c>
      <c r="K49" s="148" t="s">
        <v>3724</v>
      </c>
    </row>
    <row r="50" spans="1:11" ht="68.099999999999994" customHeight="1">
      <c r="A50" s="170" t="s">
        <v>3735</v>
      </c>
      <c r="B50" s="161" t="s">
        <v>3724</v>
      </c>
      <c r="C50" s="173" t="s">
        <v>3737</v>
      </c>
      <c r="D50" s="159" t="s">
        <v>3689</v>
      </c>
      <c r="E50" s="159" t="s">
        <v>3690</v>
      </c>
      <c r="F50" s="159" t="s">
        <v>3732</v>
      </c>
      <c r="G50" s="159" t="s">
        <v>3691</v>
      </c>
      <c r="H50" s="160" t="s">
        <v>3692</v>
      </c>
      <c r="I50" s="146" t="s">
        <v>3699</v>
      </c>
      <c r="J50" s="148" t="s">
        <v>684</v>
      </c>
      <c r="K50" s="148" t="s">
        <v>3724</v>
      </c>
    </row>
    <row r="51" spans="1:11" ht="68.099999999999994" customHeight="1">
      <c r="A51" s="170" t="s">
        <v>403</v>
      </c>
      <c r="B51" s="161" t="s">
        <v>3738</v>
      </c>
      <c r="C51" s="173">
        <v>7010</v>
      </c>
      <c r="D51" s="159" t="s">
        <v>3739</v>
      </c>
      <c r="E51" s="162" t="s">
        <v>3740</v>
      </c>
      <c r="F51" s="159" t="s">
        <v>3741</v>
      </c>
      <c r="G51" s="159" t="s">
        <v>3742</v>
      </c>
      <c r="H51" s="160" t="s">
        <v>3743</v>
      </c>
      <c r="I51" s="146" t="s">
        <v>3699</v>
      </c>
      <c r="J51" s="148" t="s">
        <v>403</v>
      </c>
      <c r="K51" s="148" t="s">
        <v>3744</v>
      </c>
    </row>
    <row r="52" spans="1:11" ht="68.099999999999994" customHeight="1">
      <c r="A52" s="170" t="s">
        <v>403</v>
      </c>
      <c r="B52" s="161" t="s">
        <v>3738</v>
      </c>
      <c r="C52" s="173">
        <v>7020</v>
      </c>
      <c r="D52" s="159" t="s">
        <v>3745</v>
      </c>
      <c r="E52" s="159" t="s">
        <v>3746</v>
      </c>
      <c r="F52" s="159" t="s">
        <v>3741</v>
      </c>
      <c r="G52" s="159" t="s">
        <v>3747</v>
      </c>
      <c r="H52" s="160" t="s">
        <v>3748</v>
      </c>
      <c r="I52" s="146" t="s">
        <v>3699</v>
      </c>
      <c r="J52" s="148" t="s">
        <v>403</v>
      </c>
      <c r="K52" s="148" t="s">
        <v>3744</v>
      </c>
    </row>
    <row r="53" spans="1:11" ht="68.099999999999994" customHeight="1">
      <c r="A53" s="170" t="s">
        <v>403</v>
      </c>
      <c r="B53" s="161" t="s">
        <v>3738</v>
      </c>
      <c r="C53" s="173">
        <v>7030</v>
      </c>
      <c r="D53" s="159" t="s">
        <v>3749</v>
      </c>
      <c r="E53" s="159" t="s">
        <v>3750</v>
      </c>
      <c r="F53" s="159" t="s">
        <v>3741</v>
      </c>
      <c r="G53" s="159" t="s">
        <v>3751</v>
      </c>
      <c r="H53" s="160" t="s">
        <v>3752</v>
      </c>
      <c r="I53" s="146" t="s">
        <v>3699</v>
      </c>
      <c r="J53" s="148" t="s">
        <v>403</v>
      </c>
      <c r="K53" s="148" t="s">
        <v>3744</v>
      </c>
    </row>
    <row r="54" spans="1:11" ht="68.099999999999994" customHeight="1">
      <c r="A54" s="170" t="s">
        <v>403</v>
      </c>
      <c r="B54" s="161" t="s">
        <v>3738</v>
      </c>
      <c r="C54" s="173">
        <v>7040</v>
      </c>
      <c r="D54" s="159" t="s">
        <v>3753</v>
      </c>
      <c r="E54" s="159" t="s">
        <v>3754</v>
      </c>
      <c r="F54" s="159" t="s">
        <v>3741</v>
      </c>
      <c r="G54" s="159" t="s">
        <v>3755</v>
      </c>
      <c r="H54" s="160" t="s">
        <v>3756</v>
      </c>
      <c r="I54" s="146" t="s">
        <v>3699</v>
      </c>
      <c r="J54" s="148" t="s">
        <v>403</v>
      </c>
      <c r="K54" s="148" t="s">
        <v>3744</v>
      </c>
    </row>
    <row r="55" spans="1:11" ht="68.099999999999994" customHeight="1">
      <c r="A55" s="170" t="s">
        <v>403</v>
      </c>
      <c r="B55" s="161" t="s">
        <v>3738</v>
      </c>
      <c r="C55" s="173">
        <v>7050</v>
      </c>
      <c r="D55" s="159" t="s">
        <v>3757</v>
      </c>
      <c r="E55" s="159" t="s">
        <v>3758</v>
      </c>
      <c r="F55" s="159" t="s">
        <v>3741</v>
      </c>
      <c r="G55" s="159" t="s">
        <v>3759</v>
      </c>
      <c r="H55" s="160" t="s">
        <v>3760</v>
      </c>
      <c r="I55" s="146" t="s">
        <v>3699</v>
      </c>
      <c r="J55" s="148" t="s">
        <v>403</v>
      </c>
      <c r="K55" s="148" t="s">
        <v>3744</v>
      </c>
    </row>
    <row r="56" spans="1:11" ht="68.099999999999994" customHeight="1">
      <c r="A56" s="170" t="s">
        <v>403</v>
      </c>
      <c r="B56" s="161" t="s">
        <v>3738</v>
      </c>
      <c r="C56" s="173">
        <v>7060</v>
      </c>
      <c r="D56" s="159" t="s">
        <v>3761</v>
      </c>
      <c r="E56" s="159" t="s">
        <v>3762</v>
      </c>
      <c r="F56" s="159" t="s">
        <v>3741</v>
      </c>
      <c r="G56" s="159" t="s">
        <v>3763</v>
      </c>
      <c r="H56" s="160" t="s">
        <v>3764</v>
      </c>
      <c r="I56" s="146" t="s">
        <v>3699</v>
      </c>
      <c r="J56" s="148" t="s">
        <v>403</v>
      </c>
      <c r="K56" s="148" t="s">
        <v>3744</v>
      </c>
    </row>
    <row r="57" spans="1:11" ht="68.099999999999994" customHeight="1">
      <c r="A57" s="170" t="s">
        <v>403</v>
      </c>
      <c r="B57" s="161" t="s">
        <v>3738</v>
      </c>
      <c r="C57" s="173">
        <v>7070</v>
      </c>
      <c r="D57" s="159" t="s">
        <v>3765</v>
      </c>
      <c r="E57" s="159" t="s">
        <v>3766</v>
      </c>
      <c r="F57" s="159" t="s">
        <v>3741</v>
      </c>
      <c r="G57" s="159" t="s">
        <v>3767</v>
      </c>
      <c r="H57" s="160" t="s">
        <v>3768</v>
      </c>
      <c r="I57" s="146" t="s">
        <v>3699</v>
      </c>
      <c r="J57" s="148" t="s">
        <v>403</v>
      </c>
      <c r="K57" s="148" t="s">
        <v>3744</v>
      </c>
    </row>
    <row r="58" spans="1:11" ht="68.099999999999994" customHeight="1">
      <c r="A58" s="170" t="s">
        <v>403</v>
      </c>
      <c r="B58" s="161" t="s">
        <v>3738</v>
      </c>
      <c r="C58" s="173">
        <v>7080</v>
      </c>
      <c r="D58" s="159" t="s">
        <v>3769</v>
      </c>
      <c r="E58" s="159" t="s">
        <v>3770</v>
      </c>
      <c r="F58" s="159" t="s">
        <v>3741</v>
      </c>
      <c r="G58" s="159" t="s">
        <v>3771</v>
      </c>
      <c r="H58" s="160" t="s">
        <v>3772</v>
      </c>
      <c r="I58" s="146" t="s">
        <v>3699</v>
      </c>
      <c r="J58" s="148" t="s">
        <v>403</v>
      </c>
      <c r="K58" s="148" t="s">
        <v>3744</v>
      </c>
    </row>
    <row r="59" spans="1:11" ht="68.099999999999994" customHeight="1">
      <c r="A59" s="170" t="s">
        <v>403</v>
      </c>
      <c r="B59" s="161" t="s">
        <v>3738</v>
      </c>
      <c r="C59" s="173">
        <v>7090</v>
      </c>
      <c r="D59" s="159" t="s">
        <v>3773</v>
      </c>
      <c r="E59" s="159" t="s">
        <v>3774</v>
      </c>
      <c r="F59" s="159" t="s">
        <v>3741</v>
      </c>
      <c r="G59" s="159" t="s">
        <v>3775</v>
      </c>
      <c r="H59" s="160" t="s">
        <v>3776</v>
      </c>
      <c r="I59" s="146" t="s">
        <v>3699</v>
      </c>
      <c r="J59" s="148" t="s">
        <v>403</v>
      </c>
      <c r="K59" s="148" t="s">
        <v>3744</v>
      </c>
    </row>
    <row r="60" spans="1:11" ht="68.099999999999994" customHeight="1">
      <c r="A60" s="170" t="s">
        <v>403</v>
      </c>
      <c r="B60" s="161" t="s">
        <v>3738</v>
      </c>
      <c r="C60" s="173">
        <v>7100</v>
      </c>
      <c r="D60" s="159" t="s">
        <v>3777</v>
      </c>
      <c r="E60" s="159" t="s">
        <v>3778</v>
      </c>
      <c r="F60" s="159" t="s">
        <v>3741</v>
      </c>
      <c r="G60" s="159" t="s">
        <v>3779</v>
      </c>
      <c r="H60" s="160" t="s">
        <v>3780</v>
      </c>
      <c r="I60" s="146" t="s">
        <v>3699</v>
      </c>
      <c r="J60" s="148" t="s">
        <v>403</v>
      </c>
      <c r="K60" s="148" t="s">
        <v>3744</v>
      </c>
    </row>
    <row r="61" spans="1:11" ht="68.099999999999994" customHeight="1">
      <c r="A61" s="170" t="s">
        <v>3781</v>
      </c>
      <c r="B61" s="161" t="s">
        <v>3738</v>
      </c>
      <c r="C61" s="173" t="s">
        <v>3782</v>
      </c>
      <c r="D61" s="159" t="s">
        <v>3684</v>
      </c>
      <c r="E61" s="159" t="s">
        <v>3685</v>
      </c>
      <c r="F61" s="159" t="s">
        <v>3783</v>
      </c>
      <c r="G61" s="159" t="s">
        <v>3686</v>
      </c>
      <c r="H61" s="160" t="s">
        <v>3687</v>
      </c>
      <c r="I61" s="146" t="s">
        <v>3699</v>
      </c>
      <c r="J61" s="148" t="s">
        <v>403</v>
      </c>
      <c r="K61" s="148" t="s">
        <v>3744</v>
      </c>
    </row>
    <row r="62" spans="1:11" ht="68.099999999999994" customHeight="1">
      <c r="A62" s="170" t="s">
        <v>548</v>
      </c>
      <c r="B62" s="161" t="s">
        <v>3784</v>
      </c>
      <c r="C62" s="173">
        <v>8010</v>
      </c>
      <c r="D62" s="159" t="s">
        <v>3785</v>
      </c>
      <c r="E62" s="159" t="s">
        <v>3786</v>
      </c>
      <c r="F62" s="159" t="s">
        <v>3787</v>
      </c>
      <c r="G62" s="159" t="s">
        <v>3788</v>
      </c>
      <c r="H62" s="160" t="s">
        <v>3789</v>
      </c>
      <c r="I62" s="146" t="s">
        <v>3699</v>
      </c>
      <c r="J62" s="148" t="s">
        <v>548</v>
      </c>
      <c r="K62" s="148" t="s">
        <v>3784</v>
      </c>
    </row>
    <row r="63" spans="1:11" ht="68.099999999999994" customHeight="1">
      <c r="A63" s="170" t="s">
        <v>548</v>
      </c>
      <c r="B63" s="161" t="s">
        <v>3784</v>
      </c>
      <c r="C63" s="173">
        <v>8020</v>
      </c>
      <c r="D63" s="159" t="s">
        <v>3790</v>
      </c>
      <c r="E63" s="159" t="s">
        <v>3791</v>
      </c>
      <c r="F63" s="159" t="s">
        <v>3787</v>
      </c>
      <c r="G63" s="159" t="s">
        <v>3792</v>
      </c>
      <c r="H63" s="160" t="s">
        <v>3793</v>
      </c>
      <c r="I63" s="146" t="s">
        <v>3699</v>
      </c>
      <c r="J63" s="148" t="s">
        <v>548</v>
      </c>
      <c r="K63" s="148" t="s">
        <v>3784</v>
      </c>
    </row>
    <row r="64" spans="1:11" ht="68.099999999999994" customHeight="1">
      <c r="A64" s="170" t="s">
        <v>548</v>
      </c>
      <c r="B64" s="161" t="s">
        <v>3784</v>
      </c>
      <c r="C64" s="173">
        <v>8030</v>
      </c>
      <c r="D64" s="159" t="s">
        <v>3794</v>
      </c>
      <c r="E64" s="159" t="s">
        <v>3795</v>
      </c>
      <c r="F64" s="159" t="s">
        <v>3787</v>
      </c>
      <c r="G64" s="159" t="s">
        <v>3796</v>
      </c>
      <c r="H64" s="160" t="s">
        <v>3797</v>
      </c>
      <c r="I64" s="146" t="s">
        <v>3699</v>
      </c>
      <c r="J64" s="148" t="s">
        <v>548</v>
      </c>
      <c r="K64" s="148" t="s">
        <v>3784</v>
      </c>
    </row>
    <row r="65" spans="1:11" ht="68.099999999999994" customHeight="1">
      <c r="A65" s="170" t="s">
        <v>3798</v>
      </c>
      <c r="B65" s="161" t="s">
        <v>3784</v>
      </c>
      <c r="C65" s="173" t="s">
        <v>3799</v>
      </c>
      <c r="D65" s="159" t="s">
        <v>3684</v>
      </c>
      <c r="E65" s="159" t="s">
        <v>3685</v>
      </c>
      <c r="F65" s="159" t="s">
        <v>3787</v>
      </c>
      <c r="G65" s="159" t="s">
        <v>3686</v>
      </c>
      <c r="H65" s="160" t="s">
        <v>3687</v>
      </c>
      <c r="I65" s="146" t="s">
        <v>3699</v>
      </c>
      <c r="J65" s="148" t="s">
        <v>548</v>
      </c>
      <c r="K65" s="148" t="s">
        <v>3784</v>
      </c>
    </row>
    <row r="66" spans="1:11" ht="68.099999999999994" customHeight="1">
      <c r="A66" s="170" t="s">
        <v>3798</v>
      </c>
      <c r="B66" s="161" t="s">
        <v>3784</v>
      </c>
      <c r="C66" s="173" t="s">
        <v>3800</v>
      </c>
      <c r="D66" s="159" t="s">
        <v>3689</v>
      </c>
      <c r="E66" s="159" t="s">
        <v>3690</v>
      </c>
      <c r="F66" s="159" t="s">
        <v>3787</v>
      </c>
      <c r="G66" s="159" t="s">
        <v>3691</v>
      </c>
      <c r="H66" s="160" t="s">
        <v>3692</v>
      </c>
      <c r="I66" s="146" t="s">
        <v>3699</v>
      </c>
      <c r="J66" s="148" t="s">
        <v>548</v>
      </c>
      <c r="K66" s="148" t="s">
        <v>3784</v>
      </c>
    </row>
    <row r="67" spans="1:11" ht="68.099999999999994" customHeight="1">
      <c r="A67" s="170" t="s">
        <v>538</v>
      </c>
      <c r="B67" s="161" t="s">
        <v>3801</v>
      </c>
      <c r="C67" s="173">
        <v>9010</v>
      </c>
      <c r="D67" s="159" t="s">
        <v>3802</v>
      </c>
      <c r="E67" s="159" t="s">
        <v>3803</v>
      </c>
      <c r="F67" s="159" t="s">
        <v>3804</v>
      </c>
      <c r="G67" s="159" t="s">
        <v>3805</v>
      </c>
      <c r="H67" s="160" t="s">
        <v>3806</v>
      </c>
      <c r="I67" s="146" t="s">
        <v>3699</v>
      </c>
      <c r="J67" s="148" t="s">
        <v>538</v>
      </c>
      <c r="K67" s="148" t="s">
        <v>3801</v>
      </c>
    </row>
    <row r="68" spans="1:11" ht="68.099999999999994" customHeight="1">
      <c r="A68" s="170" t="s">
        <v>538</v>
      </c>
      <c r="B68" s="161" t="s">
        <v>3801</v>
      </c>
      <c r="C68" s="173">
        <v>9020</v>
      </c>
      <c r="D68" s="159" t="s">
        <v>3807</v>
      </c>
      <c r="E68" s="159" t="s">
        <v>3808</v>
      </c>
      <c r="F68" s="159" t="s">
        <v>3804</v>
      </c>
      <c r="G68" s="159" t="s">
        <v>3809</v>
      </c>
      <c r="H68" s="160" t="s">
        <v>3810</v>
      </c>
      <c r="I68" s="146" t="s">
        <v>3699</v>
      </c>
      <c r="J68" s="148" t="s">
        <v>538</v>
      </c>
      <c r="K68" s="148" t="s">
        <v>3801</v>
      </c>
    </row>
    <row r="69" spans="1:11" ht="68.099999999999994" customHeight="1">
      <c r="A69" s="170" t="s">
        <v>538</v>
      </c>
      <c r="B69" s="161" t="s">
        <v>3801</v>
      </c>
      <c r="C69" s="173">
        <v>9030</v>
      </c>
      <c r="D69" s="159" t="s">
        <v>3811</v>
      </c>
      <c r="E69" s="159" t="s">
        <v>3812</v>
      </c>
      <c r="F69" s="159" t="s">
        <v>3804</v>
      </c>
      <c r="G69" s="159" t="s">
        <v>3813</v>
      </c>
      <c r="H69" s="160" t="s">
        <v>3814</v>
      </c>
      <c r="I69" s="146" t="s">
        <v>3699</v>
      </c>
      <c r="J69" s="148" t="s">
        <v>538</v>
      </c>
      <c r="K69" s="148" t="s">
        <v>3801</v>
      </c>
    </row>
    <row r="70" spans="1:11" ht="68.099999999999994" customHeight="1">
      <c r="A70" s="170" t="s">
        <v>538</v>
      </c>
      <c r="B70" s="161" t="s">
        <v>3801</v>
      </c>
      <c r="C70" s="173">
        <v>9040</v>
      </c>
      <c r="D70" s="159" t="s">
        <v>3815</v>
      </c>
      <c r="E70" s="159" t="s">
        <v>3816</v>
      </c>
      <c r="F70" s="159" t="s">
        <v>3804</v>
      </c>
      <c r="G70" s="159" t="s">
        <v>3817</v>
      </c>
      <c r="H70" s="160" t="s">
        <v>3818</v>
      </c>
      <c r="I70" s="146" t="s">
        <v>3699</v>
      </c>
      <c r="J70" s="148" t="s">
        <v>538</v>
      </c>
      <c r="K70" s="148" t="s">
        <v>3801</v>
      </c>
    </row>
    <row r="71" spans="1:11" ht="68.099999999999994" customHeight="1">
      <c r="A71" s="170" t="s">
        <v>538</v>
      </c>
      <c r="B71" s="161" t="s">
        <v>3801</v>
      </c>
      <c r="C71" s="173">
        <v>9050</v>
      </c>
      <c r="D71" s="159" t="s">
        <v>3819</v>
      </c>
      <c r="E71" s="159" t="s">
        <v>3820</v>
      </c>
      <c r="F71" s="159" t="s">
        <v>3804</v>
      </c>
      <c r="G71" s="159" t="s">
        <v>3821</v>
      </c>
      <c r="H71" s="160" t="s">
        <v>3822</v>
      </c>
      <c r="I71" s="146" t="s">
        <v>3699</v>
      </c>
      <c r="J71" s="148" t="s">
        <v>538</v>
      </c>
      <c r="K71" s="148" t="s">
        <v>3801</v>
      </c>
    </row>
    <row r="72" spans="1:11" ht="68.099999999999994" customHeight="1">
      <c r="A72" s="170" t="s">
        <v>538</v>
      </c>
      <c r="B72" s="161" t="s">
        <v>3801</v>
      </c>
      <c r="C72" s="173">
        <v>9060</v>
      </c>
      <c r="D72" s="159" t="s">
        <v>3823</v>
      </c>
      <c r="E72" s="159" t="s">
        <v>3824</v>
      </c>
      <c r="F72" s="159" t="s">
        <v>3804</v>
      </c>
      <c r="G72" s="159" t="s">
        <v>3825</v>
      </c>
      <c r="H72" s="160" t="s">
        <v>3826</v>
      </c>
      <c r="I72" s="146" t="s">
        <v>3699</v>
      </c>
      <c r="J72" s="148" t="s">
        <v>538</v>
      </c>
      <c r="K72" s="148" t="s">
        <v>3801</v>
      </c>
    </row>
    <row r="73" spans="1:11" ht="68.099999999999994" customHeight="1">
      <c r="A73" s="170" t="s">
        <v>538</v>
      </c>
      <c r="B73" s="161" t="s">
        <v>3801</v>
      </c>
      <c r="C73" s="173">
        <v>9070</v>
      </c>
      <c r="D73" s="159" t="s">
        <v>3827</v>
      </c>
      <c r="E73" s="159" t="s">
        <v>3828</v>
      </c>
      <c r="F73" s="159" t="s">
        <v>3804</v>
      </c>
      <c r="G73" s="159" t="s">
        <v>3829</v>
      </c>
      <c r="H73" s="160" t="s">
        <v>3830</v>
      </c>
      <c r="I73" s="146" t="s">
        <v>3699</v>
      </c>
      <c r="J73" s="148" t="s">
        <v>538</v>
      </c>
      <c r="K73" s="148" t="s">
        <v>3801</v>
      </c>
    </row>
    <row r="74" spans="1:11" ht="68.099999999999994" customHeight="1">
      <c r="A74" s="170" t="s">
        <v>538</v>
      </c>
      <c r="B74" s="161" t="s">
        <v>3801</v>
      </c>
      <c r="C74" s="173">
        <v>9080</v>
      </c>
      <c r="D74" s="159" t="s">
        <v>3831</v>
      </c>
      <c r="E74" s="159" t="s">
        <v>3832</v>
      </c>
      <c r="F74" s="159" t="s">
        <v>3804</v>
      </c>
      <c r="G74" s="159" t="s">
        <v>3833</v>
      </c>
      <c r="H74" s="160" t="s">
        <v>3834</v>
      </c>
      <c r="I74" s="146" t="s">
        <v>3699</v>
      </c>
      <c r="J74" s="148" t="s">
        <v>538</v>
      </c>
      <c r="K74" s="148" t="s">
        <v>3801</v>
      </c>
    </row>
    <row r="75" spans="1:11" ht="68.099999999999994" customHeight="1">
      <c r="A75" s="170" t="s">
        <v>3835</v>
      </c>
      <c r="B75" s="161" t="s">
        <v>3801</v>
      </c>
      <c r="C75" s="173" t="s">
        <v>3836</v>
      </c>
      <c r="D75" s="159" t="s">
        <v>3621</v>
      </c>
      <c r="E75" s="159" t="s">
        <v>3622</v>
      </c>
      <c r="F75" s="159" t="s">
        <v>3804</v>
      </c>
      <c r="G75" s="159" t="s">
        <v>3623</v>
      </c>
      <c r="H75" s="160" t="s">
        <v>3624</v>
      </c>
      <c r="I75" s="146" t="s">
        <v>3699</v>
      </c>
      <c r="J75" s="148" t="s">
        <v>538</v>
      </c>
      <c r="K75" s="148" t="s">
        <v>3801</v>
      </c>
    </row>
    <row r="76" spans="1:11" ht="68.099999999999994" customHeight="1">
      <c r="A76" s="170" t="s">
        <v>3835</v>
      </c>
      <c r="B76" s="161" t="s">
        <v>3801</v>
      </c>
      <c r="C76" s="173" t="s">
        <v>3837</v>
      </c>
      <c r="D76" s="159" t="s">
        <v>3626</v>
      </c>
      <c r="E76" s="159" t="s">
        <v>3627</v>
      </c>
      <c r="F76" s="159" t="s">
        <v>3804</v>
      </c>
      <c r="G76" s="159" t="s">
        <v>3628</v>
      </c>
      <c r="H76" s="160" t="s">
        <v>3629</v>
      </c>
      <c r="I76" s="146" t="s">
        <v>3699</v>
      </c>
      <c r="J76" s="148" t="s">
        <v>538</v>
      </c>
      <c r="K76" s="148" t="s">
        <v>3801</v>
      </c>
    </row>
    <row r="77" spans="1:11" ht="68.099999999999994" customHeight="1">
      <c r="A77" s="170" t="s">
        <v>1040</v>
      </c>
      <c r="B77" s="161" t="s">
        <v>3838</v>
      </c>
      <c r="C77" s="173">
        <v>10010</v>
      </c>
      <c r="D77" s="159" t="s">
        <v>3839</v>
      </c>
      <c r="E77" s="159" t="s">
        <v>3840</v>
      </c>
      <c r="F77" s="159" t="s">
        <v>3841</v>
      </c>
      <c r="G77" s="159" t="s">
        <v>3842</v>
      </c>
      <c r="H77" s="160" t="s">
        <v>3843</v>
      </c>
      <c r="I77" s="146" t="s">
        <v>3699</v>
      </c>
      <c r="J77" s="148" t="s">
        <v>1040</v>
      </c>
      <c r="K77" s="148" t="s">
        <v>3838</v>
      </c>
    </row>
    <row r="78" spans="1:11" ht="68.099999999999994" customHeight="1">
      <c r="A78" s="170" t="s">
        <v>1040</v>
      </c>
      <c r="B78" s="161" t="s">
        <v>3838</v>
      </c>
      <c r="C78" s="173">
        <v>10020</v>
      </c>
      <c r="D78" s="159" t="s">
        <v>3844</v>
      </c>
      <c r="E78" s="159" t="s">
        <v>3845</v>
      </c>
      <c r="F78" s="159" t="s">
        <v>3841</v>
      </c>
      <c r="G78" s="159" t="s">
        <v>3846</v>
      </c>
      <c r="H78" s="160" t="s">
        <v>3847</v>
      </c>
      <c r="I78" s="146" t="s">
        <v>3699</v>
      </c>
      <c r="J78" s="148" t="s">
        <v>1040</v>
      </c>
      <c r="K78" s="148" t="s">
        <v>3838</v>
      </c>
    </row>
    <row r="79" spans="1:11" ht="68.099999999999994" customHeight="1">
      <c r="A79" s="170" t="s">
        <v>1040</v>
      </c>
      <c r="B79" s="161" t="s">
        <v>3838</v>
      </c>
      <c r="C79" s="173">
        <v>10030</v>
      </c>
      <c r="D79" s="159" t="s">
        <v>3848</v>
      </c>
      <c r="E79" s="159" t="s">
        <v>3849</v>
      </c>
      <c r="F79" s="159" t="s">
        <v>3841</v>
      </c>
      <c r="G79" s="159" t="s">
        <v>3850</v>
      </c>
      <c r="H79" s="160" t="s">
        <v>3851</v>
      </c>
      <c r="I79" s="146" t="s">
        <v>3699</v>
      </c>
      <c r="J79" s="148" t="s">
        <v>1040</v>
      </c>
      <c r="K79" s="148" t="s">
        <v>3838</v>
      </c>
    </row>
    <row r="80" spans="1:11" ht="68.099999999999994" customHeight="1">
      <c r="A80" s="170" t="s">
        <v>1040</v>
      </c>
      <c r="B80" s="161" t="s">
        <v>3852</v>
      </c>
      <c r="C80" s="173">
        <v>10040</v>
      </c>
      <c r="D80" s="159" t="s">
        <v>3853</v>
      </c>
      <c r="E80" s="159" t="s">
        <v>3854</v>
      </c>
      <c r="F80" s="159" t="s">
        <v>3841</v>
      </c>
      <c r="G80" s="159" t="s">
        <v>3855</v>
      </c>
      <c r="H80" s="160" t="s">
        <v>3856</v>
      </c>
      <c r="I80" s="146" t="s">
        <v>3699</v>
      </c>
      <c r="J80" s="148" t="s">
        <v>1040</v>
      </c>
      <c r="K80" s="148" t="s">
        <v>3838</v>
      </c>
    </row>
    <row r="81" spans="1:11" ht="68.099999999999994" customHeight="1">
      <c r="A81" s="170" t="s">
        <v>3857</v>
      </c>
      <c r="B81" s="161" t="s">
        <v>3852</v>
      </c>
      <c r="C81" s="173" t="s">
        <v>3858</v>
      </c>
      <c r="D81" s="159" t="s">
        <v>3859</v>
      </c>
      <c r="E81" s="159" t="s">
        <v>3860</v>
      </c>
      <c r="F81" s="159" t="s">
        <v>3841</v>
      </c>
      <c r="G81" s="159" t="s">
        <v>3861</v>
      </c>
      <c r="H81" s="160" t="s">
        <v>3862</v>
      </c>
      <c r="I81" s="146" t="s">
        <v>3699</v>
      </c>
      <c r="J81" s="148" t="s">
        <v>1040</v>
      </c>
      <c r="K81" s="148" t="s">
        <v>3838</v>
      </c>
    </row>
    <row r="82" spans="1:11" ht="68.099999999999994" customHeight="1">
      <c r="A82" s="170" t="s">
        <v>3863</v>
      </c>
      <c r="B82" s="161" t="s">
        <v>3864</v>
      </c>
      <c r="C82" s="173">
        <v>11010</v>
      </c>
      <c r="D82" s="159" t="s">
        <v>3865</v>
      </c>
      <c r="E82" s="159" t="s">
        <v>3866</v>
      </c>
      <c r="F82" s="159" t="s">
        <v>3867</v>
      </c>
      <c r="G82" s="159" t="s">
        <v>3868</v>
      </c>
      <c r="H82" s="160" t="s">
        <v>3869</v>
      </c>
      <c r="I82" s="146" t="s">
        <v>3870</v>
      </c>
      <c r="J82" s="148" t="s">
        <v>496</v>
      </c>
      <c r="K82" s="148" t="s">
        <v>3871</v>
      </c>
    </row>
    <row r="83" spans="1:11" ht="68.099999999999994" customHeight="1">
      <c r="A83" s="170" t="s">
        <v>3863</v>
      </c>
      <c r="B83" s="161" t="s">
        <v>3871</v>
      </c>
      <c r="C83" s="173">
        <v>11020</v>
      </c>
      <c r="D83" s="159" t="s">
        <v>3872</v>
      </c>
      <c r="E83" s="159" t="s">
        <v>3873</v>
      </c>
      <c r="F83" s="159" t="s">
        <v>3867</v>
      </c>
      <c r="G83" s="159" t="s">
        <v>3874</v>
      </c>
      <c r="H83" s="160" t="s">
        <v>3875</v>
      </c>
      <c r="I83" s="146" t="s">
        <v>3870</v>
      </c>
      <c r="J83" s="148" t="s">
        <v>496</v>
      </c>
      <c r="K83" s="148" t="s">
        <v>3871</v>
      </c>
    </row>
    <row r="84" spans="1:11" ht="68.099999999999994" customHeight="1">
      <c r="A84" s="170" t="s">
        <v>3876</v>
      </c>
      <c r="B84" s="161" t="s">
        <v>3877</v>
      </c>
      <c r="C84" s="173">
        <v>12010</v>
      </c>
      <c r="D84" s="159" t="s">
        <v>3878</v>
      </c>
      <c r="E84" s="159" t="s">
        <v>3879</v>
      </c>
      <c r="F84" s="159" t="s">
        <v>3880</v>
      </c>
      <c r="G84" s="159" t="s">
        <v>3881</v>
      </c>
      <c r="H84" s="160" t="s">
        <v>3882</v>
      </c>
      <c r="I84" s="146" t="s">
        <v>3870</v>
      </c>
      <c r="J84" s="148" t="s">
        <v>497</v>
      </c>
      <c r="K84" s="148" t="s">
        <v>3877</v>
      </c>
    </row>
    <row r="85" spans="1:11" ht="68.099999999999994" customHeight="1">
      <c r="A85" s="170" t="s">
        <v>3876</v>
      </c>
      <c r="B85" s="161" t="s">
        <v>3877</v>
      </c>
      <c r="C85" s="173">
        <v>12020</v>
      </c>
      <c r="D85" s="159" t="s">
        <v>3883</v>
      </c>
      <c r="E85" s="159" t="s">
        <v>3884</v>
      </c>
      <c r="F85" s="159" t="s">
        <v>3880</v>
      </c>
      <c r="G85" s="159" t="s">
        <v>3885</v>
      </c>
      <c r="H85" s="160" t="s">
        <v>3886</v>
      </c>
      <c r="I85" s="146" t="s">
        <v>3870</v>
      </c>
      <c r="J85" s="148" t="s">
        <v>497</v>
      </c>
      <c r="K85" s="148" t="s">
        <v>3877</v>
      </c>
    </row>
    <row r="86" spans="1:11" ht="68.099999999999994" customHeight="1">
      <c r="A86" s="170" t="s">
        <v>3876</v>
      </c>
      <c r="B86" s="161" t="s">
        <v>3877</v>
      </c>
      <c r="C86" s="173">
        <v>12030</v>
      </c>
      <c r="D86" s="159" t="s">
        <v>3887</v>
      </c>
      <c r="E86" s="159" t="s">
        <v>3888</v>
      </c>
      <c r="F86" s="159" t="s">
        <v>3880</v>
      </c>
      <c r="G86" s="159" t="s">
        <v>3889</v>
      </c>
      <c r="H86" s="160" t="s">
        <v>3890</v>
      </c>
      <c r="I86" s="146" t="s">
        <v>3870</v>
      </c>
      <c r="J86" s="148" t="s">
        <v>497</v>
      </c>
      <c r="K86" s="148" t="s">
        <v>3877</v>
      </c>
    </row>
    <row r="87" spans="1:11" ht="68.099999999999994" customHeight="1">
      <c r="A87" s="170" t="s">
        <v>3876</v>
      </c>
      <c r="B87" s="161" t="s">
        <v>3877</v>
      </c>
      <c r="C87" s="173">
        <v>12040</v>
      </c>
      <c r="D87" s="159" t="s">
        <v>3891</v>
      </c>
      <c r="E87" s="159" t="s">
        <v>3892</v>
      </c>
      <c r="F87" s="159" t="s">
        <v>3880</v>
      </c>
      <c r="G87" s="159" t="s">
        <v>3893</v>
      </c>
      <c r="H87" s="160" t="s">
        <v>3894</v>
      </c>
      <c r="I87" s="146" t="s">
        <v>3870</v>
      </c>
      <c r="J87" s="148" t="s">
        <v>497</v>
      </c>
      <c r="K87" s="148" t="s">
        <v>3877</v>
      </c>
    </row>
    <row r="88" spans="1:11" ht="68.099999999999994" customHeight="1">
      <c r="A88" s="170" t="s">
        <v>3895</v>
      </c>
      <c r="B88" s="161" t="s">
        <v>3896</v>
      </c>
      <c r="C88" s="173">
        <v>13010</v>
      </c>
      <c r="D88" s="159" t="s">
        <v>3897</v>
      </c>
      <c r="E88" s="159" t="s">
        <v>3898</v>
      </c>
      <c r="F88" s="159" t="s">
        <v>3899</v>
      </c>
      <c r="G88" s="159" t="s">
        <v>3900</v>
      </c>
      <c r="H88" s="160" t="s">
        <v>3901</v>
      </c>
      <c r="I88" s="146" t="s">
        <v>3870</v>
      </c>
      <c r="J88" s="148" t="s">
        <v>438</v>
      </c>
      <c r="K88" s="148" t="s">
        <v>3896</v>
      </c>
    </row>
    <row r="89" spans="1:11" ht="68.099999999999994" customHeight="1">
      <c r="A89" s="170" t="s">
        <v>3895</v>
      </c>
      <c r="B89" s="161" t="s">
        <v>3896</v>
      </c>
      <c r="C89" s="173">
        <v>13020</v>
      </c>
      <c r="D89" s="159" t="s">
        <v>3902</v>
      </c>
      <c r="E89" s="159" t="s">
        <v>3903</v>
      </c>
      <c r="F89" s="159" t="s">
        <v>3904</v>
      </c>
      <c r="G89" s="159" t="s">
        <v>3905</v>
      </c>
      <c r="H89" s="160" t="s">
        <v>3906</v>
      </c>
      <c r="I89" s="146" t="s">
        <v>3870</v>
      </c>
      <c r="J89" s="148" t="s">
        <v>438</v>
      </c>
      <c r="K89" s="148" t="s">
        <v>3896</v>
      </c>
    </row>
    <row r="90" spans="1:11" ht="68.099999999999994" customHeight="1">
      <c r="A90" s="170" t="s">
        <v>3895</v>
      </c>
      <c r="B90" s="161" t="s">
        <v>3896</v>
      </c>
      <c r="C90" s="173">
        <v>13030</v>
      </c>
      <c r="D90" s="159" t="s">
        <v>3907</v>
      </c>
      <c r="E90" s="159" t="s">
        <v>3908</v>
      </c>
      <c r="F90" s="159" t="s">
        <v>3904</v>
      </c>
      <c r="G90" s="159" t="s">
        <v>3909</v>
      </c>
      <c r="H90" s="160" t="s">
        <v>3910</v>
      </c>
      <c r="I90" s="146" t="s">
        <v>3870</v>
      </c>
      <c r="J90" s="148" t="s">
        <v>438</v>
      </c>
      <c r="K90" s="148" t="s">
        <v>3896</v>
      </c>
    </row>
    <row r="91" spans="1:11" ht="68.099999999999994" customHeight="1">
      <c r="A91" s="170" t="s">
        <v>3895</v>
      </c>
      <c r="B91" s="161" t="s">
        <v>3896</v>
      </c>
      <c r="C91" s="173">
        <v>13040</v>
      </c>
      <c r="D91" s="159" t="s">
        <v>3911</v>
      </c>
      <c r="E91" s="159" t="s">
        <v>3912</v>
      </c>
      <c r="F91" s="159" t="s">
        <v>3904</v>
      </c>
      <c r="G91" s="159" t="s">
        <v>3913</v>
      </c>
      <c r="H91" s="160" t="s">
        <v>3914</v>
      </c>
      <c r="I91" s="146" t="s">
        <v>3870</v>
      </c>
      <c r="J91" s="148" t="s">
        <v>438</v>
      </c>
      <c r="K91" s="148" t="s">
        <v>3896</v>
      </c>
    </row>
    <row r="92" spans="1:11" ht="68.099999999999994" customHeight="1">
      <c r="A92" s="170" t="s">
        <v>3915</v>
      </c>
      <c r="B92" s="161" t="s">
        <v>3916</v>
      </c>
      <c r="C92" s="173">
        <v>14010</v>
      </c>
      <c r="D92" s="159" t="s">
        <v>3917</v>
      </c>
      <c r="E92" s="159" t="s">
        <v>3918</v>
      </c>
      <c r="F92" s="159" t="s">
        <v>3919</v>
      </c>
      <c r="G92" s="159" t="s">
        <v>3920</v>
      </c>
      <c r="H92" s="160" t="s">
        <v>3921</v>
      </c>
      <c r="I92" s="146" t="s">
        <v>3870</v>
      </c>
      <c r="J92" s="148" t="s">
        <v>508</v>
      </c>
      <c r="K92" s="148" t="s">
        <v>3916</v>
      </c>
    </row>
    <row r="93" spans="1:11" ht="68.099999999999994" customHeight="1">
      <c r="A93" s="170" t="s">
        <v>3915</v>
      </c>
      <c r="B93" s="161" t="s">
        <v>3922</v>
      </c>
      <c r="C93" s="173">
        <v>14020</v>
      </c>
      <c r="D93" s="159" t="s">
        <v>3923</v>
      </c>
      <c r="E93" s="159" t="s">
        <v>3924</v>
      </c>
      <c r="F93" s="159" t="s">
        <v>3925</v>
      </c>
      <c r="G93" s="159" t="s">
        <v>3926</v>
      </c>
      <c r="H93" s="160" t="s">
        <v>3927</v>
      </c>
      <c r="I93" s="146" t="s">
        <v>3870</v>
      </c>
      <c r="J93" s="148" t="s">
        <v>508</v>
      </c>
      <c r="K93" s="148" t="s">
        <v>3916</v>
      </c>
    </row>
    <row r="94" spans="1:11" ht="68.099999999999994" customHeight="1">
      <c r="A94" s="170" t="s">
        <v>3915</v>
      </c>
      <c r="B94" s="161" t="s">
        <v>3916</v>
      </c>
      <c r="C94" s="173">
        <v>14030</v>
      </c>
      <c r="D94" s="159" t="s">
        <v>3928</v>
      </c>
      <c r="E94" s="159" t="s">
        <v>3929</v>
      </c>
      <c r="F94" s="159" t="s">
        <v>3925</v>
      </c>
      <c r="G94" s="159" t="s">
        <v>3930</v>
      </c>
      <c r="H94" s="160" t="s">
        <v>3931</v>
      </c>
      <c r="I94" s="146" t="s">
        <v>3870</v>
      </c>
      <c r="J94" s="148" t="s">
        <v>508</v>
      </c>
      <c r="K94" s="148" t="s">
        <v>3916</v>
      </c>
    </row>
    <row r="95" spans="1:11" ht="68.099999999999994" customHeight="1">
      <c r="A95" s="170" t="s">
        <v>3915</v>
      </c>
      <c r="B95" s="161" t="s">
        <v>3916</v>
      </c>
      <c r="C95" s="173" t="s">
        <v>3932</v>
      </c>
      <c r="D95" s="159" t="s">
        <v>3933</v>
      </c>
      <c r="E95" s="159" t="s">
        <v>3934</v>
      </c>
      <c r="F95" s="159" t="s">
        <v>3925</v>
      </c>
      <c r="G95" s="159" t="s">
        <v>3935</v>
      </c>
      <c r="H95" s="160" t="s">
        <v>3936</v>
      </c>
      <c r="I95" s="146" t="s">
        <v>3870</v>
      </c>
      <c r="J95" s="148" t="s">
        <v>508</v>
      </c>
      <c r="K95" s="148" t="s">
        <v>3916</v>
      </c>
    </row>
    <row r="96" spans="1:11" ht="68.099999999999994" customHeight="1">
      <c r="A96" s="170" t="s">
        <v>3937</v>
      </c>
      <c r="B96" s="161" t="s">
        <v>3938</v>
      </c>
      <c r="C96" s="173" t="s">
        <v>3939</v>
      </c>
      <c r="D96" s="159" t="s">
        <v>3940</v>
      </c>
      <c r="E96" s="159" t="s">
        <v>3934</v>
      </c>
      <c r="F96" s="159" t="s">
        <v>3941</v>
      </c>
      <c r="G96" s="159" t="s">
        <v>3935</v>
      </c>
      <c r="H96" s="160" t="s">
        <v>3936</v>
      </c>
      <c r="I96" s="146" t="s">
        <v>3870</v>
      </c>
      <c r="J96" s="148" t="s">
        <v>509</v>
      </c>
      <c r="K96" s="148" t="s">
        <v>3938</v>
      </c>
    </row>
    <row r="97" spans="1:11" ht="68.099999999999994" customHeight="1">
      <c r="A97" s="170" t="s">
        <v>3937</v>
      </c>
      <c r="B97" s="161" t="s">
        <v>3938</v>
      </c>
      <c r="C97" s="173">
        <v>15010</v>
      </c>
      <c r="D97" s="163" t="s">
        <v>3942</v>
      </c>
      <c r="E97" s="159" t="s">
        <v>3943</v>
      </c>
      <c r="F97" s="159" t="s">
        <v>3941</v>
      </c>
      <c r="G97" s="159" t="s">
        <v>3944</v>
      </c>
      <c r="H97" s="160" t="s">
        <v>3945</v>
      </c>
      <c r="I97" s="146" t="s">
        <v>3870</v>
      </c>
      <c r="J97" s="148" t="s">
        <v>509</v>
      </c>
      <c r="K97" s="148" t="s">
        <v>3938</v>
      </c>
    </row>
    <row r="98" spans="1:11" ht="68.099999999999994" customHeight="1">
      <c r="A98" s="170" t="s">
        <v>3937</v>
      </c>
      <c r="B98" s="161" t="s">
        <v>3938</v>
      </c>
      <c r="C98" s="173">
        <v>15020</v>
      </c>
      <c r="D98" s="159" t="s">
        <v>3946</v>
      </c>
      <c r="E98" s="159" t="s">
        <v>3943</v>
      </c>
      <c r="F98" s="159" t="s">
        <v>3941</v>
      </c>
      <c r="G98" s="159" t="s">
        <v>3947</v>
      </c>
      <c r="H98" s="160" t="s">
        <v>3945</v>
      </c>
      <c r="I98" s="146" t="s">
        <v>3870</v>
      </c>
      <c r="J98" s="148" t="s">
        <v>509</v>
      </c>
      <c r="K98" s="148" t="s">
        <v>3938</v>
      </c>
    </row>
    <row r="99" spans="1:11" ht="68.099999999999994" customHeight="1">
      <c r="A99" s="170" t="s">
        <v>3948</v>
      </c>
      <c r="B99" s="161" t="s">
        <v>3949</v>
      </c>
      <c r="C99" s="173">
        <v>16010</v>
      </c>
      <c r="D99" s="159" t="s">
        <v>3950</v>
      </c>
      <c r="E99" s="159" t="s">
        <v>3951</v>
      </c>
      <c r="F99" s="159" t="s">
        <v>3952</v>
      </c>
      <c r="G99" s="159" t="s">
        <v>3953</v>
      </c>
      <c r="H99" s="160" t="s">
        <v>3954</v>
      </c>
      <c r="I99" s="146" t="s">
        <v>3870</v>
      </c>
      <c r="J99" s="148" t="s">
        <v>767</v>
      </c>
      <c r="K99" s="148" t="s">
        <v>3949</v>
      </c>
    </row>
    <row r="100" spans="1:11" ht="68.099999999999994" customHeight="1">
      <c r="A100" s="170" t="s">
        <v>3955</v>
      </c>
      <c r="B100" s="161" t="s">
        <v>3956</v>
      </c>
      <c r="C100" s="173">
        <v>17010</v>
      </c>
      <c r="D100" s="159" t="s">
        <v>3957</v>
      </c>
      <c r="E100" s="159" t="s">
        <v>3958</v>
      </c>
      <c r="F100" s="159" t="s">
        <v>3959</v>
      </c>
      <c r="G100" s="159" t="s">
        <v>3960</v>
      </c>
      <c r="H100" s="160" t="s">
        <v>3961</v>
      </c>
      <c r="I100" s="146" t="s">
        <v>3870</v>
      </c>
      <c r="J100" s="148" t="s">
        <v>502</v>
      </c>
      <c r="K100" s="148" t="s">
        <v>3956</v>
      </c>
    </row>
    <row r="101" spans="1:11" ht="68.099999999999994" customHeight="1">
      <c r="A101" s="170" t="s">
        <v>3955</v>
      </c>
      <c r="B101" s="161" t="s">
        <v>3956</v>
      </c>
      <c r="C101" s="173">
        <v>17020</v>
      </c>
      <c r="D101" s="159" t="s">
        <v>3962</v>
      </c>
      <c r="E101" s="159" t="s">
        <v>3963</v>
      </c>
      <c r="F101" s="159" t="s">
        <v>3959</v>
      </c>
      <c r="G101" s="159" t="s">
        <v>3964</v>
      </c>
      <c r="H101" s="160" t="s">
        <v>3965</v>
      </c>
      <c r="I101" s="146" t="s">
        <v>3870</v>
      </c>
      <c r="J101" s="148" t="s">
        <v>502</v>
      </c>
      <c r="K101" s="148" t="s">
        <v>3956</v>
      </c>
    </row>
    <row r="102" spans="1:11" ht="68.099999999999994" customHeight="1">
      <c r="A102" s="170" t="s">
        <v>3955</v>
      </c>
      <c r="B102" s="161" t="s">
        <v>3956</v>
      </c>
      <c r="C102" s="173">
        <v>17030</v>
      </c>
      <c r="D102" s="159" t="s">
        <v>3966</v>
      </c>
      <c r="E102" s="159" t="s">
        <v>3967</v>
      </c>
      <c r="F102" s="159" t="s">
        <v>3959</v>
      </c>
      <c r="G102" s="159" t="s">
        <v>3968</v>
      </c>
      <c r="H102" s="160" t="s">
        <v>3969</v>
      </c>
      <c r="I102" s="146" t="s">
        <v>3870</v>
      </c>
      <c r="J102" s="148" t="s">
        <v>502</v>
      </c>
      <c r="K102" s="148" t="s">
        <v>3956</v>
      </c>
    </row>
    <row r="103" spans="1:11" ht="68.099999999999994" customHeight="1">
      <c r="A103" s="170" t="s">
        <v>3955</v>
      </c>
      <c r="B103" s="161" t="s">
        <v>3956</v>
      </c>
      <c r="C103" s="173">
        <v>17040</v>
      </c>
      <c r="D103" s="159" t="s">
        <v>3970</v>
      </c>
      <c r="E103" s="159" t="s">
        <v>3971</v>
      </c>
      <c r="F103" s="159" t="s">
        <v>3959</v>
      </c>
      <c r="G103" s="159" t="s">
        <v>3972</v>
      </c>
      <c r="H103" s="160" t="s">
        <v>3973</v>
      </c>
      <c r="I103" s="146" t="s">
        <v>3870</v>
      </c>
      <c r="J103" s="148" t="s">
        <v>502</v>
      </c>
      <c r="K103" s="148" t="s">
        <v>3956</v>
      </c>
    </row>
    <row r="104" spans="1:11" ht="68.099999999999994" customHeight="1">
      <c r="A104" s="170" t="s">
        <v>3955</v>
      </c>
      <c r="B104" s="161" t="s">
        <v>3956</v>
      </c>
      <c r="C104" s="173">
        <v>17050</v>
      </c>
      <c r="D104" s="159" t="s">
        <v>3974</v>
      </c>
      <c r="E104" s="159" t="s">
        <v>3975</v>
      </c>
      <c r="F104" s="159" t="s">
        <v>3959</v>
      </c>
      <c r="G104" s="159" t="s">
        <v>3976</v>
      </c>
      <c r="H104" s="160" t="s">
        <v>3977</v>
      </c>
      <c r="I104" s="146" t="s">
        <v>3870</v>
      </c>
      <c r="J104" s="148" t="s">
        <v>502</v>
      </c>
      <c r="K104" s="148" t="s">
        <v>3956</v>
      </c>
    </row>
    <row r="105" spans="1:11" ht="68.099999999999994" customHeight="1">
      <c r="A105" s="170" t="s">
        <v>3978</v>
      </c>
      <c r="B105" s="161" t="s">
        <v>3979</v>
      </c>
      <c r="C105" s="173">
        <v>18010</v>
      </c>
      <c r="D105" s="159" t="s">
        <v>3980</v>
      </c>
      <c r="E105" s="159" t="s">
        <v>3981</v>
      </c>
      <c r="F105" s="159" t="s">
        <v>3982</v>
      </c>
      <c r="G105" s="159" t="s">
        <v>3983</v>
      </c>
      <c r="H105" s="160" t="s">
        <v>3984</v>
      </c>
      <c r="I105" s="146" t="s">
        <v>3985</v>
      </c>
      <c r="J105" s="148" t="s">
        <v>461</v>
      </c>
      <c r="K105" s="148" t="s">
        <v>3986</v>
      </c>
    </row>
    <row r="106" spans="1:11" ht="68.099999999999994" customHeight="1">
      <c r="A106" s="170" t="s">
        <v>3978</v>
      </c>
      <c r="B106" s="161" t="s">
        <v>3986</v>
      </c>
      <c r="C106" s="173">
        <v>18020</v>
      </c>
      <c r="D106" s="159" t="s">
        <v>3987</v>
      </c>
      <c r="E106" s="159" t="s">
        <v>3988</v>
      </c>
      <c r="F106" s="159" t="s">
        <v>3982</v>
      </c>
      <c r="G106" s="159" t="s">
        <v>3989</v>
      </c>
      <c r="H106" s="160" t="s">
        <v>3990</v>
      </c>
      <c r="I106" s="146" t="s">
        <v>3985</v>
      </c>
      <c r="J106" s="148" t="s">
        <v>461</v>
      </c>
      <c r="K106" s="148" t="s">
        <v>3986</v>
      </c>
    </row>
    <row r="107" spans="1:11" ht="68.099999999999994" customHeight="1">
      <c r="A107" s="170" t="s">
        <v>3978</v>
      </c>
      <c r="B107" s="161" t="s">
        <v>3986</v>
      </c>
      <c r="C107" s="173">
        <v>18030</v>
      </c>
      <c r="D107" s="159" t="s">
        <v>3991</v>
      </c>
      <c r="E107" s="159" t="s">
        <v>3992</v>
      </c>
      <c r="F107" s="159" t="s">
        <v>3982</v>
      </c>
      <c r="G107" s="159" t="s">
        <v>3993</v>
      </c>
      <c r="H107" s="160" t="s">
        <v>3994</v>
      </c>
      <c r="I107" s="146" t="s">
        <v>3985</v>
      </c>
      <c r="J107" s="148" t="s">
        <v>461</v>
      </c>
      <c r="K107" s="148" t="s">
        <v>3986</v>
      </c>
    </row>
    <row r="108" spans="1:11" ht="68.099999999999994" customHeight="1">
      <c r="A108" s="170" t="s">
        <v>3978</v>
      </c>
      <c r="B108" s="161" t="s">
        <v>3986</v>
      </c>
      <c r="C108" s="173">
        <v>18040</v>
      </c>
      <c r="D108" s="159" t="s">
        <v>3995</v>
      </c>
      <c r="E108" s="159" t="s">
        <v>3996</v>
      </c>
      <c r="F108" s="159" t="s">
        <v>3982</v>
      </c>
      <c r="G108" s="159" t="s">
        <v>3997</v>
      </c>
      <c r="H108" s="160" t="s">
        <v>3998</v>
      </c>
      <c r="I108" s="146" t="s">
        <v>3985</v>
      </c>
      <c r="J108" s="148" t="s">
        <v>461</v>
      </c>
      <c r="K108" s="148" t="s">
        <v>3986</v>
      </c>
    </row>
    <row r="109" spans="1:11" ht="68.099999999999994" customHeight="1">
      <c r="A109" s="170" t="s">
        <v>3999</v>
      </c>
      <c r="B109" s="161" t="s">
        <v>4000</v>
      </c>
      <c r="C109" s="173">
        <v>19010</v>
      </c>
      <c r="D109" s="159" t="s">
        <v>4001</v>
      </c>
      <c r="E109" s="159" t="s">
        <v>4002</v>
      </c>
      <c r="F109" s="159" t="s">
        <v>4003</v>
      </c>
      <c r="G109" s="159" t="s">
        <v>4004</v>
      </c>
      <c r="H109" s="160" t="s">
        <v>4005</v>
      </c>
      <c r="I109" s="146" t="s">
        <v>3985</v>
      </c>
      <c r="J109" s="148" t="s">
        <v>635</v>
      </c>
      <c r="K109" s="148" t="s">
        <v>4000</v>
      </c>
    </row>
    <row r="110" spans="1:11" ht="68.099999999999994" customHeight="1">
      <c r="A110" s="170" t="s">
        <v>3999</v>
      </c>
      <c r="B110" s="161" t="s">
        <v>4000</v>
      </c>
      <c r="C110" s="173">
        <v>19020</v>
      </c>
      <c r="D110" s="159" t="s">
        <v>4006</v>
      </c>
      <c r="E110" s="159" t="s">
        <v>4007</v>
      </c>
      <c r="F110" s="159" t="s">
        <v>4003</v>
      </c>
      <c r="G110" s="159" t="s">
        <v>4008</v>
      </c>
      <c r="H110" s="160" t="s">
        <v>4009</v>
      </c>
      <c r="I110" s="146" t="s">
        <v>3985</v>
      </c>
      <c r="J110" s="148" t="s">
        <v>635</v>
      </c>
      <c r="K110" s="148" t="s">
        <v>4000</v>
      </c>
    </row>
    <row r="111" spans="1:11" ht="68.099999999999994" customHeight="1">
      <c r="A111" s="170" t="s">
        <v>4010</v>
      </c>
      <c r="B111" s="161" t="s">
        <v>4011</v>
      </c>
      <c r="C111" s="173">
        <v>20010</v>
      </c>
      <c r="D111" s="159" t="s">
        <v>4012</v>
      </c>
      <c r="E111" s="159" t="s">
        <v>4013</v>
      </c>
      <c r="F111" s="159" t="s">
        <v>4014</v>
      </c>
      <c r="G111" s="159" t="s">
        <v>4015</v>
      </c>
      <c r="H111" s="160" t="s">
        <v>4016</v>
      </c>
      <c r="I111" s="146" t="s">
        <v>3985</v>
      </c>
      <c r="J111" s="148" t="s">
        <v>889</v>
      </c>
      <c r="K111" s="148" t="s">
        <v>4017</v>
      </c>
    </row>
    <row r="112" spans="1:11" ht="68.099999999999994" customHeight="1">
      <c r="A112" s="170" t="s">
        <v>4010</v>
      </c>
      <c r="B112" s="161" t="s">
        <v>4017</v>
      </c>
      <c r="C112" s="173">
        <v>20020</v>
      </c>
      <c r="D112" s="159" t="s">
        <v>4018</v>
      </c>
      <c r="E112" s="159" t="s">
        <v>4019</v>
      </c>
      <c r="F112" s="159" t="s">
        <v>4014</v>
      </c>
      <c r="G112" s="159" t="s">
        <v>4020</v>
      </c>
      <c r="H112" s="160" t="s">
        <v>4021</v>
      </c>
      <c r="I112" s="146" t="s">
        <v>3985</v>
      </c>
      <c r="J112" s="148" t="s">
        <v>889</v>
      </c>
      <c r="K112" s="148" t="s">
        <v>4017</v>
      </c>
    </row>
    <row r="113" spans="1:11" ht="68.099999999999994" customHeight="1">
      <c r="A113" s="170" t="s">
        <v>4022</v>
      </c>
      <c r="B113" s="161" t="s">
        <v>4023</v>
      </c>
      <c r="C113" s="173">
        <v>21010</v>
      </c>
      <c r="D113" s="159" t="s">
        <v>4024</v>
      </c>
      <c r="E113" s="159" t="s">
        <v>4025</v>
      </c>
      <c r="F113" s="159" t="s">
        <v>4026</v>
      </c>
      <c r="G113" s="159" t="s">
        <v>4027</v>
      </c>
      <c r="H113" s="160" t="s">
        <v>4028</v>
      </c>
      <c r="I113" s="146" t="s">
        <v>3985</v>
      </c>
      <c r="J113" s="148" t="s">
        <v>489</v>
      </c>
      <c r="K113" s="148" t="s">
        <v>4023</v>
      </c>
    </row>
    <row r="114" spans="1:11" ht="68.099999999999994" customHeight="1">
      <c r="A114" s="170" t="s">
        <v>4022</v>
      </c>
      <c r="B114" s="161" t="s">
        <v>4023</v>
      </c>
      <c r="C114" s="173">
        <v>21020</v>
      </c>
      <c r="D114" s="159" t="s">
        <v>4029</v>
      </c>
      <c r="E114" s="159" t="s">
        <v>4030</v>
      </c>
      <c r="F114" s="159" t="s">
        <v>4026</v>
      </c>
      <c r="G114" s="159" t="s">
        <v>4031</v>
      </c>
      <c r="H114" s="160" t="s">
        <v>4032</v>
      </c>
      <c r="I114" s="146" t="s">
        <v>3985</v>
      </c>
      <c r="J114" s="148" t="s">
        <v>489</v>
      </c>
      <c r="K114" s="148" t="s">
        <v>4023</v>
      </c>
    </row>
    <row r="115" spans="1:11" ht="68.099999999999994" customHeight="1">
      <c r="A115" s="170" t="s">
        <v>4022</v>
      </c>
      <c r="B115" s="161" t="s">
        <v>4023</v>
      </c>
      <c r="C115" s="173">
        <v>21030</v>
      </c>
      <c r="D115" s="159" t="s">
        <v>4033</v>
      </c>
      <c r="E115" s="159" t="s">
        <v>4034</v>
      </c>
      <c r="F115" s="159" t="s">
        <v>4026</v>
      </c>
      <c r="G115" s="159" t="s">
        <v>4035</v>
      </c>
      <c r="H115" s="160" t="s">
        <v>4036</v>
      </c>
      <c r="I115" s="146" t="s">
        <v>3985</v>
      </c>
      <c r="J115" s="148" t="s">
        <v>489</v>
      </c>
      <c r="K115" s="148" t="s">
        <v>4023</v>
      </c>
    </row>
    <row r="116" spans="1:11" ht="68.099999999999994" customHeight="1">
      <c r="A116" s="170" t="s">
        <v>4022</v>
      </c>
      <c r="B116" s="161" t="s">
        <v>4023</v>
      </c>
      <c r="C116" s="173">
        <v>21040</v>
      </c>
      <c r="D116" s="159" t="s">
        <v>4037</v>
      </c>
      <c r="E116" s="159" t="s">
        <v>4038</v>
      </c>
      <c r="F116" s="159" t="s">
        <v>4026</v>
      </c>
      <c r="G116" s="159" t="s">
        <v>4039</v>
      </c>
      <c r="H116" s="160" t="s">
        <v>4040</v>
      </c>
      <c r="I116" s="146" t="s">
        <v>3985</v>
      </c>
      <c r="J116" s="148" t="s">
        <v>489</v>
      </c>
      <c r="K116" s="148" t="s">
        <v>4023</v>
      </c>
    </row>
    <row r="117" spans="1:11" ht="68.099999999999994" customHeight="1">
      <c r="A117" s="170" t="s">
        <v>4022</v>
      </c>
      <c r="B117" s="161" t="s">
        <v>4023</v>
      </c>
      <c r="C117" s="173">
        <v>21050</v>
      </c>
      <c r="D117" s="159" t="s">
        <v>4041</v>
      </c>
      <c r="E117" s="159" t="s">
        <v>4042</v>
      </c>
      <c r="F117" s="159" t="s">
        <v>4026</v>
      </c>
      <c r="G117" s="159" t="s">
        <v>4043</v>
      </c>
      <c r="H117" s="160" t="s">
        <v>4044</v>
      </c>
      <c r="I117" s="146" t="s">
        <v>3985</v>
      </c>
      <c r="J117" s="148" t="s">
        <v>489</v>
      </c>
      <c r="K117" s="148" t="s">
        <v>4023</v>
      </c>
    </row>
    <row r="118" spans="1:11" ht="68.099999999999994" customHeight="1">
      <c r="A118" s="170" t="s">
        <v>4022</v>
      </c>
      <c r="B118" s="161" t="s">
        <v>4023</v>
      </c>
      <c r="C118" s="173">
        <v>21060</v>
      </c>
      <c r="D118" s="159" t="s">
        <v>4045</v>
      </c>
      <c r="E118" s="159" t="s">
        <v>4046</v>
      </c>
      <c r="F118" s="159" t="s">
        <v>4026</v>
      </c>
      <c r="G118" s="159" t="s">
        <v>4047</v>
      </c>
      <c r="H118" s="160" t="s">
        <v>4048</v>
      </c>
      <c r="I118" s="146" t="s">
        <v>3985</v>
      </c>
      <c r="J118" s="148" t="s">
        <v>489</v>
      </c>
      <c r="K118" s="148" t="s">
        <v>4023</v>
      </c>
    </row>
    <row r="119" spans="1:11" ht="68.099999999999994" customHeight="1">
      <c r="A119" s="170" t="s">
        <v>4049</v>
      </c>
      <c r="B119" s="161" t="s">
        <v>4050</v>
      </c>
      <c r="C119" s="173">
        <v>22010</v>
      </c>
      <c r="D119" s="159" t="s">
        <v>4051</v>
      </c>
      <c r="E119" s="159" t="s">
        <v>4052</v>
      </c>
      <c r="F119" s="159" t="s">
        <v>4053</v>
      </c>
      <c r="G119" s="159" t="s">
        <v>4054</v>
      </c>
      <c r="H119" s="160" t="s">
        <v>4055</v>
      </c>
      <c r="I119" s="146" t="s">
        <v>3985</v>
      </c>
      <c r="J119" s="148" t="s">
        <v>404</v>
      </c>
      <c r="K119" s="148" t="s">
        <v>4050</v>
      </c>
    </row>
    <row r="120" spans="1:11" ht="68.099999999999994" customHeight="1">
      <c r="A120" s="170" t="s">
        <v>4049</v>
      </c>
      <c r="B120" s="161" t="s">
        <v>4050</v>
      </c>
      <c r="C120" s="173">
        <v>22020</v>
      </c>
      <c r="D120" s="159" t="s">
        <v>4056</v>
      </c>
      <c r="E120" s="159" t="s">
        <v>4057</v>
      </c>
      <c r="F120" s="159" t="s">
        <v>4053</v>
      </c>
      <c r="G120" s="159" t="s">
        <v>4058</v>
      </c>
      <c r="H120" s="160" t="s">
        <v>4059</v>
      </c>
      <c r="I120" s="146" t="s">
        <v>3985</v>
      </c>
      <c r="J120" s="148" t="s">
        <v>404</v>
      </c>
      <c r="K120" s="148" t="s">
        <v>4050</v>
      </c>
    </row>
    <row r="121" spans="1:11" ht="68.099999999999994" customHeight="1">
      <c r="A121" s="170" t="s">
        <v>4049</v>
      </c>
      <c r="B121" s="161" t="s">
        <v>4050</v>
      </c>
      <c r="C121" s="173">
        <v>22030</v>
      </c>
      <c r="D121" s="159" t="s">
        <v>4060</v>
      </c>
      <c r="E121" s="159" t="s">
        <v>4061</v>
      </c>
      <c r="F121" s="159" t="s">
        <v>4053</v>
      </c>
      <c r="G121" s="159" t="s">
        <v>4062</v>
      </c>
      <c r="H121" s="160" t="s">
        <v>4063</v>
      </c>
      <c r="I121" s="146" t="s">
        <v>3985</v>
      </c>
      <c r="J121" s="148" t="s">
        <v>404</v>
      </c>
      <c r="K121" s="148" t="s">
        <v>4050</v>
      </c>
    </row>
    <row r="122" spans="1:11" ht="68.099999999999994" customHeight="1">
      <c r="A122" s="170" t="s">
        <v>4049</v>
      </c>
      <c r="B122" s="161" t="s">
        <v>4050</v>
      </c>
      <c r="C122" s="173">
        <v>22040</v>
      </c>
      <c r="D122" s="159" t="s">
        <v>4064</v>
      </c>
      <c r="E122" s="159" t="s">
        <v>4065</v>
      </c>
      <c r="F122" s="159" t="s">
        <v>4053</v>
      </c>
      <c r="G122" s="159" t="s">
        <v>4066</v>
      </c>
      <c r="H122" s="160" t="s">
        <v>4067</v>
      </c>
      <c r="I122" s="146" t="s">
        <v>3985</v>
      </c>
      <c r="J122" s="148" t="s">
        <v>404</v>
      </c>
      <c r="K122" s="148" t="s">
        <v>4050</v>
      </c>
    </row>
    <row r="123" spans="1:11" ht="68.099999999999994" customHeight="1">
      <c r="A123" s="170" t="s">
        <v>4049</v>
      </c>
      <c r="B123" s="161" t="s">
        <v>4050</v>
      </c>
      <c r="C123" s="173">
        <v>22050</v>
      </c>
      <c r="D123" s="159" t="s">
        <v>4068</v>
      </c>
      <c r="E123" s="159" t="s">
        <v>4069</v>
      </c>
      <c r="F123" s="159" t="s">
        <v>4053</v>
      </c>
      <c r="G123" s="159" t="s">
        <v>4070</v>
      </c>
      <c r="H123" s="160" t="s">
        <v>4071</v>
      </c>
      <c r="I123" s="146" t="s">
        <v>3985</v>
      </c>
      <c r="J123" s="148" t="s">
        <v>404</v>
      </c>
      <c r="K123" s="148" t="s">
        <v>4050</v>
      </c>
    </row>
    <row r="124" spans="1:11" ht="68.099999999999994" customHeight="1">
      <c r="A124" s="170" t="s">
        <v>4049</v>
      </c>
      <c r="B124" s="161" t="s">
        <v>4050</v>
      </c>
      <c r="C124" s="173">
        <v>22060</v>
      </c>
      <c r="D124" s="159" t="s">
        <v>4072</v>
      </c>
      <c r="E124" s="159" t="s">
        <v>4073</v>
      </c>
      <c r="F124" s="159" t="s">
        <v>4053</v>
      </c>
      <c r="G124" s="159" t="s">
        <v>4074</v>
      </c>
      <c r="H124" s="160" t="s">
        <v>4075</v>
      </c>
      <c r="I124" s="146" t="s">
        <v>3985</v>
      </c>
      <c r="J124" s="148" t="s">
        <v>404</v>
      </c>
      <c r="K124" s="148" t="s">
        <v>4050</v>
      </c>
    </row>
    <row r="125" spans="1:11" ht="68.099999999999994" customHeight="1">
      <c r="A125" s="170" t="s">
        <v>4076</v>
      </c>
      <c r="B125" s="161" t="s">
        <v>4077</v>
      </c>
      <c r="C125" s="173">
        <v>23010</v>
      </c>
      <c r="D125" s="159" t="s">
        <v>4078</v>
      </c>
      <c r="E125" s="159" t="s">
        <v>4079</v>
      </c>
      <c r="F125" s="159" t="s">
        <v>4080</v>
      </c>
      <c r="G125" s="159" t="s">
        <v>4081</v>
      </c>
      <c r="H125" s="160" t="s">
        <v>4082</v>
      </c>
      <c r="I125" s="146" t="s">
        <v>3985</v>
      </c>
      <c r="J125" s="148" t="s">
        <v>517</v>
      </c>
      <c r="K125" s="148" t="s">
        <v>4077</v>
      </c>
    </row>
    <row r="126" spans="1:11" ht="68.099999999999994" customHeight="1">
      <c r="A126" s="170" t="s">
        <v>4076</v>
      </c>
      <c r="B126" s="161" t="s">
        <v>4077</v>
      </c>
      <c r="C126" s="173">
        <v>23020</v>
      </c>
      <c r="D126" s="159" t="s">
        <v>4083</v>
      </c>
      <c r="E126" s="159" t="s">
        <v>4084</v>
      </c>
      <c r="F126" s="159" t="s">
        <v>4080</v>
      </c>
      <c r="G126" s="159" t="s">
        <v>4085</v>
      </c>
      <c r="H126" s="160" t="s">
        <v>4086</v>
      </c>
      <c r="I126" s="146" t="s">
        <v>3985</v>
      </c>
      <c r="J126" s="148" t="s">
        <v>517</v>
      </c>
      <c r="K126" s="148" t="s">
        <v>4077</v>
      </c>
    </row>
    <row r="127" spans="1:11" ht="68.099999999999994" customHeight="1">
      <c r="A127" s="170" t="s">
        <v>4076</v>
      </c>
      <c r="B127" s="161" t="s">
        <v>4077</v>
      </c>
      <c r="C127" s="173">
        <v>23030</v>
      </c>
      <c r="D127" s="159" t="s">
        <v>4087</v>
      </c>
      <c r="E127" s="159" t="s">
        <v>4088</v>
      </c>
      <c r="F127" s="159" t="s">
        <v>4080</v>
      </c>
      <c r="G127" s="159" t="s">
        <v>4089</v>
      </c>
      <c r="H127" s="160" t="s">
        <v>4090</v>
      </c>
      <c r="I127" s="146" t="s">
        <v>3985</v>
      </c>
      <c r="J127" s="148" t="s">
        <v>517</v>
      </c>
      <c r="K127" s="148" t="s">
        <v>4077</v>
      </c>
    </row>
    <row r="128" spans="1:11" ht="68.099999999999994" customHeight="1">
      <c r="A128" s="170" t="s">
        <v>4076</v>
      </c>
      <c r="B128" s="161" t="s">
        <v>4077</v>
      </c>
      <c r="C128" s="173">
        <v>23040</v>
      </c>
      <c r="D128" s="159" t="s">
        <v>4091</v>
      </c>
      <c r="E128" s="159" t="s">
        <v>4092</v>
      </c>
      <c r="F128" s="159" t="s">
        <v>4080</v>
      </c>
      <c r="G128" s="159" t="s">
        <v>4093</v>
      </c>
      <c r="H128" s="160" t="s">
        <v>4094</v>
      </c>
      <c r="I128" s="146" t="s">
        <v>3985</v>
      </c>
      <c r="J128" s="148" t="s">
        <v>517</v>
      </c>
      <c r="K128" s="148" t="s">
        <v>4077</v>
      </c>
    </row>
    <row r="129" spans="1:11" ht="68.099999999999994" customHeight="1">
      <c r="A129" s="170" t="s">
        <v>4076</v>
      </c>
      <c r="B129" s="161" t="s">
        <v>4077</v>
      </c>
      <c r="C129" s="173" t="s">
        <v>4095</v>
      </c>
      <c r="D129" s="159" t="s">
        <v>4096</v>
      </c>
      <c r="E129" s="159" t="s">
        <v>4097</v>
      </c>
      <c r="F129" s="159" t="s">
        <v>4080</v>
      </c>
      <c r="G129" s="159" t="s">
        <v>3581</v>
      </c>
      <c r="H129" s="160" t="s">
        <v>3582</v>
      </c>
      <c r="I129" s="146" t="s">
        <v>3985</v>
      </c>
      <c r="J129" s="148" t="s">
        <v>517</v>
      </c>
      <c r="K129" s="148" t="s">
        <v>4077</v>
      </c>
    </row>
    <row r="130" spans="1:11" ht="68.099999999999994" customHeight="1">
      <c r="A130" s="170" t="s">
        <v>4098</v>
      </c>
      <c r="B130" s="161" t="s">
        <v>4099</v>
      </c>
      <c r="C130" s="173">
        <v>24010</v>
      </c>
      <c r="D130" s="159" t="s">
        <v>4100</v>
      </c>
      <c r="E130" s="159" t="s">
        <v>4101</v>
      </c>
      <c r="F130" s="159" t="s">
        <v>4102</v>
      </c>
      <c r="G130" s="159" t="s">
        <v>4103</v>
      </c>
      <c r="H130" s="160" t="s">
        <v>4104</v>
      </c>
      <c r="I130" s="146" t="s">
        <v>3985</v>
      </c>
      <c r="J130" s="148" t="s">
        <v>620</v>
      </c>
      <c r="K130" s="148" t="s">
        <v>4105</v>
      </c>
    </row>
    <row r="131" spans="1:11" ht="68.099999999999994" customHeight="1">
      <c r="A131" s="170" t="s">
        <v>4098</v>
      </c>
      <c r="B131" s="161" t="s">
        <v>4099</v>
      </c>
      <c r="C131" s="173">
        <v>24020</v>
      </c>
      <c r="D131" s="159" t="s">
        <v>4106</v>
      </c>
      <c r="E131" s="159" t="s">
        <v>4107</v>
      </c>
      <c r="F131" s="159" t="s">
        <v>4102</v>
      </c>
      <c r="G131" s="159" t="s">
        <v>4108</v>
      </c>
      <c r="H131" s="160" t="s">
        <v>4109</v>
      </c>
      <c r="I131" s="146" t="s">
        <v>3985</v>
      </c>
      <c r="J131" s="148" t="s">
        <v>620</v>
      </c>
      <c r="K131" s="148" t="s">
        <v>4105</v>
      </c>
    </row>
    <row r="132" spans="1:11" ht="68.099999999999994" customHeight="1">
      <c r="A132" s="170" t="s">
        <v>4110</v>
      </c>
      <c r="B132" s="161" t="s">
        <v>4111</v>
      </c>
      <c r="C132" s="173">
        <v>25010</v>
      </c>
      <c r="D132" s="159" t="s">
        <v>4112</v>
      </c>
      <c r="E132" s="159" t="s">
        <v>4113</v>
      </c>
      <c r="F132" s="159" t="s">
        <v>4114</v>
      </c>
      <c r="G132" s="159" t="s">
        <v>4115</v>
      </c>
      <c r="H132" s="160" t="s">
        <v>4116</v>
      </c>
      <c r="I132" s="146" t="s">
        <v>3985</v>
      </c>
      <c r="J132" s="148" t="s">
        <v>518</v>
      </c>
      <c r="K132" s="148" t="s">
        <v>4111</v>
      </c>
    </row>
    <row r="133" spans="1:11" ht="68.099999999999994" customHeight="1">
      <c r="A133" s="170" t="s">
        <v>4110</v>
      </c>
      <c r="B133" s="161" t="s">
        <v>4111</v>
      </c>
      <c r="C133" s="173">
        <v>25020</v>
      </c>
      <c r="D133" s="159" t="s">
        <v>4117</v>
      </c>
      <c r="E133" s="159" t="s">
        <v>4118</v>
      </c>
      <c r="F133" s="159" t="s">
        <v>4114</v>
      </c>
      <c r="G133" s="159" t="s">
        <v>4119</v>
      </c>
      <c r="H133" s="160" t="s">
        <v>4120</v>
      </c>
      <c r="I133" s="146" t="s">
        <v>3985</v>
      </c>
      <c r="J133" s="148" t="s">
        <v>518</v>
      </c>
      <c r="K133" s="148" t="s">
        <v>4111</v>
      </c>
    </row>
    <row r="134" spans="1:11" ht="68.099999999999994" customHeight="1">
      <c r="A134" s="170" t="s">
        <v>4110</v>
      </c>
      <c r="B134" s="161" t="s">
        <v>4111</v>
      </c>
      <c r="C134" s="173">
        <v>25030</v>
      </c>
      <c r="D134" s="159" t="s">
        <v>4121</v>
      </c>
      <c r="E134" s="159" t="s">
        <v>4122</v>
      </c>
      <c r="F134" s="159" t="s">
        <v>4114</v>
      </c>
      <c r="G134" s="159" t="s">
        <v>4123</v>
      </c>
      <c r="H134" s="160" t="s">
        <v>4124</v>
      </c>
      <c r="I134" s="146" t="s">
        <v>3985</v>
      </c>
      <c r="J134" s="148" t="s">
        <v>518</v>
      </c>
      <c r="K134" s="148" t="s">
        <v>4111</v>
      </c>
    </row>
    <row r="135" spans="1:11" ht="68.099999999999994" customHeight="1">
      <c r="A135" s="170" t="s">
        <v>4125</v>
      </c>
      <c r="B135" s="161" t="s">
        <v>4126</v>
      </c>
      <c r="C135" s="173">
        <v>26010</v>
      </c>
      <c r="D135" s="159" t="s">
        <v>4127</v>
      </c>
      <c r="E135" s="159" t="s">
        <v>4128</v>
      </c>
      <c r="F135" s="159" t="s">
        <v>4129</v>
      </c>
      <c r="G135" s="159" t="s">
        <v>4130</v>
      </c>
      <c r="H135" s="160" t="s">
        <v>4131</v>
      </c>
      <c r="I135" s="146" t="s">
        <v>3985</v>
      </c>
      <c r="J135" s="148" t="s">
        <v>452</v>
      </c>
      <c r="K135" s="148" t="s">
        <v>4126</v>
      </c>
    </row>
    <row r="136" spans="1:11" ht="68.099999999999994" customHeight="1">
      <c r="A136" s="170" t="s">
        <v>4125</v>
      </c>
      <c r="B136" s="161" t="s">
        <v>4126</v>
      </c>
      <c r="C136" s="173">
        <v>26020</v>
      </c>
      <c r="D136" s="159" t="s">
        <v>4132</v>
      </c>
      <c r="E136" s="159" t="s">
        <v>4133</v>
      </c>
      <c r="F136" s="159" t="s">
        <v>4129</v>
      </c>
      <c r="G136" s="159" t="s">
        <v>4134</v>
      </c>
      <c r="H136" s="160" t="s">
        <v>4135</v>
      </c>
      <c r="I136" s="146" t="s">
        <v>3985</v>
      </c>
      <c r="J136" s="148" t="s">
        <v>452</v>
      </c>
      <c r="K136" s="148" t="s">
        <v>4126</v>
      </c>
    </row>
    <row r="137" spans="1:11" ht="68.099999999999994" customHeight="1">
      <c r="A137" s="170" t="s">
        <v>4125</v>
      </c>
      <c r="B137" s="161" t="s">
        <v>4126</v>
      </c>
      <c r="C137" s="173">
        <v>26030</v>
      </c>
      <c r="D137" s="159" t="s">
        <v>4136</v>
      </c>
      <c r="E137" s="159" t="s">
        <v>4137</v>
      </c>
      <c r="F137" s="159" t="s">
        <v>4129</v>
      </c>
      <c r="G137" s="159" t="s">
        <v>4138</v>
      </c>
      <c r="H137" s="160" t="s">
        <v>4139</v>
      </c>
      <c r="I137" s="146" t="s">
        <v>3985</v>
      </c>
      <c r="J137" s="148" t="s">
        <v>452</v>
      </c>
      <c r="K137" s="148" t="s">
        <v>4126</v>
      </c>
    </row>
    <row r="138" spans="1:11" ht="68.099999999999994" customHeight="1">
      <c r="A138" s="170" t="s">
        <v>4125</v>
      </c>
      <c r="B138" s="161" t="s">
        <v>4126</v>
      </c>
      <c r="C138" s="173">
        <v>26040</v>
      </c>
      <c r="D138" s="159" t="s">
        <v>4140</v>
      </c>
      <c r="E138" s="159" t="s">
        <v>4141</v>
      </c>
      <c r="F138" s="159" t="s">
        <v>4129</v>
      </c>
      <c r="G138" s="159" t="s">
        <v>4142</v>
      </c>
      <c r="H138" s="160" t="s">
        <v>4143</v>
      </c>
      <c r="I138" s="146" t="s">
        <v>3985</v>
      </c>
      <c r="J138" s="148" t="s">
        <v>452</v>
      </c>
      <c r="K138" s="148" t="s">
        <v>4126</v>
      </c>
    </row>
    <row r="139" spans="1:11" ht="68.099999999999994" customHeight="1">
      <c r="A139" s="170" t="s">
        <v>4125</v>
      </c>
      <c r="B139" s="161" t="s">
        <v>4126</v>
      </c>
      <c r="C139" s="173">
        <v>26050</v>
      </c>
      <c r="D139" s="159" t="s">
        <v>4144</v>
      </c>
      <c r="E139" s="159" t="s">
        <v>4145</v>
      </c>
      <c r="F139" s="159" t="s">
        <v>4129</v>
      </c>
      <c r="G139" s="159" t="s">
        <v>4146</v>
      </c>
      <c r="H139" s="160" t="s">
        <v>4147</v>
      </c>
      <c r="I139" s="146" t="s">
        <v>3985</v>
      </c>
      <c r="J139" s="148" t="s">
        <v>452</v>
      </c>
      <c r="K139" s="148" t="s">
        <v>4126</v>
      </c>
    </row>
    <row r="140" spans="1:11" ht="68.099999999999994" customHeight="1">
      <c r="A140" s="170" t="s">
        <v>4125</v>
      </c>
      <c r="B140" s="161" t="s">
        <v>4126</v>
      </c>
      <c r="C140" s="173">
        <v>26060</v>
      </c>
      <c r="D140" s="159" t="s">
        <v>4148</v>
      </c>
      <c r="E140" s="159" t="s">
        <v>4149</v>
      </c>
      <c r="F140" s="159" t="s">
        <v>4129</v>
      </c>
      <c r="G140" s="159" t="s">
        <v>4150</v>
      </c>
      <c r="H140" s="160" t="s">
        <v>4151</v>
      </c>
      <c r="I140" s="146" t="s">
        <v>3985</v>
      </c>
      <c r="J140" s="148" t="s">
        <v>452</v>
      </c>
      <c r="K140" s="148" t="s">
        <v>4126</v>
      </c>
    </row>
    <row r="141" spans="1:11" ht="68.099999999999994" customHeight="1">
      <c r="A141" s="170" t="s">
        <v>4152</v>
      </c>
      <c r="B141" s="161" t="s">
        <v>4153</v>
      </c>
      <c r="C141" s="173">
        <v>27010</v>
      </c>
      <c r="D141" s="159" t="s">
        <v>4154</v>
      </c>
      <c r="E141" s="159" t="s">
        <v>4155</v>
      </c>
      <c r="F141" s="159" t="s">
        <v>4156</v>
      </c>
      <c r="G141" s="159" t="s">
        <v>4157</v>
      </c>
      <c r="H141" s="160" t="s">
        <v>4158</v>
      </c>
      <c r="I141" s="146" t="s">
        <v>3985</v>
      </c>
      <c r="J141" s="148" t="s">
        <v>453</v>
      </c>
      <c r="K141" s="148" t="s">
        <v>4153</v>
      </c>
    </row>
    <row r="142" spans="1:11" ht="68.099999999999994" customHeight="1">
      <c r="A142" s="170" t="s">
        <v>4152</v>
      </c>
      <c r="B142" s="161" t="s">
        <v>4153</v>
      </c>
      <c r="C142" s="173">
        <v>27020</v>
      </c>
      <c r="D142" s="159" t="s">
        <v>4159</v>
      </c>
      <c r="E142" s="159" t="s">
        <v>4160</v>
      </c>
      <c r="F142" s="159" t="s">
        <v>4156</v>
      </c>
      <c r="G142" s="159" t="s">
        <v>4161</v>
      </c>
      <c r="H142" s="160" t="s">
        <v>4162</v>
      </c>
      <c r="I142" s="146" t="s">
        <v>3985</v>
      </c>
      <c r="J142" s="148" t="s">
        <v>453</v>
      </c>
      <c r="K142" s="148" t="s">
        <v>4153</v>
      </c>
    </row>
    <row r="143" spans="1:11" ht="68.099999999999994" customHeight="1">
      <c r="A143" s="170" t="s">
        <v>4152</v>
      </c>
      <c r="B143" s="161" t="s">
        <v>4153</v>
      </c>
      <c r="C143" s="173">
        <v>27030</v>
      </c>
      <c r="D143" s="159" t="s">
        <v>4163</v>
      </c>
      <c r="E143" s="159" t="s">
        <v>4164</v>
      </c>
      <c r="F143" s="159" t="s">
        <v>4156</v>
      </c>
      <c r="G143" s="159" t="s">
        <v>4165</v>
      </c>
      <c r="H143" s="160" t="s">
        <v>4166</v>
      </c>
      <c r="I143" s="146" t="s">
        <v>3985</v>
      </c>
      <c r="J143" s="148" t="s">
        <v>453</v>
      </c>
      <c r="K143" s="148" t="s">
        <v>4153</v>
      </c>
    </row>
    <row r="144" spans="1:11" ht="68.099999999999994" customHeight="1">
      <c r="A144" s="170" t="s">
        <v>4152</v>
      </c>
      <c r="B144" s="161" t="s">
        <v>4153</v>
      </c>
      <c r="C144" s="173">
        <v>27040</v>
      </c>
      <c r="D144" s="159" t="s">
        <v>4167</v>
      </c>
      <c r="E144" s="159" t="s">
        <v>4168</v>
      </c>
      <c r="F144" s="159" t="s">
        <v>4156</v>
      </c>
      <c r="G144" s="159" t="s">
        <v>4169</v>
      </c>
      <c r="H144" s="160" t="s">
        <v>4170</v>
      </c>
      <c r="I144" s="146" t="s">
        <v>3985</v>
      </c>
      <c r="J144" s="148" t="s">
        <v>453</v>
      </c>
      <c r="K144" s="148" t="s">
        <v>4153</v>
      </c>
    </row>
    <row r="145" spans="1:11" ht="68.099999999999994" customHeight="1">
      <c r="A145" s="170" t="s">
        <v>4171</v>
      </c>
      <c r="B145" s="161" t="s">
        <v>4172</v>
      </c>
      <c r="C145" s="173">
        <v>28010</v>
      </c>
      <c r="D145" s="159" t="s">
        <v>4173</v>
      </c>
      <c r="E145" s="159" t="s">
        <v>4174</v>
      </c>
      <c r="F145" s="159" t="s">
        <v>4175</v>
      </c>
      <c r="G145" s="159" t="s">
        <v>4176</v>
      </c>
      <c r="H145" s="160" t="s">
        <v>4177</v>
      </c>
      <c r="I145" s="146" t="s">
        <v>3985</v>
      </c>
      <c r="J145" s="148" t="s">
        <v>608</v>
      </c>
      <c r="K145" s="148" t="s">
        <v>4172</v>
      </c>
    </row>
    <row r="146" spans="1:11" ht="68.099999999999994" customHeight="1">
      <c r="A146" s="170" t="s">
        <v>4171</v>
      </c>
      <c r="B146" s="161" t="s">
        <v>4172</v>
      </c>
      <c r="C146" s="173">
        <v>28020</v>
      </c>
      <c r="D146" s="159" t="s">
        <v>4178</v>
      </c>
      <c r="E146" s="159" t="s">
        <v>4179</v>
      </c>
      <c r="F146" s="159" t="s">
        <v>4175</v>
      </c>
      <c r="G146" s="159" t="s">
        <v>4180</v>
      </c>
      <c r="H146" s="160" t="s">
        <v>4181</v>
      </c>
      <c r="I146" s="146" t="s">
        <v>3985</v>
      </c>
      <c r="J146" s="148" t="s">
        <v>608</v>
      </c>
      <c r="K146" s="148" t="s">
        <v>4172</v>
      </c>
    </row>
    <row r="147" spans="1:11" ht="68.099999999999994" customHeight="1">
      <c r="A147" s="170" t="s">
        <v>4171</v>
      </c>
      <c r="B147" s="161" t="s">
        <v>4172</v>
      </c>
      <c r="C147" s="173">
        <v>28030</v>
      </c>
      <c r="D147" s="159" t="s">
        <v>4182</v>
      </c>
      <c r="E147" s="159" t="s">
        <v>4183</v>
      </c>
      <c r="F147" s="159" t="s">
        <v>4175</v>
      </c>
      <c r="G147" s="159" t="s">
        <v>4184</v>
      </c>
      <c r="H147" s="160" t="s">
        <v>4185</v>
      </c>
      <c r="I147" s="146" t="s">
        <v>3985</v>
      </c>
      <c r="J147" s="148" t="s">
        <v>608</v>
      </c>
      <c r="K147" s="148" t="s">
        <v>4172</v>
      </c>
    </row>
    <row r="148" spans="1:11" ht="68.099999999999994" customHeight="1">
      <c r="A148" s="170" t="s">
        <v>4171</v>
      </c>
      <c r="B148" s="161" t="s">
        <v>4172</v>
      </c>
      <c r="C148" s="173">
        <v>28040</v>
      </c>
      <c r="D148" s="159" t="s">
        <v>4186</v>
      </c>
      <c r="E148" s="159" t="s">
        <v>4187</v>
      </c>
      <c r="F148" s="159" t="s">
        <v>4175</v>
      </c>
      <c r="G148" s="159" t="s">
        <v>4188</v>
      </c>
      <c r="H148" s="160" t="s">
        <v>4189</v>
      </c>
      <c r="I148" s="146" t="s">
        <v>3985</v>
      </c>
      <c r="J148" s="148" t="s">
        <v>608</v>
      </c>
      <c r="K148" s="148" t="s">
        <v>4172</v>
      </c>
    </row>
    <row r="149" spans="1:11" ht="68.099999999999994" customHeight="1">
      <c r="A149" s="170" t="s">
        <v>4171</v>
      </c>
      <c r="B149" s="161" t="s">
        <v>4172</v>
      </c>
      <c r="C149" s="173">
        <v>28050</v>
      </c>
      <c r="D149" s="159" t="s">
        <v>4190</v>
      </c>
      <c r="E149" s="159" t="s">
        <v>4191</v>
      </c>
      <c r="F149" s="159" t="s">
        <v>4175</v>
      </c>
      <c r="G149" s="159" t="s">
        <v>4192</v>
      </c>
      <c r="H149" s="160" t="s">
        <v>4193</v>
      </c>
      <c r="I149" s="146" t="s">
        <v>3985</v>
      </c>
      <c r="J149" s="148" t="s">
        <v>608</v>
      </c>
      <c r="K149" s="148" t="s">
        <v>4172</v>
      </c>
    </row>
    <row r="150" spans="1:11" ht="68.099999999999994" customHeight="1">
      <c r="A150" s="170" t="s">
        <v>4194</v>
      </c>
      <c r="B150" s="161" t="s">
        <v>4195</v>
      </c>
      <c r="C150" s="173">
        <v>29010</v>
      </c>
      <c r="D150" s="159" t="s">
        <v>4196</v>
      </c>
      <c r="E150" s="159" t="s">
        <v>4197</v>
      </c>
      <c r="F150" s="159" t="s">
        <v>4198</v>
      </c>
      <c r="G150" s="159" t="s">
        <v>4199</v>
      </c>
      <c r="H150" s="160" t="s">
        <v>4200</v>
      </c>
      <c r="I150" s="146" t="s">
        <v>3985</v>
      </c>
      <c r="J150" s="148" t="s">
        <v>609</v>
      </c>
      <c r="K150" s="148" t="s">
        <v>4195</v>
      </c>
    </row>
    <row r="151" spans="1:11" ht="68.099999999999994" customHeight="1">
      <c r="A151" s="170" t="s">
        <v>4194</v>
      </c>
      <c r="B151" s="161" t="s">
        <v>4195</v>
      </c>
      <c r="C151" s="173">
        <v>29020</v>
      </c>
      <c r="D151" s="159" t="s">
        <v>4201</v>
      </c>
      <c r="E151" s="159" t="s">
        <v>4202</v>
      </c>
      <c r="F151" s="159" t="s">
        <v>4198</v>
      </c>
      <c r="G151" s="159" t="s">
        <v>4203</v>
      </c>
      <c r="H151" s="160" t="s">
        <v>4204</v>
      </c>
      <c r="I151" s="146" t="s">
        <v>3985</v>
      </c>
      <c r="J151" s="148" t="s">
        <v>609</v>
      </c>
      <c r="K151" s="148" t="s">
        <v>4195</v>
      </c>
    </row>
    <row r="152" spans="1:11" ht="68.099999999999994" customHeight="1">
      <c r="A152" s="170" t="s">
        <v>4194</v>
      </c>
      <c r="B152" s="161" t="s">
        <v>4195</v>
      </c>
      <c r="C152" s="173">
        <v>29030</v>
      </c>
      <c r="D152" s="159" t="s">
        <v>4205</v>
      </c>
      <c r="E152" s="159" t="s">
        <v>4206</v>
      </c>
      <c r="F152" s="159" t="s">
        <v>4198</v>
      </c>
      <c r="G152" s="159" t="s">
        <v>4207</v>
      </c>
      <c r="H152" s="160" t="s">
        <v>4208</v>
      </c>
      <c r="I152" s="146" t="s">
        <v>3985</v>
      </c>
      <c r="J152" s="148" t="s">
        <v>609</v>
      </c>
      <c r="K152" s="148" t="s">
        <v>4195</v>
      </c>
    </row>
    <row r="153" spans="1:11" ht="68.099999999999994" customHeight="1">
      <c r="A153" s="170" t="s">
        <v>4209</v>
      </c>
      <c r="B153" s="161" t="s">
        <v>4210</v>
      </c>
      <c r="C153" s="173">
        <v>30010</v>
      </c>
      <c r="D153" s="159" t="s">
        <v>4211</v>
      </c>
      <c r="E153" s="159" t="s">
        <v>4212</v>
      </c>
      <c r="F153" s="159" t="s">
        <v>4213</v>
      </c>
      <c r="G153" s="159" t="s">
        <v>4214</v>
      </c>
      <c r="H153" s="160" t="s">
        <v>4215</v>
      </c>
      <c r="I153" s="146" t="s">
        <v>3985</v>
      </c>
      <c r="J153" s="148" t="s">
        <v>610</v>
      </c>
      <c r="K153" s="148" t="s">
        <v>4210</v>
      </c>
    </row>
    <row r="154" spans="1:11" ht="68.099999999999994" customHeight="1">
      <c r="A154" s="170" t="s">
        <v>4209</v>
      </c>
      <c r="B154" s="161" t="s">
        <v>4210</v>
      </c>
      <c r="C154" s="173">
        <v>30020</v>
      </c>
      <c r="D154" s="159" t="s">
        <v>4216</v>
      </c>
      <c r="E154" s="159" t="s">
        <v>4217</v>
      </c>
      <c r="F154" s="159" t="s">
        <v>4213</v>
      </c>
      <c r="G154" s="159" t="s">
        <v>4218</v>
      </c>
      <c r="H154" s="160" t="s">
        <v>4219</v>
      </c>
      <c r="I154" s="146" t="s">
        <v>3985</v>
      </c>
      <c r="J154" s="148" t="s">
        <v>610</v>
      </c>
      <c r="K154" s="148" t="s">
        <v>4210</v>
      </c>
    </row>
    <row r="155" spans="1:11" ht="68.099999999999994" customHeight="1">
      <c r="A155" s="170" t="s">
        <v>4220</v>
      </c>
      <c r="B155" s="161" t="s">
        <v>4221</v>
      </c>
      <c r="C155" s="173">
        <v>31010</v>
      </c>
      <c r="D155" s="159" t="s">
        <v>4222</v>
      </c>
      <c r="E155" s="159" t="s">
        <v>4223</v>
      </c>
      <c r="F155" s="159" t="s">
        <v>4224</v>
      </c>
      <c r="G155" s="159" t="s">
        <v>4225</v>
      </c>
      <c r="H155" s="160" t="s">
        <v>4226</v>
      </c>
      <c r="I155" s="146" t="s">
        <v>3985</v>
      </c>
      <c r="J155" s="148" t="s">
        <v>636</v>
      </c>
      <c r="K155" s="148" t="s">
        <v>4221</v>
      </c>
    </row>
    <row r="156" spans="1:11" ht="68.099999999999994" customHeight="1">
      <c r="A156" s="170" t="s">
        <v>4220</v>
      </c>
      <c r="B156" s="161" t="s">
        <v>4221</v>
      </c>
      <c r="C156" s="173">
        <v>31020</v>
      </c>
      <c r="D156" s="159" t="s">
        <v>4227</v>
      </c>
      <c r="E156" s="159" t="s">
        <v>4228</v>
      </c>
      <c r="F156" s="159" t="s">
        <v>4224</v>
      </c>
      <c r="G156" s="159" t="s">
        <v>4229</v>
      </c>
      <c r="H156" s="160" t="s">
        <v>4230</v>
      </c>
      <c r="I156" s="146" t="s">
        <v>3985</v>
      </c>
      <c r="J156" s="148" t="s">
        <v>636</v>
      </c>
      <c r="K156" s="148" t="s">
        <v>4221</v>
      </c>
    </row>
    <row r="157" spans="1:11" ht="68.099999999999994" customHeight="1">
      <c r="A157" s="170" t="s">
        <v>345</v>
      </c>
      <c r="B157" s="161" t="s">
        <v>4231</v>
      </c>
      <c r="C157" s="173">
        <v>32010</v>
      </c>
      <c r="D157" s="159" t="s">
        <v>4232</v>
      </c>
      <c r="E157" s="159" t="s">
        <v>4233</v>
      </c>
      <c r="F157" s="159" t="s">
        <v>4234</v>
      </c>
      <c r="G157" s="159" t="s">
        <v>4235</v>
      </c>
      <c r="H157" s="160" t="s">
        <v>4236</v>
      </c>
      <c r="I157" s="146" t="s">
        <v>4237</v>
      </c>
      <c r="J157" s="148" t="s">
        <v>345</v>
      </c>
      <c r="K157" s="148" t="s">
        <v>4231</v>
      </c>
    </row>
    <row r="158" spans="1:11" ht="68.099999999999994" customHeight="1">
      <c r="A158" s="170" t="s">
        <v>345</v>
      </c>
      <c r="B158" s="161" t="s">
        <v>4231</v>
      </c>
      <c r="C158" s="173">
        <v>32020</v>
      </c>
      <c r="D158" s="159" t="s">
        <v>4238</v>
      </c>
      <c r="E158" s="159" t="s">
        <v>4239</v>
      </c>
      <c r="F158" s="159" t="s">
        <v>4234</v>
      </c>
      <c r="G158" s="159" t="s">
        <v>4240</v>
      </c>
      <c r="H158" s="160" t="s">
        <v>4241</v>
      </c>
      <c r="I158" s="146" t="s">
        <v>4237</v>
      </c>
      <c r="J158" s="148" t="s">
        <v>345</v>
      </c>
      <c r="K158" s="148" t="s">
        <v>4231</v>
      </c>
    </row>
    <row r="159" spans="1:11" ht="68.099999999999994" customHeight="1">
      <c r="A159" s="170" t="s">
        <v>772</v>
      </c>
      <c r="B159" s="161" t="s">
        <v>4242</v>
      </c>
      <c r="C159" s="173">
        <v>33010</v>
      </c>
      <c r="D159" s="159" t="s">
        <v>4243</v>
      </c>
      <c r="E159" s="159" t="s">
        <v>4244</v>
      </c>
      <c r="F159" s="159" t="s">
        <v>4245</v>
      </c>
      <c r="G159" s="159" t="s">
        <v>4246</v>
      </c>
      <c r="H159" s="160" t="s">
        <v>4247</v>
      </c>
      <c r="I159" s="146" t="s">
        <v>4237</v>
      </c>
      <c r="J159" s="148" t="s">
        <v>772</v>
      </c>
      <c r="K159" s="148" t="s">
        <v>4248</v>
      </c>
    </row>
    <row r="160" spans="1:11" ht="68.099999999999994" customHeight="1">
      <c r="A160" s="170" t="s">
        <v>772</v>
      </c>
      <c r="B160" s="161" t="s">
        <v>4248</v>
      </c>
      <c r="C160" s="173">
        <v>33020</v>
      </c>
      <c r="D160" s="159" t="s">
        <v>4249</v>
      </c>
      <c r="E160" s="159" t="s">
        <v>4250</v>
      </c>
      <c r="F160" s="159" t="s">
        <v>4245</v>
      </c>
      <c r="G160" s="159" t="s">
        <v>4251</v>
      </c>
      <c r="H160" s="160" t="s">
        <v>4252</v>
      </c>
      <c r="I160" s="146" t="s">
        <v>4237</v>
      </c>
      <c r="J160" s="148" t="s">
        <v>772</v>
      </c>
      <c r="K160" s="148" t="s">
        <v>4248</v>
      </c>
    </row>
    <row r="161" spans="1:11" ht="68.099999999999994" customHeight="1">
      <c r="A161" s="170" t="s">
        <v>346</v>
      </c>
      <c r="B161" s="161" t="s">
        <v>4253</v>
      </c>
      <c r="C161" s="173">
        <v>34010</v>
      </c>
      <c r="D161" s="159" t="s">
        <v>4254</v>
      </c>
      <c r="E161" s="159" t="s">
        <v>4255</v>
      </c>
      <c r="F161" s="159" t="s">
        <v>4256</v>
      </c>
      <c r="G161" s="159" t="s">
        <v>4257</v>
      </c>
      <c r="H161" s="160" t="s">
        <v>4258</v>
      </c>
      <c r="I161" s="146" t="s">
        <v>4237</v>
      </c>
      <c r="J161" s="148" t="s">
        <v>346</v>
      </c>
      <c r="K161" s="148" t="s">
        <v>4253</v>
      </c>
    </row>
    <row r="162" spans="1:11" ht="68.099999999999994" customHeight="1">
      <c r="A162" s="170" t="s">
        <v>346</v>
      </c>
      <c r="B162" s="161" t="s">
        <v>4253</v>
      </c>
      <c r="C162" s="173">
        <v>34020</v>
      </c>
      <c r="D162" s="159" t="s">
        <v>4259</v>
      </c>
      <c r="E162" s="159" t="s">
        <v>4260</v>
      </c>
      <c r="F162" s="159" t="s">
        <v>4256</v>
      </c>
      <c r="G162" s="159" t="s">
        <v>4261</v>
      </c>
      <c r="H162" s="160" t="s">
        <v>4262</v>
      </c>
      <c r="I162" s="146" t="s">
        <v>4237</v>
      </c>
      <c r="J162" s="148" t="s">
        <v>346</v>
      </c>
      <c r="K162" s="148" t="s">
        <v>4253</v>
      </c>
    </row>
    <row r="163" spans="1:11" ht="68.099999999999994" customHeight="1">
      <c r="A163" s="170" t="s">
        <v>346</v>
      </c>
      <c r="B163" s="161" t="s">
        <v>4253</v>
      </c>
      <c r="C163" s="173">
        <v>34030</v>
      </c>
      <c r="D163" s="159" t="s">
        <v>4263</v>
      </c>
      <c r="E163" s="159" t="s">
        <v>4264</v>
      </c>
      <c r="F163" s="159" t="s">
        <v>4256</v>
      </c>
      <c r="G163" s="159" t="s">
        <v>4265</v>
      </c>
      <c r="H163" s="160" t="s">
        <v>4266</v>
      </c>
      <c r="I163" s="146" t="s">
        <v>4237</v>
      </c>
      <c r="J163" s="148" t="s">
        <v>346</v>
      </c>
      <c r="K163" s="148" t="s">
        <v>4253</v>
      </c>
    </row>
    <row r="164" spans="1:11" ht="68.099999999999994" customHeight="1">
      <c r="A164" s="170" t="s">
        <v>773</v>
      </c>
      <c r="B164" s="161" t="s">
        <v>4267</v>
      </c>
      <c r="C164" s="173">
        <v>35010</v>
      </c>
      <c r="D164" s="159" t="s">
        <v>4268</v>
      </c>
      <c r="E164" s="159" t="s">
        <v>4269</v>
      </c>
      <c r="F164" s="159" t="s">
        <v>4270</v>
      </c>
      <c r="G164" s="159" t="s">
        <v>4271</v>
      </c>
      <c r="H164" s="160" t="s">
        <v>4272</v>
      </c>
      <c r="I164" s="146" t="s">
        <v>4237</v>
      </c>
      <c r="J164" s="148" t="s">
        <v>773</v>
      </c>
      <c r="K164" s="148" t="s">
        <v>4267</v>
      </c>
    </row>
    <row r="165" spans="1:11" ht="68.099999999999994" customHeight="1">
      <c r="A165" s="170" t="s">
        <v>773</v>
      </c>
      <c r="B165" s="161" t="s">
        <v>4267</v>
      </c>
      <c r="C165" s="173">
        <v>35020</v>
      </c>
      <c r="D165" s="159" t="s">
        <v>4273</v>
      </c>
      <c r="E165" s="159" t="s">
        <v>4274</v>
      </c>
      <c r="F165" s="159" t="s">
        <v>4270</v>
      </c>
      <c r="G165" s="159" t="s">
        <v>4275</v>
      </c>
      <c r="H165" s="160" t="s">
        <v>4276</v>
      </c>
      <c r="I165" s="146" t="s">
        <v>4237</v>
      </c>
      <c r="J165" s="148" t="s">
        <v>773</v>
      </c>
      <c r="K165" s="148" t="s">
        <v>4267</v>
      </c>
    </row>
    <row r="166" spans="1:11" ht="68.099999999999994" customHeight="1">
      <c r="A166" s="170" t="s">
        <v>773</v>
      </c>
      <c r="B166" s="161" t="s">
        <v>4267</v>
      </c>
      <c r="C166" s="173">
        <v>35030</v>
      </c>
      <c r="D166" s="159" t="s">
        <v>4277</v>
      </c>
      <c r="E166" s="159" t="s">
        <v>4278</v>
      </c>
      <c r="F166" s="159" t="s">
        <v>4270</v>
      </c>
      <c r="G166" s="159" t="s">
        <v>4279</v>
      </c>
      <c r="H166" s="160" t="s">
        <v>4280</v>
      </c>
      <c r="I166" s="146" t="s">
        <v>4237</v>
      </c>
      <c r="J166" s="148" t="s">
        <v>773</v>
      </c>
      <c r="K166" s="148" t="s">
        <v>4267</v>
      </c>
    </row>
    <row r="167" spans="1:11" ht="68.099999999999994" customHeight="1">
      <c r="A167" s="170" t="s">
        <v>774</v>
      </c>
      <c r="B167" s="161" t="s">
        <v>4281</v>
      </c>
      <c r="C167" s="173">
        <v>36010</v>
      </c>
      <c r="D167" s="159" t="s">
        <v>4282</v>
      </c>
      <c r="E167" s="159" t="s">
        <v>4283</v>
      </c>
      <c r="F167" s="159" t="s">
        <v>4284</v>
      </c>
      <c r="G167" s="159" t="s">
        <v>4285</v>
      </c>
      <c r="H167" s="160" t="s">
        <v>4286</v>
      </c>
      <c r="I167" s="146" t="s">
        <v>4237</v>
      </c>
      <c r="J167" s="148" t="s">
        <v>774</v>
      </c>
      <c r="K167" s="148" t="s">
        <v>4281</v>
      </c>
    </row>
    <row r="168" spans="1:11" ht="68.099999999999994" customHeight="1">
      <c r="A168" s="170" t="s">
        <v>774</v>
      </c>
      <c r="B168" s="161" t="s">
        <v>4281</v>
      </c>
      <c r="C168" s="173">
        <v>36020</v>
      </c>
      <c r="D168" s="159" t="s">
        <v>4287</v>
      </c>
      <c r="E168" s="159" t="s">
        <v>4288</v>
      </c>
      <c r="F168" s="159" t="s">
        <v>4284</v>
      </c>
      <c r="G168" s="159" t="s">
        <v>4289</v>
      </c>
      <c r="H168" s="160" t="s">
        <v>4290</v>
      </c>
      <c r="I168" s="146" t="s">
        <v>4237</v>
      </c>
      <c r="J168" s="148" t="s">
        <v>774</v>
      </c>
      <c r="K168" s="148" t="s">
        <v>4281</v>
      </c>
    </row>
    <row r="169" spans="1:11" ht="68.099999999999994" customHeight="1">
      <c r="A169" s="170" t="s">
        <v>573</v>
      </c>
      <c r="B169" s="161" t="s">
        <v>4291</v>
      </c>
      <c r="C169" s="173">
        <v>37010</v>
      </c>
      <c r="D169" s="159" t="s">
        <v>4292</v>
      </c>
      <c r="E169" s="159" t="s">
        <v>4293</v>
      </c>
      <c r="F169" s="159" t="s">
        <v>4294</v>
      </c>
      <c r="G169" s="159" t="s">
        <v>4295</v>
      </c>
      <c r="H169" s="160" t="s">
        <v>4296</v>
      </c>
      <c r="I169" s="146" t="s">
        <v>4237</v>
      </c>
      <c r="J169" s="148" t="s">
        <v>573</v>
      </c>
      <c r="K169" s="148" t="s">
        <v>4291</v>
      </c>
    </row>
    <row r="170" spans="1:11" ht="68.099999999999994" customHeight="1">
      <c r="A170" s="170" t="s">
        <v>573</v>
      </c>
      <c r="B170" s="161" t="s">
        <v>4291</v>
      </c>
      <c r="C170" s="173">
        <v>37020</v>
      </c>
      <c r="D170" s="159" t="s">
        <v>4297</v>
      </c>
      <c r="E170" s="159" t="s">
        <v>4298</v>
      </c>
      <c r="F170" s="159" t="s">
        <v>4294</v>
      </c>
      <c r="G170" s="159" t="s">
        <v>4299</v>
      </c>
      <c r="H170" s="160" t="s">
        <v>4300</v>
      </c>
      <c r="I170" s="146" t="s">
        <v>4237</v>
      </c>
      <c r="J170" s="148" t="s">
        <v>573</v>
      </c>
      <c r="K170" s="148" t="s">
        <v>4291</v>
      </c>
    </row>
    <row r="171" spans="1:11" ht="68.099999999999994" customHeight="1">
      <c r="A171" s="170" t="s">
        <v>573</v>
      </c>
      <c r="B171" s="161" t="s">
        <v>4291</v>
      </c>
      <c r="C171" s="173">
        <v>37030</v>
      </c>
      <c r="D171" s="159" t="s">
        <v>4301</v>
      </c>
      <c r="E171" s="159" t="s">
        <v>4302</v>
      </c>
      <c r="F171" s="159" t="s">
        <v>4294</v>
      </c>
      <c r="G171" s="159" t="s">
        <v>4303</v>
      </c>
      <c r="H171" s="160" t="s">
        <v>4304</v>
      </c>
      <c r="I171" s="146" t="s">
        <v>4237</v>
      </c>
      <c r="J171" s="148" t="s">
        <v>573</v>
      </c>
      <c r="K171" s="148" t="s">
        <v>4291</v>
      </c>
    </row>
    <row r="172" spans="1:11" ht="68.099999999999994" customHeight="1">
      <c r="A172" s="170" t="s">
        <v>4305</v>
      </c>
      <c r="B172" s="161" t="s">
        <v>4306</v>
      </c>
      <c r="C172" s="173">
        <v>38010</v>
      </c>
      <c r="D172" s="159" t="s">
        <v>4307</v>
      </c>
      <c r="E172" s="159" t="s">
        <v>4308</v>
      </c>
      <c r="F172" s="159" t="s">
        <v>4309</v>
      </c>
      <c r="G172" s="159" t="s">
        <v>4310</v>
      </c>
      <c r="H172" s="160" t="s">
        <v>4311</v>
      </c>
      <c r="I172" s="146" t="s">
        <v>4312</v>
      </c>
      <c r="J172" s="148" t="s">
        <v>407</v>
      </c>
      <c r="K172" s="148" t="s">
        <v>4306</v>
      </c>
    </row>
    <row r="173" spans="1:11" ht="68.099999999999994" customHeight="1">
      <c r="A173" s="170" t="s">
        <v>4305</v>
      </c>
      <c r="B173" s="161" t="s">
        <v>4306</v>
      </c>
      <c r="C173" s="173">
        <v>38020</v>
      </c>
      <c r="D173" s="159" t="s">
        <v>4313</v>
      </c>
      <c r="E173" s="159" t="s">
        <v>4314</v>
      </c>
      <c r="F173" s="159" t="s">
        <v>4309</v>
      </c>
      <c r="G173" s="159" t="s">
        <v>4315</v>
      </c>
      <c r="H173" s="160" t="s">
        <v>4316</v>
      </c>
      <c r="I173" s="146" t="s">
        <v>4312</v>
      </c>
      <c r="J173" s="148" t="s">
        <v>407</v>
      </c>
      <c r="K173" s="148" t="s">
        <v>4306</v>
      </c>
    </row>
    <row r="174" spans="1:11" ht="68.099999999999994" customHeight="1">
      <c r="A174" s="170" t="s">
        <v>4305</v>
      </c>
      <c r="B174" s="161" t="s">
        <v>4306</v>
      </c>
      <c r="C174" s="173">
        <v>38030</v>
      </c>
      <c r="D174" s="159" t="s">
        <v>4317</v>
      </c>
      <c r="E174" s="159" t="s">
        <v>4318</v>
      </c>
      <c r="F174" s="159" t="s">
        <v>4309</v>
      </c>
      <c r="G174" s="159" t="s">
        <v>4319</v>
      </c>
      <c r="H174" s="160" t="s">
        <v>4320</v>
      </c>
      <c r="I174" s="146" t="s">
        <v>4312</v>
      </c>
      <c r="J174" s="148" t="s">
        <v>407</v>
      </c>
      <c r="K174" s="148" t="s">
        <v>4306</v>
      </c>
    </row>
    <row r="175" spans="1:11" ht="68.099999999999994" customHeight="1">
      <c r="A175" s="170" t="s">
        <v>4305</v>
      </c>
      <c r="B175" s="161" t="s">
        <v>4306</v>
      </c>
      <c r="C175" s="173">
        <v>38040</v>
      </c>
      <c r="D175" s="159" t="s">
        <v>4321</v>
      </c>
      <c r="E175" s="159" t="s">
        <v>4322</v>
      </c>
      <c r="F175" s="159" t="s">
        <v>4309</v>
      </c>
      <c r="G175" s="159" t="s">
        <v>4323</v>
      </c>
      <c r="H175" s="160" t="s">
        <v>4324</v>
      </c>
      <c r="I175" s="146" t="s">
        <v>4312</v>
      </c>
      <c r="J175" s="148" t="s">
        <v>407</v>
      </c>
      <c r="K175" s="148" t="s">
        <v>4306</v>
      </c>
    </row>
    <row r="176" spans="1:11" ht="68.099999999999994" customHeight="1">
      <c r="A176" s="170" t="s">
        <v>4305</v>
      </c>
      <c r="B176" s="161" t="s">
        <v>4306</v>
      </c>
      <c r="C176" s="173">
        <v>38050</v>
      </c>
      <c r="D176" s="159" t="s">
        <v>4325</v>
      </c>
      <c r="E176" s="159" t="s">
        <v>4326</v>
      </c>
      <c r="F176" s="159" t="s">
        <v>4309</v>
      </c>
      <c r="G176" s="159" t="s">
        <v>4327</v>
      </c>
      <c r="H176" s="160" t="s">
        <v>4328</v>
      </c>
      <c r="I176" s="146" t="s">
        <v>4312</v>
      </c>
      <c r="J176" s="148" t="s">
        <v>407</v>
      </c>
      <c r="K176" s="148" t="s">
        <v>4306</v>
      </c>
    </row>
    <row r="177" spans="1:11" ht="68.099999999999994" customHeight="1">
      <c r="A177" s="170" t="s">
        <v>4305</v>
      </c>
      <c r="B177" s="161" t="s">
        <v>4306</v>
      </c>
      <c r="C177" s="173">
        <v>38060</v>
      </c>
      <c r="D177" s="159" t="s">
        <v>4329</v>
      </c>
      <c r="E177" s="159" t="s">
        <v>4330</v>
      </c>
      <c r="F177" s="159" t="s">
        <v>4309</v>
      </c>
      <c r="G177" s="159" t="s">
        <v>4331</v>
      </c>
      <c r="H177" s="160" t="s">
        <v>4332</v>
      </c>
      <c r="I177" s="146" t="s">
        <v>4312</v>
      </c>
      <c r="J177" s="148" t="s">
        <v>407</v>
      </c>
      <c r="K177" s="148" t="s">
        <v>4306</v>
      </c>
    </row>
    <row r="178" spans="1:11" ht="68.099999999999994" customHeight="1">
      <c r="A178" s="170" t="s">
        <v>4333</v>
      </c>
      <c r="B178" s="161" t="s">
        <v>4334</v>
      </c>
      <c r="C178" s="173">
        <v>39010</v>
      </c>
      <c r="D178" s="159" t="s">
        <v>4335</v>
      </c>
      <c r="E178" s="159" t="s">
        <v>4336</v>
      </c>
      <c r="F178" s="159" t="s">
        <v>4337</v>
      </c>
      <c r="G178" s="159" t="s">
        <v>4338</v>
      </c>
      <c r="H178" s="160" t="s">
        <v>4339</v>
      </c>
      <c r="I178" s="146" t="s">
        <v>4312</v>
      </c>
      <c r="J178" s="148" t="s">
        <v>424</v>
      </c>
      <c r="K178" s="148" t="s">
        <v>4340</v>
      </c>
    </row>
    <row r="179" spans="1:11" ht="68.099999999999994" customHeight="1">
      <c r="A179" s="170" t="s">
        <v>4333</v>
      </c>
      <c r="B179" s="161" t="s">
        <v>4340</v>
      </c>
      <c r="C179" s="173">
        <v>39020</v>
      </c>
      <c r="D179" s="159" t="s">
        <v>4341</v>
      </c>
      <c r="E179" s="159" t="s">
        <v>4342</v>
      </c>
      <c r="F179" s="159" t="s">
        <v>4337</v>
      </c>
      <c r="G179" s="159" t="s">
        <v>4343</v>
      </c>
      <c r="H179" s="160" t="s">
        <v>4344</v>
      </c>
      <c r="I179" s="146" t="s">
        <v>4312</v>
      </c>
      <c r="J179" s="148" t="s">
        <v>424</v>
      </c>
      <c r="K179" s="148" t="s">
        <v>4340</v>
      </c>
    </row>
    <row r="180" spans="1:11" ht="68.099999999999994" customHeight="1">
      <c r="A180" s="170" t="s">
        <v>4333</v>
      </c>
      <c r="B180" s="161" t="s">
        <v>4340</v>
      </c>
      <c r="C180" s="173">
        <v>39030</v>
      </c>
      <c r="D180" s="159" t="s">
        <v>4345</v>
      </c>
      <c r="E180" s="159" t="s">
        <v>4346</v>
      </c>
      <c r="F180" s="159" t="s">
        <v>4337</v>
      </c>
      <c r="G180" s="159" t="s">
        <v>4347</v>
      </c>
      <c r="H180" s="160" t="s">
        <v>4348</v>
      </c>
      <c r="I180" s="146" t="s">
        <v>4312</v>
      </c>
      <c r="J180" s="148" t="s">
        <v>424</v>
      </c>
      <c r="K180" s="148" t="s">
        <v>4340</v>
      </c>
    </row>
    <row r="181" spans="1:11" ht="68.099999999999994" customHeight="1">
      <c r="A181" s="170" t="s">
        <v>4333</v>
      </c>
      <c r="B181" s="161" t="s">
        <v>4340</v>
      </c>
      <c r="C181" s="173">
        <v>39040</v>
      </c>
      <c r="D181" s="159" t="s">
        <v>4349</v>
      </c>
      <c r="E181" s="159" t="s">
        <v>4350</v>
      </c>
      <c r="F181" s="159" t="s">
        <v>4337</v>
      </c>
      <c r="G181" s="159" t="s">
        <v>4351</v>
      </c>
      <c r="H181" s="160" t="s">
        <v>4352</v>
      </c>
      <c r="I181" s="146" t="s">
        <v>4312</v>
      </c>
      <c r="J181" s="148" t="s">
        <v>424</v>
      </c>
      <c r="K181" s="148" t="s">
        <v>4340</v>
      </c>
    </row>
    <row r="182" spans="1:11" ht="68.099999999999994" customHeight="1">
      <c r="A182" s="170" t="s">
        <v>4333</v>
      </c>
      <c r="B182" s="161" t="s">
        <v>4340</v>
      </c>
      <c r="C182" s="173">
        <v>39050</v>
      </c>
      <c r="D182" s="159" t="s">
        <v>4353</v>
      </c>
      <c r="E182" s="159" t="s">
        <v>4354</v>
      </c>
      <c r="F182" s="159" t="s">
        <v>4337</v>
      </c>
      <c r="G182" s="159" t="s">
        <v>4355</v>
      </c>
      <c r="H182" s="160" t="s">
        <v>4356</v>
      </c>
      <c r="I182" s="146" t="s">
        <v>4312</v>
      </c>
      <c r="J182" s="148" t="s">
        <v>424</v>
      </c>
      <c r="K182" s="148" t="s">
        <v>4340</v>
      </c>
    </row>
    <row r="183" spans="1:11" ht="68.099999999999994" customHeight="1">
      <c r="A183" s="170" t="s">
        <v>4333</v>
      </c>
      <c r="B183" s="161" t="s">
        <v>4340</v>
      </c>
      <c r="C183" s="173">
        <v>39060</v>
      </c>
      <c r="D183" s="159" t="s">
        <v>4357</v>
      </c>
      <c r="E183" s="159" t="s">
        <v>4358</v>
      </c>
      <c r="F183" s="159" t="s">
        <v>4337</v>
      </c>
      <c r="G183" s="159" t="s">
        <v>4359</v>
      </c>
      <c r="H183" s="160" t="s">
        <v>4360</v>
      </c>
      <c r="I183" s="146" t="s">
        <v>4312</v>
      </c>
      <c r="J183" s="148" t="s">
        <v>424</v>
      </c>
      <c r="K183" s="148" t="s">
        <v>4340</v>
      </c>
    </row>
    <row r="184" spans="1:11" ht="68.099999999999994" customHeight="1">
      <c r="A184" s="170" t="s">
        <v>4333</v>
      </c>
      <c r="B184" s="161" t="s">
        <v>4340</v>
      </c>
      <c r="C184" s="173">
        <v>39070</v>
      </c>
      <c r="D184" s="159" t="s">
        <v>4361</v>
      </c>
      <c r="E184" s="159" t="s">
        <v>4362</v>
      </c>
      <c r="F184" s="159" t="s">
        <v>4337</v>
      </c>
      <c r="G184" s="159" t="s">
        <v>4363</v>
      </c>
      <c r="H184" s="160" t="s">
        <v>4364</v>
      </c>
      <c r="I184" s="146" t="s">
        <v>4312</v>
      </c>
      <c r="J184" s="148" t="s">
        <v>424</v>
      </c>
      <c r="K184" s="148" t="s">
        <v>4340</v>
      </c>
    </row>
    <row r="185" spans="1:11" ht="68.099999999999994" customHeight="1">
      <c r="A185" s="170" t="s">
        <v>4365</v>
      </c>
      <c r="B185" s="161" t="s">
        <v>4366</v>
      </c>
      <c r="C185" s="173">
        <v>40010</v>
      </c>
      <c r="D185" s="159" t="s">
        <v>4367</v>
      </c>
      <c r="E185" s="159" t="s">
        <v>4368</v>
      </c>
      <c r="F185" s="159" t="s">
        <v>4369</v>
      </c>
      <c r="G185" s="159" t="s">
        <v>4370</v>
      </c>
      <c r="H185" s="160" t="s">
        <v>4371</v>
      </c>
      <c r="I185" s="146" t="s">
        <v>4312</v>
      </c>
      <c r="J185" s="148" t="s">
        <v>2781</v>
      </c>
      <c r="K185" s="148" t="s">
        <v>4366</v>
      </c>
    </row>
    <row r="186" spans="1:11" ht="68.099999999999994" customHeight="1">
      <c r="A186" s="170" t="s">
        <v>4365</v>
      </c>
      <c r="B186" s="161" t="s">
        <v>4366</v>
      </c>
      <c r="C186" s="173">
        <v>40020</v>
      </c>
      <c r="D186" s="159" t="s">
        <v>4372</v>
      </c>
      <c r="E186" s="159" t="s">
        <v>4373</v>
      </c>
      <c r="F186" s="159" t="s">
        <v>4369</v>
      </c>
      <c r="G186" s="159" t="s">
        <v>4374</v>
      </c>
      <c r="H186" s="160" t="s">
        <v>4375</v>
      </c>
      <c r="I186" s="146" t="s">
        <v>4312</v>
      </c>
      <c r="J186" s="148" t="s">
        <v>2781</v>
      </c>
      <c r="K186" s="148" t="s">
        <v>4366</v>
      </c>
    </row>
    <row r="187" spans="1:11" ht="68.099999999999994" customHeight="1">
      <c r="A187" s="170" t="s">
        <v>4365</v>
      </c>
      <c r="B187" s="161" t="s">
        <v>4366</v>
      </c>
      <c r="C187" s="173">
        <v>40030</v>
      </c>
      <c r="D187" s="159" t="s">
        <v>4376</v>
      </c>
      <c r="E187" s="159" t="s">
        <v>4377</v>
      </c>
      <c r="F187" s="159" t="s">
        <v>4369</v>
      </c>
      <c r="G187" s="159" t="s">
        <v>4378</v>
      </c>
      <c r="H187" s="160" t="s">
        <v>4379</v>
      </c>
      <c r="I187" s="146" t="s">
        <v>4312</v>
      </c>
      <c r="J187" s="148" t="s">
        <v>2781</v>
      </c>
      <c r="K187" s="148" t="s">
        <v>4366</v>
      </c>
    </row>
    <row r="188" spans="1:11" ht="68.099999999999994" customHeight="1">
      <c r="A188" s="170" t="s">
        <v>4365</v>
      </c>
      <c r="B188" s="161" t="s">
        <v>4366</v>
      </c>
      <c r="C188" s="173">
        <v>40040</v>
      </c>
      <c r="D188" s="159" t="s">
        <v>4380</v>
      </c>
      <c r="E188" s="159" t="s">
        <v>4381</v>
      </c>
      <c r="F188" s="159" t="s">
        <v>4369</v>
      </c>
      <c r="G188" s="159" t="s">
        <v>4382</v>
      </c>
      <c r="H188" s="160" t="s">
        <v>4383</v>
      </c>
      <c r="I188" s="146" t="s">
        <v>4312</v>
      </c>
      <c r="J188" s="148" t="s">
        <v>2781</v>
      </c>
      <c r="K188" s="148" t="s">
        <v>4366</v>
      </c>
    </row>
    <row r="189" spans="1:11" ht="68.099999999999994" customHeight="1">
      <c r="A189" s="170" t="s">
        <v>4384</v>
      </c>
      <c r="B189" s="161" t="s">
        <v>4385</v>
      </c>
      <c r="C189" s="173">
        <v>41010</v>
      </c>
      <c r="D189" s="159" t="s">
        <v>4386</v>
      </c>
      <c r="E189" s="159" t="s">
        <v>4387</v>
      </c>
      <c r="F189" s="159" t="s">
        <v>4388</v>
      </c>
      <c r="G189" s="159" t="s">
        <v>4389</v>
      </c>
      <c r="H189" s="160" t="s">
        <v>4390</v>
      </c>
      <c r="I189" s="146" t="s">
        <v>4312</v>
      </c>
      <c r="J189" s="148" t="s">
        <v>410</v>
      </c>
      <c r="K189" s="148" t="s">
        <v>4391</v>
      </c>
    </row>
    <row r="190" spans="1:11" ht="68.099999999999994" customHeight="1">
      <c r="A190" s="170" t="s">
        <v>4384</v>
      </c>
      <c r="B190" s="161" t="s">
        <v>4391</v>
      </c>
      <c r="C190" s="173">
        <v>41020</v>
      </c>
      <c r="D190" s="159" t="s">
        <v>4392</v>
      </c>
      <c r="E190" s="159" t="s">
        <v>4393</v>
      </c>
      <c r="F190" s="159" t="s">
        <v>4388</v>
      </c>
      <c r="G190" s="159" t="s">
        <v>4394</v>
      </c>
      <c r="H190" s="160" t="s">
        <v>4395</v>
      </c>
      <c r="I190" s="146" t="s">
        <v>4312</v>
      </c>
      <c r="J190" s="148" t="s">
        <v>410</v>
      </c>
      <c r="K190" s="148" t="s">
        <v>4391</v>
      </c>
    </row>
    <row r="191" spans="1:11" ht="68.099999999999994" customHeight="1">
      <c r="A191" s="170" t="s">
        <v>4384</v>
      </c>
      <c r="B191" s="161" t="s">
        <v>4391</v>
      </c>
      <c r="C191" s="173">
        <v>41030</v>
      </c>
      <c r="D191" s="159" t="s">
        <v>4396</v>
      </c>
      <c r="E191" s="159" t="s">
        <v>4397</v>
      </c>
      <c r="F191" s="159" t="s">
        <v>4388</v>
      </c>
      <c r="G191" s="159" t="s">
        <v>4398</v>
      </c>
      <c r="H191" s="160" t="s">
        <v>4399</v>
      </c>
      <c r="I191" s="146" t="s">
        <v>4312</v>
      </c>
      <c r="J191" s="148" t="s">
        <v>410</v>
      </c>
      <c r="K191" s="148" t="s">
        <v>4391</v>
      </c>
    </row>
    <row r="192" spans="1:11" ht="68.099999999999994" customHeight="1">
      <c r="A192" s="170" t="s">
        <v>4384</v>
      </c>
      <c r="B192" s="161" t="s">
        <v>4391</v>
      </c>
      <c r="C192" s="173">
        <v>41040</v>
      </c>
      <c r="D192" s="159" t="s">
        <v>4400</v>
      </c>
      <c r="E192" s="159" t="s">
        <v>4401</v>
      </c>
      <c r="F192" s="159" t="s">
        <v>4388</v>
      </c>
      <c r="G192" s="159" t="s">
        <v>4402</v>
      </c>
      <c r="H192" s="160" t="s">
        <v>4403</v>
      </c>
      <c r="I192" s="146" t="s">
        <v>4312</v>
      </c>
      <c r="J192" s="148" t="s">
        <v>410</v>
      </c>
      <c r="K192" s="148" t="s">
        <v>4391</v>
      </c>
    </row>
    <row r="193" spans="1:11" ht="68.099999999999994" customHeight="1">
      <c r="A193" s="170" t="s">
        <v>4384</v>
      </c>
      <c r="B193" s="161" t="s">
        <v>4391</v>
      </c>
      <c r="C193" s="173">
        <v>41050</v>
      </c>
      <c r="D193" s="159" t="s">
        <v>4404</v>
      </c>
      <c r="E193" s="159" t="s">
        <v>4405</v>
      </c>
      <c r="F193" s="159" t="s">
        <v>4388</v>
      </c>
      <c r="G193" s="159" t="s">
        <v>4406</v>
      </c>
      <c r="H193" s="160" t="s">
        <v>4407</v>
      </c>
      <c r="I193" s="146" t="s">
        <v>4312</v>
      </c>
      <c r="J193" s="148" t="s">
        <v>410</v>
      </c>
      <c r="K193" s="148" t="s">
        <v>4391</v>
      </c>
    </row>
    <row r="194" spans="1:11" ht="68.099999999999994" customHeight="1">
      <c r="A194" s="170" t="s">
        <v>4408</v>
      </c>
      <c r="B194" s="161" t="s">
        <v>4409</v>
      </c>
      <c r="C194" s="173">
        <v>42010</v>
      </c>
      <c r="D194" s="159" t="s">
        <v>4410</v>
      </c>
      <c r="E194" s="159" t="s">
        <v>4411</v>
      </c>
      <c r="F194" s="159" t="s">
        <v>4412</v>
      </c>
      <c r="G194" s="159" t="s">
        <v>4413</v>
      </c>
      <c r="H194" s="160" t="s">
        <v>4414</v>
      </c>
      <c r="I194" s="146" t="s">
        <v>4312</v>
      </c>
      <c r="J194" s="148" t="s">
        <v>426</v>
      </c>
      <c r="K194" s="148" t="s">
        <v>4409</v>
      </c>
    </row>
    <row r="195" spans="1:11" ht="68.099999999999994" customHeight="1">
      <c r="A195" s="170" t="s">
        <v>426</v>
      </c>
      <c r="B195" s="161" t="s">
        <v>4409</v>
      </c>
      <c r="C195" s="173">
        <v>42020</v>
      </c>
      <c r="D195" s="159" t="s">
        <v>4415</v>
      </c>
      <c r="E195" s="159" t="s">
        <v>4416</v>
      </c>
      <c r="F195" s="159" t="s">
        <v>4412</v>
      </c>
      <c r="G195" s="159" t="s">
        <v>4417</v>
      </c>
      <c r="H195" s="160" t="s">
        <v>4418</v>
      </c>
      <c r="I195" s="146" t="s">
        <v>4312</v>
      </c>
      <c r="J195" s="148" t="s">
        <v>426</v>
      </c>
      <c r="K195" s="148" t="s">
        <v>4409</v>
      </c>
    </row>
    <row r="196" spans="1:11" ht="68.099999999999994" customHeight="1">
      <c r="A196" s="170" t="s">
        <v>426</v>
      </c>
      <c r="B196" s="161" t="s">
        <v>4409</v>
      </c>
      <c r="C196" s="173">
        <v>42030</v>
      </c>
      <c r="D196" s="159" t="s">
        <v>4419</v>
      </c>
      <c r="E196" s="159" t="s">
        <v>4420</v>
      </c>
      <c r="F196" s="159" t="s">
        <v>4412</v>
      </c>
      <c r="G196" s="159" t="s">
        <v>4421</v>
      </c>
      <c r="H196" s="160" t="s">
        <v>4422</v>
      </c>
      <c r="I196" s="146" t="s">
        <v>4312</v>
      </c>
      <c r="J196" s="148" t="s">
        <v>426</v>
      </c>
      <c r="K196" s="148" t="s">
        <v>4409</v>
      </c>
    </row>
    <row r="197" spans="1:11" ht="68.099999999999994" customHeight="1">
      <c r="A197" s="170" t="s">
        <v>426</v>
      </c>
      <c r="B197" s="161" t="s">
        <v>4409</v>
      </c>
      <c r="C197" s="173">
        <v>42040</v>
      </c>
      <c r="D197" s="159" t="s">
        <v>4423</v>
      </c>
      <c r="E197" s="159" t="s">
        <v>4424</v>
      </c>
      <c r="F197" s="159" t="s">
        <v>4412</v>
      </c>
      <c r="G197" s="159" t="s">
        <v>4425</v>
      </c>
      <c r="H197" s="160" t="s">
        <v>4426</v>
      </c>
      <c r="I197" s="146" t="s">
        <v>4312</v>
      </c>
      <c r="J197" s="148" t="s">
        <v>426</v>
      </c>
      <c r="K197" s="148" t="s">
        <v>4409</v>
      </c>
    </row>
    <row r="198" spans="1:11" ht="68.099999999999994" customHeight="1">
      <c r="A198" s="170" t="s">
        <v>4427</v>
      </c>
      <c r="B198" s="161" t="s">
        <v>4428</v>
      </c>
      <c r="C198" s="173">
        <v>43010</v>
      </c>
      <c r="D198" s="159" t="s">
        <v>4429</v>
      </c>
      <c r="E198" s="159" t="s">
        <v>4430</v>
      </c>
      <c r="F198" s="159" t="s">
        <v>4431</v>
      </c>
      <c r="G198" s="159" t="s">
        <v>4432</v>
      </c>
      <c r="H198" s="160" t="s">
        <v>4433</v>
      </c>
      <c r="I198" s="146" t="s">
        <v>4434</v>
      </c>
      <c r="J198" s="148" t="s">
        <v>427</v>
      </c>
      <c r="K198" s="148" t="s">
        <v>4428</v>
      </c>
    </row>
    <row r="199" spans="1:11" ht="68.099999999999994" customHeight="1">
      <c r="A199" s="170" t="s">
        <v>4427</v>
      </c>
      <c r="B199" s="161" t="s">
        <v>4428</v>
      </c>
      <c r="C199" s="173">
        <v>43020</v>
      </c>
      <c r="D199" s="159" t="s">
        <v>4435</v>
      </c>
      <c r="E199" s="159" t="s">
        <v>4436</v>
      </c>
      <c r="F199" s="159" t="s">
        <v>4431</v>
      </c>
      <c r="G199" s="159" t="s">
        <v>4437</v>
      </c>
      <c r="H199" s="160" t="s">
        <v>4438</v>
      </c>
      <c r="I199" s="146" t="s">
        <v>4434</v>
      </c>
      <c r="J199" s="148" t="s">
        <v>427</v>
      </c>
      <c r="K199" s="148" t="s">
        <v>4428</v>
      </c>
    </row>
    <row r="200" spans="1:11" ht="68.099999999999994" customHeight="1">
      <c r="A200" s="170" t="s">
        <v>4427</v>
      </c>
      <c r="B200" s="161" t="s">
        <v>4428</v>
      </c>
      <c r="C200" s="173">
        <v>43030</v>
      </c>
      <c r="D200" s="159" t="s">
        <v>4439</v>
      </c>
      <c r="E200" s="159" t="s">
        <v>4440</v>
      </c>
      <c r="F200" s="159" t="s">
        <v>4431</v>
      </c>
      <c r="G200" s="159" t="s">
        <v>4441</v>
      </c>
      <c r="H200" s="160" t="s">
        <v>4442</v>
      </c>
      <c r="I200" s="146" t="s">
        <v>4434</v>
      </c>
      <c r="J200" s="148" t="s">
        <v>427</v>
      </c>
      <c r="K200" s="148" t="s">
        <v>4428</v>
      </c>
    </row>
    <row r="201" spans="1:11" ht="68.099999999999994" customHeight="1">
      <c r="A201" s="170" t="s">
        <v>4427</v>
      </c>
      <c r="B201" s="161" t="s">
        <v>4428</v>
      </c>
      <c r="C201" s="173">
        <v>43040</v>
      </c>
      <c r="D201" s="159" t="s">
        <v>4443</v>
      </c>
      <c r="E201" s="159" t="s">
        <v>4444</v>
      </c>
      <c r="F201" s="159" t="s">
        <v>4431</v>
      </c>
      <c r="G201" s="159" t="s">
        <v>4445</v>
      </c>
      <c r="H201" s="160" t="s">
        <v>4446</v>
      </c>
      <c r="I201" s="146" t="s">
        <v>4434</v>
      </c>
      <c r="J201" s="148" t="s">
        <v>427</v>
      </c>
      <c r="K201" s="148" t="s">
        <v>4428</v>
      </c>
    </row>
    <row r="202" spans="1:11" ht="68.099999999999994" customHeight="1">
      <c r="A202" s="170" t="s">
        <v>4427</v>
      </c>
      <c r="B202" s="161" t="s">
        <v>4428</v>
      </c>
      <c r="C202" s="173">
        <v>43050</v>
      </c>
      <c r="D202" s="159" t="s">
        <v>4447</v>
      </c>
      <c r="E202" s="159" t="s">
        <v>4448</v>
      </c>
      <c r="F202" s="159" t="s">
        <v>4431</v>
      </c>
      <c r="G202" s="159" t="s">
        <v>4449</v>
      </c>
      <c r="H202" s="160" t="s">
        <v>4450</v>
      </c>
      <c r="I202" s="146" t="s">
        <v>4434</v>
      </c>
      <c r="J202" s="148" t="s">
        <v>427</v>
      </c>
      <c r="K202" s="148" t="s">
        <v>4428</v>
      </c>
    </row>
    <row r="203" spans="1:11" ht="68.099999999999994" customHeight="1">
      <c r="A203" s="170" t="s">
        <v>4427</v>
      </c>
      <c r="B203" s="161" t="s">
        <v>4428</v>
      </c>
      <c r="C203" s="173">
        <v>43060</v>
      </c>
      <c r="D203" s="159" t="s">
        <v>4451</v>
      </c>
      <c r="E203" s="159" t="s">
        <v>4452</v>
      </c>
      <c r="F203" s="159" t="s">
        <v>4431</v>
      </c>
      <c r="G203" s="159" t="s">
        <v>4453</v>
      </c>
      <c r="H203" s="160" t="s">
        <v>4454</v>
      </c>
      <c r="I203" s="146" t="s">
        <v>4434</v>
      </c>
      <c r="J203" s="148" t="s">
        <v>427</v>
      </c>
      <c r="K203" s="148" t="s">
        <v>4428</v>
      </c>
    </row>
    <row r="204" spans="1:11" ht="68.099999999999994" customHeight="1">
      <c r="A204" s="170" t="s">
        <v>4455</v>
      </c>
      <c r="B204" s="161" t="s">
        <v>4456</v>
      </c>
      <c r="C204" s="173">
        <v>44010</v>
      </c>
      <c r="D204" s="159" t="s">
        <v>4457</v>
      </c>
      <c r="E204" s="159" t="s">
        <v>4458</v>
      </c>
      <c r="F204" s="159" t="s">
        <v>4459</v>
      </c>
      <c r="G204" s="159" t="s">
        <v>4460</v>
      </c>
      <c r="H204" s="160" t="s">
        <v>4461</v>
      </c>
      <c r="I204" s="146" t="s">
        <v>4434</v>
      </c>
      <c r="J204" s="148" t="s">
        <v>428</v>
      </c>
      <c r="K204" s="148" t="s">
        <v>4456</v>
      </c>
    </row>
    <row r="205" spans="1:11" ht="68.099999999999994" customHeight="1">
      <c r="A205" s="170" t="s">
        <v>4455</v>
      </c>
      <c r="B205" s="161" t="s">
        <v>4456</v>
      </c>
      <c r="C205" s="173">
        <v>44020</v>
      </c>
      <c r="D205" s="159" t="s">
        <v>4462</v>
      </c>
      <c r="E205" s="159" t="s">
        <v>4463</v>
      </c>
      <c r="F205" s="159" t="s">
        <v>4459</v>
      </c>
      <c r="G205" s="159" t="s">
        <v>4464</v>
      </c>
      <c r="H205" s="160" t="s">
        <v>4465</v>
      </c>
      <c r="I205" s="146" t="s">
        <v>4434</v>
      </c>
      <c r="J205" s="148" t="s">
        <v>428</v>
      </c>
      <c r="K205" s="148" t="s">
        <v>4456</v>
      </c>
    </row>
    <row r="206" spans="1:11" ht="68.099999999999994" customHeight="1">
      <c r="A206" s="170" t="s">
        <v>4455</v>
      </c>
      <c r="B206" s="161" t="s">
        <v>4456</v>
      </c>
      <c r="C206" s="173">
        <v>44030</v>
      </c>
      <c r="D206" s="159" t="s">
        <v>4466</v>
      </c>
      <c r="E206" s="159" t="s">
        <v>4467</v>
      </c>
      <c r="F206" s="159" t="s">
        <v>4459</v>
      </c>
      <c r="G206" s="159" t="s">
        <v>4468</v>
      </c>
      <c r="H206" s="160" t="s">
        <v>4469</v>
      </c>
      <c r="I206" s="146" t="s">
        <v>4434</v>
      </c>
      <c r="J206" s="148" t="s">
        <v>428</v>
      </c>
      <c r="K206" s="148" t="s">
        <v>4456</v>
      </c>
    </row>
    <row r="207" spans="1:11" ht="68.099999999999994" customHeight="1">
      <c r="A207" s="170" t="s">
        <v>4455</v>
      </c>
      <c r="B207" s="161" t="s">
        <v>4456</v>
      </c>
      <c r="C207" s="173">
        <v>44040</v>
      </c>
      <c r="D207" s="159" t="s">
        <v>4470</v>
      </c>
      <c r="E207" s="159" t="s">
        <v>4471</v>
      </c>
      <c r="F207" s="159" t="s">
        <v>4459</v>
      </c>
      <c r="G207" s="159" t="s">
        <v>4472</v>
      </c>
      <c r="H207" s="160" t="s">
        <v>4473</v>
      </c>
      <c r="I207" s="146" t="s">
        <v>4434</v>
      </c>
      <c r="J207" s="148" t="s">
        <v>428</v>
      </c>
      <c r="K207" s="148" t="s">
        <v>4456</v>
      </c>
    </row>
    <row r="208" spans="1:11" ht="68.099999999999994" customHeight="1">
      <c r="A208" s="170" t="s">
        <v>4455</v>
      </c>
      <c r="B208" s="161" t="s">
        <v>4456</v>
      </c>
      <c r="C208" s="173">
        <v>44050</v>
      </c>
      <c r="D208" s="159" t="s">
        <v>4474</v>
      </c>
      <c r="E208" s="159" t="s">
        <v>4475</v>
      </c>
      <c r="F208" s="159" t="s">
        <v>4459</v>
      </c>
      <c r="G208" s="159" t="s">
        <v>4476</v>
      </c>
      <c r="H208" s="160" t="s">
        <v>4477</v>
      </c>
      <c r="I208" s="146" t="s">
        <v>4434</v>
      </c>
      <c r="J208" s="148" t="s">
        <v>428</v>
      </c>
      <c r="K208" s="148" t="s">
        <v>4456</v>
      </c>
    </row>
    <row r="209" spans="1:11" ht="68.099999999999994" customHeight="1">
      <c r="A209" s="170" t="s">
        <v>4478</v>
      </c>
      <c r="B209" s="161" t="s">
        <v>4479</v>
      </c>
      <c r="C209" s="173">
        <v>45010</v>
      </c>
      <c r="D209" s="159" t="s">
        <v>4480</v>
      </c>
      <c r="E209" s="159" t="s">
        <v>4481</v>
      </c>
      <c r="F209" s="159" t="s">
        <v>4482</v>
      </c>
      <c r="G209" s="159" t="s">
        <v>4483</v>
      </c>
      <c r="H209" s="160" t="s">
        <v>4484</v>
      </c>
      <c r="I209" s="146" t="s">
        <v>4434</v>
      </c>
      <c r="J209" s="148" t="s">
        <v>413</v>
      </c>
      <c r="K209" s="148" t="s">
        <v>4479</v>
      </c>
    </row>
    <row r="210" spans="1:11" ht="68.099999999999994" customHeight="1">
      <c r="A210" s="170" t="s">
        <v>4478</v>
      </c>
      <c r="B210" s="161" t="s">
        <v>4479</v>
      </c>
      <c r="C210" s="173">
        <v>45020</v>
      </c>
      <c r="D210" s="159" t="s">
        <v>4485</v>
      </c>
      <c r="E210" s="159" t="s">
        <v>4486</v>
      </c>
      <c r="F210" s="159" t="s">
        <v>4482</v>
      </c>
      <c r="G210" s="159" t="s">
        <v>4487</v>
      </c>
      <c r="H210" s="160" t="s">
        <v>4488</v>
      </c>
      <c r="I210" s="146" t="s">
        <v>4434</v>
      </c>
      <c r="J210" s="148" t="s">
        <v>413</v>
      </c>
      <c r="K210" s="148" t="s">
        <v>4479</v>
      </c>
    </row>
    <row r="211" spans="1:11" ht="68.099999999999994" customHeight="1">
      <c r="A211" s="170" t="s">
        <v>4478</v>
      </c>
      <c r="B211" s="161" t="s">
        <v>4479</v>
      </c>
      <c r="C211" s="173">
        <v>45030</v>
      </c>
      <c r="D211" s="159" t="s">
        <v>4489</v>
      </c>
      <c r="E211" s="159" t="s">
        <v>4490</v>
      </c>
      <c r="F211" s="159" t="s">
        <v>4482</v>
      </c>
      <c r="G211" s="159" t="s">
        <v>4491</v>
      </c>
      <c r="H211" s="160" t="s">
        <v>4492</v>
      </c>
      <c r="I211" s="146" t="s">
        <v>4434</v>
      </c>
      <c r="J211" s="148" t="s">
        <v>413</v>
      </c>
      <c r="K211" s="148" t="s">
        <v>4479</v>
      </c>
    </row>
    <row r="212" spans="1:11" ht="68.099999999999994" customHeight="1">
      <c r="A212" s="170" t="s">
        <v>4478</v>
      </c>
      <c r="B212" s="161" t="s">
        <v>4479</v>
      </c>
      <c r="C212" s="173">
        <v>45040</v>
      </c>
      <c r="D212" s="159" t="s">
        <v>4493</v>
      </c>
      <c r="E212" s="159" t="s">
        <v>4494</v>
      </c>
      <c r="F212" s="159" t="s">
        <v>4482</v>
      </c>
      <c r="G212" s="159" t="s">
        <v>4495</v>
      </c>
      <c r="H212" s="160" t="s">
        <v>4496</v>
      </c>
      <c r="I212" s="146" t="s">
        <v>4434</v>
      </c>
      <c r="J212" s="148" t="s">
        <v>413</v>
      </c>
      <c r="K212" s="148" t="s">
        <v>4479</v>
      </c>
    </row>
    <row r="213" spans="1:11" ht="68.099999999999994" customHeight="1">
      <c r="A213" s="170" t="s">
        <v>4478</v>
      </c>
      <c r="B213" s="161" t="s">
        <v>4479</v>
      </c>
      <c r="C213" s="173">
        <v>45050</v>
      </c>
      <c r="D213" s="159" t="s">
        <v>4497</v>
      </c>
      <c r="E213" s="159" t="s">
        <v>4498</v>
      </c>
      <c r="F213" s="159" t="s">
        <v>4482</v>
      </c>
      <c r="G213" s="159" t="s">
        <v>4499</v>
      </c>
      <c r="H213" s="160" t="s">
        <v>4500</v>
      </c>
      <c r="I213" s="146" t="s">
        <v>4434</v>
      </c>
      <c r="J213" s="148" t="s">
        <v>413</v>
      </c>
      <c r="K213" s="148" t="s">
        <v>4479</v>
      </c>
    </row>
    <row r="214" spans="1:11" ht="68.099999999999994" customHeight="1">
      <c r="A214" s="170" t="s">
        <v>4478</v>
      </c>
      <c r="B214" s="161" t="s">
        <v>4479</v>
      </c>
      <c r="C214" s="173">
        <v>45060</v>
      </c>
      <c r="D214" s="159" t="s">
        <v>4501</v>
      </c>
      <c r="E214" s="159" t="s">
        <v>4502</v>
      </c>
      <c r="F214" s="159" t="s">
        <v>4482</v>
      </c>
      <c r="G214" s="159" t="s">
        <v>4503</v>
      </c>
      <c r="H214" s="160" t="s">
        <v>4504</v>
      </c>
      <c r="I214" s="146" t="s">
        <v>4434</v>
      </c>
      <c r="J214" s="148" t="s">
        <v>413</v>
      </c>
      <c r="K214" s="148" t="s">
        <v>4479</v>
      </c>
    </row>
    <row r="215" spans="1:11" ht="68.099999999999994" customHeight="1">
      <c r="A215" s="170" t="s">
        <v>4505</v>
      </c>
      <c r="B215" s="161" t="s">
        <v>4506</v>
      </c>
      <c r="C215" s="173">
        <v>46010</v>
      </c>
      <c r="D215" s="159" t="s">
        <v>4507</v>
      </c>
      <c r="E215" s="159" t="s">
        <v>4508</v>
      </c>
      <c r="F215" s="159" t="s">
        <v>4509</v>
      </c>
      <c r="G215" s="159" t="s">
        <v>4510</v>
      </c>
      <c r="H215" s="160" t="s">
        <v>4511</v>
      </c>
      <c r="I215" s="146" t="s">
        <v>4434</v>
      </c>
      <c r="J215" s="148" t="s">
        <v>1297</v>
      </c>
      <c r="K215" s="148" t="s">
        <v>4506</v>
      </c>
    </row>
    <row r="216" spans="1:11" ht="68.099999999999994" customHeight="1">
      <c r="A216" s="170" t="s">
        <v>4505</v>
      </c>
      <c r="B216" s="161" t="s">
        <v>4506</v>
      </c>
      <c r="C216" s="173">
        <v>46020</v>
      </c>
      <c r="D216" s="159" t="s">
        <v>4512</v>
      </c>
      <c r="E216" s="159" t="s">
        <v>4513</v>
      </c>
      <c r="F216" s="159" t="s">
        <v>4509</v>
      </c>
      <c r="G216" s="159" t="s">
        <v>4514</v>
      </c>
      <c r="H216" s="160" t="s">
        <v>4515</v>
      </c>
      <c r="I216" s="146" t="s">
        <v>4434</v>
      </c>
      <c r="J216" s="148" t="s">
        <v>1297</v>
      </c>
      <c r="K216" s="148" t="s">
        <v>4506</v>
      </c>
    </row>
    <row r="217" spans="1:11" ht="68.099999999999994" customHeight="1">
      <c r="A217" s="170" t="s">
        <v>4505</v>
      </c>
      <c r="B217" s="161" t="s">
        <v>4506</v>
      </c>
      <c r="C217" s="173">
        <v>46030</v>
      </c>
      <c r="D217" s="159" t="s">
        <v>4516</v>
      </c>
      <c r="E217" s="159" t="s">
        <v>4517</v>
      </c>
      <c r="F217" s="159" t="s">
        <v>4509</v>
      </c>
      <c r="G217" s="159" t="s">
        <v>4518</v>
      </c>
      <c r="H217" s="160" t="s">
        <v>4519</v>
      </c>
      <c r="I217" s="146" t="s">
        <v>4434</v>
      </c>
      <c r="J217" s="148" t="s">
        <v>1297</v>
      </c>
      <c r="K217" s="148" t="s">
        <v>4506</v>
      </c>
    </row>
    <row r="218" spans="1:11" ht="68.099999999999994" customHeight="1">
      <c r="A218" s="170" t="s">
        <v>4520</v>
      </c>
      <c r="B218" s="161" t="s">
        <v>4521</v>
      </c>
      <c r="C218" s="173">
        <v>47010</v>
      </c>
      <c r="D218" s="159" t="s">
        <v>4522</v>
      </c>
      <c r="E218" s="159" t="s">
        <v>4523</v>
      </c>
      <c r="F218" s="159" t="s">
        <v>4524</v>
      </c>
      <c r="G218" s="159" t="s">
        <v>4525</v>
      </c>
      <c r="H218" s="160" t="s">
        <v>4526</v>
      </c>
      <c r="I218" s="146" t="s">
        <v>4527</v>
      </c>
      <c r="J218" s="148" t="s">
        <v>593</v>
      </c>
      <c r="K218" s="148" t="s">
        <v>4521</v>
      </c>
    </row>
    <row r="219" spans="1:11" ht="68.099999999999994" customHeight="1">
      <c r="A219" s="170" t="s">
        <v>4520</v>
      </c>
      <c r="B219" s="161" t="s">
        <v>4521</v>
      </c>
      <c r="C219" s="173">
        <v>47020</v>
      </c>
      <c r="D219" s="159" t="s">
        <v>4528</v>
      </c>
      <c r="E219" s="159" t="s">
        <v>4529</v>
      </c>
      <c r="F219" s="159" t="s">
        <v>4524</v>
      </c>
      <c r="G219" s="159" t="s">
        <v>4530</v>
      </c>
      <c r="H219" s="160" t="s">
        <v>4531</v>
      </c>
      <c r="I219" s="146" t="s">
        <v>4527</v>
      </c>
      <c r="J219" s="148" t="s">
        <v>593</v>
      </c>
      <c r="K219" s="148" t="s">
        <v>4521</v>
      </c>
    </row>
    <row r="220" spans="1:11" ht="68.099999999999994" customHeight="1">
      <c r="A220" s="170" t="s">
        <v>4520</v>
      </c>
      <c r="B220" s="161" t="s">
        <v>4521</v>
      </c>
      <c r="C220" s="173">
        <v>47030</v>
      </c>
      <c r="D220" s="159" t="s">
        <v>4532</v>
      </c>
      <c r="E220" s="159" t="s">
        <v>4533</v>
      </c>
      <c r="F220" s="159" t="s">
        <v>4524</v>
      </c>
      <c r="G220" s="159" t="s">
        <v>4534</v>
      </c>
      <c r="H220" s="160" t="s">
        <v>4535</v>
      </c>
      <c r="I220" s="146" t="s">
        <v>4527</v>
      </c>
      <c r="J220" s="148" t="s">
        <v>593</v>
      </c>
      <c r="K220" s="148" t="s">
        <v>4521</v>
      </c>
    </row>
    <row r="221" spans="1:11" ht="68.099999999999994" customHeight="1">
      <c r="A221" s="170" t="s">
        <v>4520</v>
      </c>
      <c r="B221" s="161" t="s">
        <v>4521</v>
      </c>
      <c r="C221" s="173">
        <v>47040</v>
      </c>
      <c r="D221" s="159" t="s">
        <v>4536</v>
      </c>
      <c r="E221" s="159" t="s">
        <v>4537</v>
      </c>
      <c r="F221" s="159" t="s">
        <v>4524</v>
      </c>
      <c r="G221" s="159" t="s">
        <v>4538</v>
      </c>
      <c r="H221" s="160" t="s">
        <v>4539</v>
      </c>
      <c r="I221" s="146" t="s">
        <v>4527</v>
      </c>
      <c r="J221" s="148" t="s">
        <v>593</v>
      </c>
      <c r="K221" s="148" t="s">
        <v>4521</v>
      </c>
    </row>
    <row r="222" spans="1:11" ht="68.099999999999994" customHeight="1">
      <c r="A222" s="170" t="s">
        <v>4520</v>
      </c>
      <c r="B222" s="161" t="s">
        <v>4521</v>
      </c>
      <c r="C222" s="173">
        <v>47050</v>
      </c>
      <c r="D222" s="159" t="s">
        <v>4540</v>
      </c>
      <c r="E222" s="159" t="s">
        <v>4541</v>
      </c>
      <c r="F222" s="159" t="s">
        <v>4524</v>
      </c>
      <c r="G222" s="159" t="s">
        <v>4542</v>
      </c>
      <c r="H222" s="160" t="s">
        <v>4543</v>
      </c>
      <c r="I222" s="146" t="s">
        <v>4527</v>
      </c>
      <c r="J222" s="148" t="s">
        <v>593</v>
      </c>
      <c r="K222" s="148" t="s">
        <v>4521</v>
      </c>
    </row>
    <row r="223" spans="1:11" ht="68.099999999999994" customHeight="1">
      <c r="A223" s="170" t="s">
        <v>4520</v>
      </c>
      <c r="B223" s="161" t="s">
        <v>4521</v>
      </c>
      <c r="C223" s="173">
        <v>47060</v>
      </c>
      <c r="D223" s="159" t="s">
        <v>4544</v>
      </c>
      <c r="E223" s="159" t="s">
        <v>4545</v>
      </c>
      <c r="F223" s="159" t="s">
        <v>4524</v>
      </c>
      <c r="G223" s="159" t="s">
        <v>4546</v>
      </c>
      <c r="H223" s="160" t="s">
        <v>4547</v>
      </c>
      <c r="I223" s="146" t="s">
        <v>4527</v>
      </c>
      <c r="J223" s="148" t="s">
        <v>593</v>
      </c>
      <c r="K223" s="148" t="s">
        <v>4521</v>
      </c>
    </row>
    <row r="224" spans="1:11" ht="68.099999999999994" customHeight="1">
      <c r="A224" s="170" t="s">
        <v>4548</v>
      </c>
      <c r="B224" s="161" t="s">
        <v>4549</v>
      </c>
      <c r="C224" s="173">
        <v>48010</v>
      </c>
      <c r="D224" s="159" t="s">
        <v>4550</v>
      </c>
      <c r="E224" s="159" t="s">
        <v>4551</v>
      </c>
      <c r="F224" s="159" t="s">
        <v>4552</v>
      </c>
      <c r="G224" s="159" t="s">
        <v>4553</v>
      </c>
      <c r="H224" s="160" t="s">
        <v>4554</v>
      </c>
      <c r="I224" s="146" t="s">
        <v>4527</v>
      </c>
      <c r="J224" s="148" t="s">
        <v>1298</v>
      </c>
      <c r="K224" s="148" t="s">
        <v>4549</v>
      </c>
    </row>
    <row r="225" spans="1:11" ht="68.099999999999994" customHeight="1">
      <c r="A225" s="170" t="s">
        <v>4548</v>
      </c>
      <c r="B225" s="161" t="s">
        <v>4549</v>
      </c>
      <c r="C225" s="173">
        <v>48020</v>
      </c>
      <c r="D225" s="159" t="s">
        <v>4555</v>
      </c>
      <c r="E225" s="159" t="s">
        <v>4556</v>
      </c>
      <c r="F225" s="159" t="s">
        <v>4552</v>
      </c>
      <c r="G225" s="159" t="s">
        <v>4557</v>
      </c>
      <c r="H225" s="160" t="s">
        <v>4558</v>
      </c>
      <c r="I225" s="146" t="s">
        <v>4527</v>
      </c>
      <c r="J225" s="148" t="s">
        <v>1298</v>
      </c>
      <c r="K225" s="148" t="s">
        <v>4549</v>
      </c>
    </row>
    <row r="226" spans="1:11" ht="68.099999999999994" customHeight="1">
      <c r="A226" s="170" t="s">
        <v>4548</v>
      </c>
      <c r="B226" s="161" t="s">
        <v>4549</v>
      </c>
      <c r="C226" s="173">
        <v>48030</v>
      </c>
      <c r="D226" s="159" t="s">
        <v>4536</v>
      </c>
      <c r="E226" s="159" t="s">
        <v>4559</v>
      </c>
      <c r="F226" s="159" t="s">
        <v>4552</v>
      </c>
      <c r="G226" s="159" t="s">
        <v>4538</v>
      </c>
      <c r="H226" s="160" t="s">
        <v>4560</v>
      </c>
      <c r="I226" s="146" t="s">
        <v>4527</v>
      </c>
      <c r="J226" s="148" t="s">
        <v>1298</v>
      </c>
      <c r="K226" s="148" t="s">
        <v>4549</v>
      </c>
    </row>
    <row r="227" spans="1:11" ht="68.099999999999994" customHeight="1">
      <c r="A227" s="170" t="s">
        <v>4548</v>
      </c>
      <c r="B227" s="161" t="s">
        <v>4549</v>
      </c>
      <c r="C227" s="173">
        <v>48040</v>
      </c>
      <c r="D227" s="159" t="s">
        <v>4561</v>
      </c>
      <c r="E227" s="159" t="s">
        <v>4562</v>
      </c>
      <c r="F227" s="159" t="s">
        <v>4552</v>
      </c>
      <c r="G227" s="159" t="s">
        <v>4563</v>
      </c>
      <c r="H227" s="160" t="s">
        <v>4564</v>
      </c>
      <c r="I227" s="146" t="s">
        <v>4527</v>
      </c>
      <c r="J227" s="148" t="s">
        <v>1298</v>
      </c>
      <c r="K227" s="148" t="s">
        <v>4549</v>
      </c>
    </row>
    <row r="228" spans="1:11" ht="68.099999999999994" customHeight="1">
      <c r="A228" s="170" t="s">
        <v>4565</v>
      </c>
      <c r="B228" s="161" t="s">
        <v>4566</v>
      </c>
      <c r="C228" s="173">
        <v>49010</v>
      </c>
      <c r="D228" s="159" t="s">
        <v>4567</v>
      </c>
      <c r="E228" s="159" t="s">
        <v>4568</v>
      </c>
      <c r="F228" s="159" t="s">
        <v>4569</v>
      </c>
      <c r="G228" s="159" t="s">
        <v>4570</v>
      </c>
      <c r="H228" s="160" t="s">
        <v>4571</v>
      </c>
      <c r="I228" s="146" t="s">
        <v>4527</v>
      </c>
      <c r="J228" s="148" t="s">
        <v>574</v>
      </c>
      <c r="K228" s="148" t="s">
        <v>4566</v>
      </c>
    </row>
    <row r="229" spans="1:11" ht="68.099999999999994" customHeight="1">
      <c r="A229" s="170" t="s">
        <v>4565</v>
      </c>
      <c r="B229" s="161" t="s">
        <v>4566</v>
      </c>
      <c r="C229" s="173">
        <v>49020</v>
      </c>
      <c r="D229" s="159" t="s">
        <v>4572</v>
      </c>
      <c r="E229" s="159" t="s">
        <v>4573</v>
      </c>
      <c r="F229" s="159" t="s">
        <v>4569</v>
      </c>
      <c r="G229" s="159" t="s">
        <v>4574</v>
      </c>
      <c r="H229" s="160" t="s">
        <v>4575</v>
      </c>
      <c r="I229" s="146" t="s">
        <v>4527</v>
      </c>
      <c r="J229" s="148" t="s">
        <v>574</v>
      </c>
      <c r="K229" s="148" t="s">
        <v>4566</v>
      </c>
    </row>
    <row r="230" spans="1:11" ht="68.099999999999994" customHeight="1">
      <c r="A230" s="170" t="s">
        <v>4565</v>
      </c>
      <c r="B230" s="161" t="s">
        <v>4566</v>
      </c>
      <c r="C230" s="173">
        <v>49030</v>
      </c>
      <c r="D230" s="159" t="s">
        <v>4576</v>
      </c>
      <c r="E230" s="159" t="s">
        <v>4577</v>
      </c>
      <c r="F230" s="159" t="s">
        <v>4569</v>
      </c>
      <c r="G230" s="159" t="s">
        <v>4578</v>
      </c>
      <c r="H230" s="160" t="s">
        <v>4579</v>
      </c>
      <c r="I230" s="146" t="s">
        <v>4527</v>
      </c>
      <c r="J230" s="148" t="s">
        <v>574</v>
      </c>
      <c r="K230" s="148" t="s">
        <v>4566</v>
      </c>
    </row>
    <row r="231" spans="1:11" ht="68.099999999999994" customHeight="1">
      <c r="A231" s="170" t="s">
        <v>4565</v>
      </c>
      <c r="B231" s="161" t="s">
        <v>4566</v>
      </c>
      <c r="C231" s="173">
        <v>49040</v>
      </c>
      <c r="D231" s="159" t="s">
        <v>4580</v>
      </c>
      <c r="E231" s="159" t="s">
        <v>4581</v>
      </c>
      <c r="F231" s="159" t="s">
        <v>4569</v>
      </c>
      <c r="G231" s="159" t="s">
        <v>4582</v>
      </c>
      <c r="H231" s="160" t="s">
        <v>4583</v>
      </c>
      <c r="I231" s="146" t="s">
        <v>4527</v>
      </c>
      <c r="J231" s="148" t="s">
        <v>574</v>
      </c>
      <c r="K231" s="148" t="s">
        <v>4566</v>
      </c>
    </row>
    <row r="232" spans="1:11" ht="68.099999999999994" customHeight="1">
      <c r="A232" s="170" t="s">
        <v>4565</v>
      </c>
      <c r="B232" s="161" t="s">
        <v>4566</v>
      </c>
      <c r="C232" s="173">
        <v>49050</v>
      </c>
      <c r="D232" s="159" t="s">
        <v>4584</v>
      </c>
      <c r="E232" s="159" t="s">
        <v>4585</v>
      </c>
      <c r="F232" s="159" t="s">
        <v>4569</v>
      </c>
      <c r="G232" s="159" t="s">
        <v>4586</v>
      </c>
      <c r="H232" s="160" t="s">
        <v>4587</v>
      </c>
      <c r="I232" s="146" t="s">
        <v>4527</v>
      </c>
      <c r="J232" s="148" t="s">
        <v>574</v>
      </c>
      <c r="K232" s="148" t="s">
        <v>4566</v>
      </c>
    </row>
    <row r="233" spans="1:11" ht="68.099999999999994" customHeight="1">
      <c r="A233" s="170" t="s">
        <v>4565</v>
      </c>
      <c r="B233" s="161" t="s">
        <v>4566</v>
      </c>
      <c r="C233" s="173">
        <v>49060</v>
      </c>
      <c r="D233" s="159" t="s">
        <v>4588</v>
      </c>
      <c r="E233" s="159" t="s">
        <v>4589</v>
      </c>
      <c r="F233" s="159" t="s">
        <v>4569</v>
      </c>
      <c r="G233" s="159" t="s">
        <v>4590</v>
      </c>
      <c r="H233" s="160" t="s">
        <v>4591</v>
      </c>
      <c r="I233" s="146" t="s">
        <v>4527</v>
      </c>
      <c r="J233" s="148" t="s">
        <v>574</v>
      </c>
      <c r="K233" s="148" t="s">
        <v>4566</v>
      </c>
    </row>
    <row r="234" spans="1:11" ht="68.099999999999994" customHeight="1">
      <c r="A234" s="170" t="s">
        <v>4565</v>
      </c>
      <c r="B234" s="161" t="s">
        <v>4566</v>
      </c>
      <c r="C234" s="173">
        <v>49070</v>
      </c>
      <c r="D234" s="159" t="s">
        <v>4592</v>
      </c>
      <c r="E234" s="159" t="s">
        <v>4593</v>
      </c>
      <c r="F234" s="159" t="s">
        <v>4569</v>
      </c>
      <c r="G234" s="159" t="s">
        <v>4594</v>
      </c>
      <c r="H234" s="160" t="s">
        <v>4595</v>
      </c>
      <c r="I234" s="146" t="s">
        <v>4527</v>
      </c>
      <c r="J234" s="148" t="s">
        <v>574</v>
      </c>
      <c r="K234" s="148" t="s">
        <v>4566</v>
      </c>
    </row>
    <row r="235" spans="1:11" ht="68.099999999999994" customHeight="1">
      <c r="A235" s="170" t="s">
        <v>4596</v>
      </c>
      <c r="B235" s="161" t="s">
        <v>4597</v>
      </c>
      <c r="C235" s="173">
        <v>50010</v>
      </c>
      <c r="D235" s="159" t="s">
        <v>4598</v>
      </c>
      <c r="E235" s="159" t="s">
        <v>4599</v>
      </c>
      <c r="F235" s="159" t="s">
        <v>4600</v>
      </c>
      <c r="G235" s="159" t="s">
        <v>4601</v>
      </c>
      <c r="H235" s="160" t="s">
        <v>4602</v>
      </c>
      <c r="I235" s="146" t="s">
        <v>4527</v>
      </c>
      <c r="J235" s="148" t="s">
        <v>1299</v>
      </c>
      <c r="K235" s="148" t="s">
        <v>4597</v>
      </c>
    </row>
    <row r="236" spans="1:11" ht="68.099999999999994" customHeight="1">
      <c r="A236" s="170" t="s">
        <v>4596</v>
      </c>
      <c r="B236" s="161" t="s">
        <v>4597</v>
      </c>
      <c r="C236" s="173">
        <v>50020</v>
      </c>
      <c r="D236" s="159" t="s">
        <v>4603</v>
      </c>
      <c r="E236" s="159" t="s">
        <v>4604</v>
      </c>
      <c r="F236" s="159" t="s">
        <v>4600</v>
      </c>
      <c r="G236" s="159" t="s">
        <v>4605</v>
      </c>
      <c r="H236" s="160" t="s">
        <v>4606</v>
      </c>
      <c r="I236" s="146" t="s">
        <v>4527</v>
      </c>
      <c r="J236" s="148" t="s">
        <v>1299</v>
      </c>
      <c r="K236" s="148" t="s">
        <v>4597</v>
      </c>
    </row>
    <row r="237" spans="1:11" ht="68.099999999999994" customHeight="1">
      <c r="A237" s="170" t="s">
        <v>4607</v>
      </c>
      <c r="B237" s="161" t="s">
        <v>4608</v>
      </c>
      <c r="C237" s="173">
        <v>51010</v>
      </c>
      <c r="D237" s="159" t="s">
        <v>4609</v>
      </c>
      <c r="E237" s="159" t="s">
        <v>4610</v>
      </c>
      <c r="F237" s="159" t="s">
        <v>4611</v>
      </c>
      <c r="G237" s="159" t="s">
        <v>4612</v>
      </c>
      <c r="H237" s="160" t="s">
        <v>4613</v>
      </c>
      <c r="I237" s="146" t="s">
        <v>4527</v>
      </c>
      <c r="J237" s="148" t="s">
        <v>1041</v>
      </c>
      <c r="K237" s="148" t="s">
        <v>4608</v>
      </c>
    </row>
    <row r="238" spans="1:11" ht="68.099999999999994" customHeight="1">
      <c r="A238" s="170" t="s">
        <v>4607</v>
      </c>
      <c r="B238" s="161" t="s">
        <v>4608</v>
      </c>
      <c r="C238" s="173">
        <v>51020</v>
      </c>
      <c r="D238" s="159" t="s">
        <v>4614</v>
      </c>
      <c r="E238" s="159" t="s">
        <v>4615</v>
      </c>
      <c r="F238" s="159" t="s">
        <v>4611</v>
      </c>
      <c r="G238" s="159" t="s">
        <v>4616</v>
      </c>
      <c r="H238" s="160" t="s">
        <v>4617</v>
      </c>
      <c r="I238" s="146" t="s">
        <v>4527</v>
      </c>
      <c r="J238" s="148" t="s">
        <v>1041</v>
      </c>
      <c r="K238" s="148" t="s">
        <v>4608</v>
      </c>
    </row>
    <row r="239" spans="1:11" ht="68.099999999999994" customHeight="1">
      <c r="A239" s="170" t="s">
        <v>4607</v>
      </c>
      <c r="B239" s="161" t="s">
        <v>4608</v>
      </c>
      <c r="C239" s="173">
        <v>51030</v>
      </c>
      <c r="D239" s="159" t="s">
        <v>4618</v>
      </c>
      <c r="E239" s="159" t="s">
        <v>4619</v>
      </c>
      <c r="F239" s="159" t="s">
        <v>4611</v>
      </c>
      <c r="G239" s="159" t="s">
        <v>4620</v>
      </c>
      <c r="H239" s="160" t="s">
        <v>4621</v>
      </c>
      <c r="I239" s="146" t="s">
        <v>4527</v>
      </c>
      <c r="J239" s="148" t="s">
        <v>1041</v>
      </c>
      <c r="K239" s="148" t="s">
        <v>4608</v>
      </c>
    </row>
    <row r="240" spans="1:11" ht="68.099999999999994" customHeight="1">
      <c r="A240" s="170" t="s">
        <v>4622</v>
      </c>
      <c r="B240" s="161" t="s">
        <v>4623</v>
      </c>
      <c r="C240" s="173">
        <v>52010</v>
      </c>
      <c r="D240" s="159" t="s">
        <v>4624</v>
      </c>
      <c r="E240" s="159" t="s">
        <v>4625</v>
      </c>
      <c r="F240" s="159" t="s">
        <v>4626</v>
      </c>
      <c r="G240" s="159" t="s">
        <v>4627</v>
      </c>
      <c r="H240" s="160" t="s">
        <v>4628</v>
      </c>
      <c r="I240" s="146" t="s">
        <v>4527</v>
      </c>
      <c r="J240" s="148" t="s">
        <v>916</v>
      </c>
      <c r="K240" s="148" t="s">
        <v>4623</v>
      </c>
    </row>
    <row r="241" spans="1:11" ht="68.099999999999994" customHeight="1">
      <c r="A241" s="170" t="s">
        <v>4622</v>
      </c>
      <c r="B241" s="161" t="s">
        <v>4623</v>
      </c>
      <c r="C241" s="173">
        <v>52020</v>
      </c>
      <c r="D241" s="159" t="s">
        <v>4629</v>
      </c>
      <c r="E241" s="159" t="s">
        <v>4630</v>
      </c>
      <c r="F241" s="159" t="s">
        <v>4626</v>
      </c>
      <c r="G241" s="159" t="s">
        <v>4631</v>
      </c>
      <c r="H241" s="160" t="s">
        <v>4632</v>
      </c>
      <c r="I241" s="146" t="s">
        <v>4527</v>
      </c>
      <c r="J241" s="148" t="s">
        <v>916</v>
      </c>
      <c r="K241" s="148" t="s">
        <v>4623</v>
      </c>
    </row>
    <row r="242" spans="1:11" ht="68.099999999999994" customHeight="1">
      <c r="A242" s="170" t="s">
        <v>4622</v>
      </c>
      <c r="B242" s="161" t="s">
        <v>4623</v>
      </c>
      <c r="C242" s="173">
        <v>52030</v>
      </c>
      <c r="D242" s="159" t="s">
        <v>4633</v>
      </c>
      <c r="E242" s="159" t="s">
        <v>4634</v>
      </c>
      <c r="F242" s="159" t="s">
        <v>4626</v>
      </c>
      <c r="G242" s="159" t="s">
        <v>4635</v>
      </c>
      <c r="H242" s="160" t="s">
        <v>4636</v>
      </c>
      <c r="I242" s="146" t="s">
        <v>4527</v>
      </c>
      <c r="J242" s="148" t="s">
        <v>916</v>
      </c>
      <c r="K242" s="148" t="s">
        <v>4623</v>
      </c>
    </row>
    <row r="243" spans="1:11" ht="68.099999999999994" customHeight="1">
      <c r="A243" s="170" t="s">
        <v>4622</v>
      </c>
      <c r="B243" s="161" t="s">
        <v>4623</v>
      </c>
      <c r="C243" s="173">
        <v>52040</v>
      </c>
      <c r="D243" s="159" t="s">
        <v>4637</v>
      </c>
      <c r="E243" s="159" t="s">
        <v>4638</v>
      </c>
      <c r="F243" s="159" t="s">
        <v>4626</v>
      </c>
      <c r="G243" s="159" t="s">
        <v>4639</v>
      </c>
      <c r="H243" s="160" t="s">
        <v>4640</v>
      </c>
      <c r="I243" s="146" t="s">
        <v>4527</v>
      </c>
      <c r="J243" s="148" t="s">
        <v>916</v>
      </c>
      <c r="K243" s="148" t="s">
        <v>4623</v>
      </c>
    </row>
    <row r="244" spans="1:11" ht="68.099999999999994" customHeight="1">
      <c r="A244" s="170" t="s">
        <v>4622</v>
      </c>
      <c r="B244" s="161" t="s">
        <v>4623</v>
      </c>
      <c r="C244" s="173">
        <v>52050</v>
      </c>
      <c r="D244" s="159" t="s">
        <v>4641</v>
      </c>
      <c r="E244" s="159" t="s">
        <v>4642</v>
      </c>
      <c r="F244" s="159" t="s">
        <v>4626</v>
      </c>
      <c r="G244" s="159" t="s">
        <v>4643</v>
      </c>
      <c r="H244" s="160" t="s">
        <v>4644</v>
      </c>
      <c r="I244" s="146" t="s">
        <v>4527</v>
      </c>
      <c r="J244" s="148" t="s">
        <v>916</v>
      </c>
      <c r="K244" s="148" t="s">
        <v>4623</v>
      </c>
    </row>
    <row r="245" spans="1:11" ht="68.099999999999994" customHeight="1">
      <c r="A245" s="170" t="s">
        <v>4645</v>
      </c>
      <c r="B245" s="161" t="s">
        <v>4646</v>
      </c>
      <c r="C245" s="173">
        <v>53010</v>
      </c>
      <c r="D245" s="159" t="s">
        <v>4647</v>
      </c>
      <c r="E245" s="159" t="s">
        <v>4648</v>
      </c>
      <c r="F245" s="159" t="s">
        <v>4649</v>
      </c>
      <c r="G245" s="159" t="s">
        <v>4650</v>
      </c>
      <c r="H245" s="160" t="s">
        <v>4651</v>
      </c>
      <c r="I245" s="146" t="s">
        <v>4527</v>
      </c>
      <c r="J245" s="148" t="s">
        <v>2303</v>
      </c>
      <c r="K245" s="148" t="s">
        <v>4646</v>
      </c>
    </row>
    <row r="246" spans="1:11" ht="68.099999999999994" customHeight="1">
      <c r="A246" s="170" t="s">
        <v>4645</v>
      </c>
      <c r="B246" s="161" t="s">
        <v>4646</v>
      </c>
      <c r="C246" s="173">
        <v>53020</v>
      </c>
      <c r="D246" s="159" t="s">
        <v>4652</v>
      </c>
      <c r="E246" s="159" t="s">
        <v>4653</v>
      </c>
      <c r="F246" s="159" t="s">
        <v>4649</v>
      </c>
      <c r="G246" s="159" t="s">
        <v>4654</v>
      </c>
      <c r="H246" s="160" t="s">
        <v>4655</v>
      </c>
      <c r="I246" s="146" t="s">
        <v>4527</v>
      </c>
      <c r="J246" s="148" t="s">
        <v>2303</v>
      </c>
      <c r="K246" s="148" t="s">
        <v>4646</v>
      </c>
    </row>
    <row r="247" spans="1:11" ht="68.099999999999994" customHeight="1">
      <c r="A247" s="170" t="s">
        <v>4645</v>
      </c>
      <c r="B247" s="161" t="s">
        <v>4646</v>
      </c>
      <c r="C247" s="173">
        <v>53030</v>
      </c>
      <c r="D247" s="159" t="s">
        <v>4656</v>
      </c>
      <c r="E247" s="159" t="s">
        <v>4657</v>
      </c>
      <c r="F247" s="159" t="s">
        <v>4649</v>
      </c>
      <c r="G247" s="159" t="s">
        <v>4658</v>
      </c>
      <c r="H247" s="160" t="s">
        <v>4659</v>
      </c>
      <c r="I247" s="146" t="s">
        <v>4527</v>
      </c>
      <c r="J247" s="148" t="s">
        <v>2303</v>
      </c>
      <c r="K247" s="148" t="s">
        <v>4646</v>
      </c>
    </row>
    <row r="248" spans="1:11" ht="68.099999999999994" customHeight="1">
      <c r="A248" s="170" t="s">
        <v>4645</v>
      </c>
      <c r="B248" s="161" t="s">
        <v>4646</v>
      </c>
      <c r="C248" s="173">
        <v>53040</v>
      </c>
      <c r="D248" s="159" t="s">
        <v>4660</v>
      </c>
      <c r="E248" s="159" t="s">
        <v>4661</v>
      </c>
      <c r="F248" s="159" t="s">
        <v>4649</v>
      </c>
      <c r="G248" s="159" t="s">
        <v>4662</v>
      </c>
      <c r="H248" s="160" t="s">
        <v>4663</v>
      </c>
      <c r="I248" s="146" t="s">
        <v>4527</v>
      </c>
      <c r="J248" s="148" t="s">
        <v>2303</v>
      </c>
      <c r="K248" s="148" t="s">
        <v>4646</v>
      </c>
    </row>
    <row r="249" spans="1:11" ht="68.099999999999994" customHeight="1">
      <c r="A249" s="170" t="s">
        <v>4645</v>
      </c>
      <c r="B249" s="161" t="s">
        <v>4646</v>
      </c>
      <c r="C249" s="173">
        <v>53050</v>
      </c>
      <c r="D249" s="159" t="s">
        <v>4664</v>
      </c>
      <c r="E249" s="159" t="s">
        <v>4665</v>
      </c>
      <c r="F249" s="159" t="s">
        <v>4649</v>
      </c>
      <c r="G249" s="159" t="s">
        <v>4666</v>
      </c>
      <c r="H249" s="160" t="s">
        <v>4667</v>
      </c>
      <c r="I249" s="146" t="s">
        <v>4527</v>
      </c>
      <c r="J249" s="148" t="s">
        <v>2303</v>
      </c>
      <c r="K249" s="148" t="s">
        <v>4646</v>
      </c>
    </row>
    <row r="250" spans="1:11" ht="68.099999999999994" customHeight="1">
      <c r="A250" s="170" t="s">
        <v>4668</v>
      </c>
      <c r="B250" s="161" t="s">
        <v>4669</v>
      </c>
      <c r="C250" s="173">
        <v>54010</v>
      </c>
      <c r="D250" s="159" t="s">
        <v>4670</v>
      </c>
      <c r="E250" s="159" t="s">
        <v>4671</v>
      </c>
      <c r="F250" s="159" t="s">
        <v>4672</v>
      </c>
      <c r="G250" s="159" t="s">
        <v>4673</v>
      </c>
      <c r="H250" s="160" t="s">
        <v>4674</v>
      </c>
      <c r="I250" s="146" t="s">
        <v>4527</v>
      </c>
      <c r="J250" s="148" t="s">
        <v>1174</v>
      </c>
      <c r="K250" s="148" t="s">
        <v>4669</v>
      </c>
    </row>
    <row r="251" spans="1:11" ht="68.099999999999994" customHeight="1">
      <c r="A251" s="170" t="s">
        <v>4668</v>
      </c>
      <c r="B251" s="161" t="s">
        <v>4669</v>
      </c>
      <c r="C251" s="173">
        <v>54020</v>
      </c>
      <c r="D251" s="159" t="s">
        <v>4675</v>
      </c>
      <c r="E251" s="159" t="s">
        <v>4676</v>
      </c>
      <c r="F251" s="159" t="s">
        <v>4672</v>
      </c>
      <c r="G251" s="159" t="s">
        <v>4677</v>
      </c>
      <c r="H251" s="160" t="s">
        <v>4678</v>
      </c>
      <c r="I251" s="146" t="s">
        <v>4527</v>
      </c>
      <c r="J251" s="148" t="s">
        <v>1174</v>
      </c>
      <c r="K251" s="148" t="s">
        <v>4669</v>
      </c>
    </row>
    <row r="252" spans="1:11" ht="68.099999999999994" customHeight="1">
      <c r="A252" s="170" t="s">
        <v>4668</v>
      </c>
      <c r="B252" s="161" t="s">
        <v>4669</v>
      </c>
      <c r="C252" s="173">
        <v>54030</v>
      </c>
      <c r="D252" s="159" t="s">
        <v>4679</v>
      </c>
      <c r="E252" s="159" t="s">
        <v>4680</v>
      </c>
      <c r="F252" s="159" t="s">
        <v>4672</v>
      </c>
      <c r="G252" s="159" t="s">
        <v>4681</v>
      </c>
      <c r="H252" s="160" t="s">
        <v>4682</v>
      </c>
      <c r="I252" s="146" t="s">
        <v>4527</v>
      </c>
      <c r="J252" s="148" t="s">
        <v>1174</v>
      </c>
      <c r="K252" s="148" t="s">
        <v>4669</v>
      </c>
    </row>
    <row r="253" spans="1:11" ht="68.099999999999994" customHeight="1">
      <c r="A253" s="170" t="s">
        <v>4668</v>
      </c>
      <c r="B253" s="161" t="s">
        <v>4669</v>
      </c>
      <c r="C253" s="173">
        <v>54040</v>
      </c>
      <c r="D253" s="159" t="s">
        <v>4683</v>
      </c>
      <c r="E253" s="159" t="s">
        <v>4684</v>
      </c>
      <c r="F253" s="159" t="s">
        <v>4672</v>
      </c>
      <c r="G253" s="159" t="s">
        <v>4685</v>
      </c>
      <c r="H253" s="160" t="s">
        <v>4686</v>
      </c>
      <c r="I253" s="146" t="s">
        <v>4527</v>
      </c>
      <c r="J253" s="148" t="s">
        <v>1174</v>
      </c>
      <c r="K253" s="148" t="s">
        <v>4669</v>
      </c>
    </row>
    <row r="254" spans="1:11" ht="68.099999999999994" customHeight="1">
      <c r="A254" s="170" t="s">
        <v>4687</v>
      </c>
      <c r="B254" s="161" t="s">
        <v>4688</v>
      </c>
      <c r="C254" s="173">
        <v>55010</v>
      </c>
      <c r="D254" s="159" t="s">
        <v>4689</v>
      </c>
      <c r="E254" s="159" t="s">
        <v>4690</v>
      </c>
      <c r="F254" s="159" t="s">
        <v>4691</v>
      </c>
      <c r="G254" s="159" t="s">
        <v>4692</v>
      </c>
      <c r="H254" s="160" t="s">
        <v>4693</v>
      </c>
      <c r="I254" s="146" t="s">
        <v>4527</v>
      </c>
      <c r="J254" s="148" t="s">
        <v>1300</v>
      </c>
      <c r="K254" s="148" t="s">
        <v>4688</v>
      </c>
    </row>
    <row r="255" spans="1:11" ht="68.099999999999994" customHeight="1">
      <c r="A255" s="170" t="s">
        <v>4687</v>
      </c>
      <c r="B255" s="161" t="s">
        <v>4688</v>
      </c>
      <c r="C255" s="173">
        <v>55020</v>
      </c>
      <c r="D255" s="159" t="s">
        <v>4694</v>
      </c>
      <c r="E255" s="159" t="s">
        <v>4695</v>
      </c>
      <c r="F255" s="159" t="s">
        <v>4691</v>
      </c>
      <c r="G255" s="159" t="s">
        <v>4696</v>
      </c>
      <c r="H255" s="160" t="s">
        <v>4697</v>
      </c>
      <c r="I255" s="146" t="s">
        <v>4527</v>
      </c>
      <c r="J255" s="148" t="s">
        <v>1300</v>
      </c>
      <c r="K255" s="148" t="s">
        <v>4688</v>
      </c>
    </row>
    <row r="256" spans="1:11" ht="68.099999999999994" customHeight="1">
      <c r="A256" s="170" t="s">
        <v>4687</v>
      </c>
      <c r="B256" s="161" t="s">
        <v>4688</v>
      </c>
      <c r="C256" s="173">
        <v>55030</v>
      </c>
      <c r="D256" s="159" t="s">
        <v>4698</v>
      </c>
      <c r="E256" s="159" t="s">
        <v>4699</v>
      </c>
      <c r="F256" s="159" t="s">
        <v>4691</v>
      </c>
      <c r="G256" s="159" t="s">
        <v>4700</v>
      </c>
      <c r="H256" s="160" t="s">
        <v>4701</v>
      </c>
      <c r="I256" s="146" t="s">
        <v>4527</v>
      </c>
      <c r="J256" s="148" t="s">
        <v>1300</v>
      </c>
      <c r="K256" s="148" t="s">
        <v>4688</v>
      </c>
    </row>
    <row r="257" spans="1:11" ht="68.099999999999994" customHeight="1">
      <c r="A257" s="170" t="s">
        <v>4687</v>
      </c>
      <c r="B257" s="161" t="s">
        <v>4688</v>
      </c>
      <c r="C257" s="173">
        <v>55040</v>
      </c>
      <c r="D257" s="159" t="s">
        <v>4702</v>
      </c>
      <c r="E257" s="159" t="s">
        <v>4703</v>
      </c>
      <c r="F257" s="159" t="s">
        <v>4691</v>
      </c>
      <c r="G257" s="159" t="s">
        <v>4704</v>
      </c>
      <c r="H257" s="160" t="s">
        <v>4705</v>
      </c>
      <c r="I257" s="146" t="s">
        <v>4527</v>
      </c>
      <c r="J257" s="148" t="s">
        <v>1300</v>
      </c>
      <c r="K257" s="148" t="s">
        <v>4688</v>
      </c>
    </row>
    <row r="258" spans="1:11" ht="68.099999999999994" customHeight="1">
      <c r="A258" s="170" t="s">
        <v>4687</v>
      </c>
      <c r="B258" s="161" t="s">
        <v>4688</v>
      </c>
      <c r="C258" s="173">
        <v>55050</v>
      </c>
      <c r="D258" s="159" t="s">
        <v>4706</v>
      </c>
      <c r="E258" s="159" t="s">
        <v>4707</v>
      </c>
      <c r="F258" s="159" t="s">
        <v>4691</v>
      </c>
      <c r="G258" s="159" t="s">
        <v>4708</v>
      </c>
      <c r="H258" s="160" t="s">
        <v>4709</v>
      </c>
      <c r="I258" s="146" t="s">
        <v>4527</v>
      </c>
      <c r="J258" s="148" t="s">
        <v>1300</v>
      </c>
      <c r="K258" s="148" t="s">
        <v>4688</v>
      </c>
    </row>
    <row r="259" spans="1:11" ht="68.099999999999994" customHeight="1">
      <c r="A259" s="170" t="s">
        <v>4687</v>
      </c>
      <c r="B259" s="161" t="s">
        <v>4688</v>
      </c>
      <c r="C259" s="173">
        <v>55060</v>
      </c>
      <c r="D259" s="159" t="s">
        <v>4710</v>
      </c>
      <c r="E259" s="159" t="s">
        <v>4711</v>
      </c>
      <c r="F259" s="159" t="s">
        <v>4691</v>
      </c>
      <c r="G259" s="159" t="s">
        <v>4712</v>
      </c>
      <c r="H259" s="160" t="s">
        <v>4713</v>
      </c>
      <c r="I259" s="146" t="s">
        <v>4527</v>
      </c>
      <c r="J259" s="148" t="s">
        <v>1300</v>
      </c>
      <c r="K259" s="148" t="s">
        <v>4688</v>
      </c>
    </row>
    <row r="260" spans="1:11" ht="68.099999999999994" customHeight="1">
      <c r="A260" s="170" t="s">
        <v>4714</v>
      </c>
      <c r="B260" s="161" t="s">
        <v>4715</v>
      </c>
      <c r="C260" s="173">
        <v>56010</v>
      </c>
      <c r="D260" s="159" t="s">
        <v>4716</v>
      </c>
      <c r="E260" s="159" t="s">
        <v>4717</v>
      </c>
      <c r="F260" s="159" t="s">
        <v>4718</v>
      </c>
      <c r="G260" s="159" t="s">
        <v>4719</v>
      </c>
      <c r="H260" s="160" t="s">
        <v>4720</v>
      </c>
      <c r="I260" s="146" t="s">
        <v>4527</v>
      </c>
      <c r="J260" s="148" t="s">
        <v>1301</v>
      </c>
      <c r="K260" s="148" t="s">
        <v>4715</v>
      </c>
    </row>
    <row r="261" spans="1:11" ht="68.099999999999994" customHeight="1">
      <c r="A261" s="170" t="s">
        <v>4714</v>
      </c>
      <c r="B261" s="161" t="s">
        <v>4715</v>
      </c>
      <c r="C261" s="173">
        <v>56020</v>
      </c>
      <c r="D261" s="159" t="s">
        <v>4721</v>
      </c>
      <c r="E261" s="159" t="s">
        <v>4722</v>
      </c>
      <c r="F261" s="159" t="s">
        <v>4718</v>
      </c>
      <c r="G261" s="159" t="s">
        <v>4723</v>
      </c>
      <c r="H261" s="160" t="s">
        <v>4724</v>
      </c>
      <c r="I261" s="146" t="s">
        <v>4527</v>
      </c>
      <c r="J261" s="148" t="s">
        <v>1301</v>
      </c>
      <c r="K261" s="148" t="s">
        <v>4715</v>
      </c>
    </row>
    <row r="262" spans="1:11" ht="68.099999999999994" customHeight="1">
      <c r="A262" s="170" t="s">
        <v>4714</v>
      </c>
      <c r="B262" s="161" t="s">
        <v>4715</v>
      </c>
      <c r="C262" s="173">
        <v>56030</v>
      </c>
      <c r="D262" s="159" t="s">
        <v>4725</v>
      </c>
      <c r="E262" s="159" t="s">
        <v>4726</v>
      </c>
      <c r="F262" s="159" t="s">
        <v>4718</v>
      </c>
      <c r="G262" s="159" t="s">
        <v>4727</v>
      </c>
      <c r="H262" s="160" t="s">
        <v>4728</v>
      </c>
      <c r="I262" s="146" t="s">
        <v>4527</v>
      </c>
      <c r="J262" s="148" t="s">
        <v>1301</v>
      </c>
      <c r="K262" s="148" t="s">
        <v>4715</v>
      </c>
    </row>
    <row r="263" spans="1:11" ht="68.099999999999994" customHeight="1">
      <c r="A263" s="170" t="s">
        <v>4714</v>
      </c>
      <c r="B263" s="161" t="s">
        <v>4715</v>
      </c>
      <c r="C263" s="173">
        <v>56040</v>
      </c>
      <c r="D263" s="159" t="s">
        <v>4729</v>
      </c>
      <c r="E263" s="159" t="s">
        <v>4730</v>
      </c>
      <c r="F263" s="159" t="s">
        <v>4718</v>
      </c>
      <c r="G263" s="159" t="s">
        <v>4731</v>
      </c>
      <c r="H263" s="160" t="s">
        <v>4732</v>
      </c>
      <c r="I263" s="146" t="s">
        <v>4527</v>
      </c>
      <c r="J263" s="148" t="s">
        <v>1301</v>
      </c>
      <c r="K263" s="148" t="s">
        <v>4715</v>
      </c>
    </row>
    <row r="264" spans="1:11" ht="68.099999999999994" customHeight="1">
      <c r="A264" s="170" t="s">
        <v>4714</v>
      </c>
      <c r="B264" s="161" t="s">
        <v>4715</v>
      </c>
      <c r="C264" s="173">
        <v>56050</v>
      </c>
      <c r="D264" s="159" t="s">
        <v>4733</v>
      </c>
      <c r="E264" s="159" t="s">
        <v>4734</v>
      </c>
      <c r="F264" s="159" t="s">
        <v>4718</v>
      </c>
      <c r="G264" s="159" t="s">
        <v>4735</v>
      </c>
      <c r="H264" s="160" t="s">
        <v>4736</v>
      </c>
      <c r="I264" s="146" t="s">
        <v>4527</v>
      </c>
      <c r="J264" s="148" t="s">
        <v>1301</v>
      </c>
      <c r="K264" s="148" t="s">
        <v>4715</v>
      </c>
    </row>
    <row r="265" spans="1:11" ht="68.099999999999994" customHeight="1">
      <c r="A265" s="170" t="s">
        <v>4714</v>
      </c>
      <c r="B265" s="161" t="s">
        <v>4715</v>
      </c>
      <c r="C265" s="173">
        <v>56060</v>
      </c>
      <c r="D265" s="159" t="s">
        <v>4737</v>
      </c>
      <c r="E265" s="159" t="s">
        <v>4738</v>
      </c>
      <c r="F265" s="159" t="s">
        <v>4718</v>
      </c>
      <c r="G265" s="159" t="s">
        <v>4739</v>
      </c>
      <c r="H265" s="160" t="s">
        <v>4740</v>
      </c>
      <c r="I265" s="146" t="s">
        <v>4527</v>
      </c>
      <c r="J265" s="148" t="s">
        <v>1301</v>
      </c>
      <c r="K265" s="148" t="s">
        <v>4715</v>
      </c>
    </row>
    <row r="266" spans="1:11" ht="68.099999999999994" customHeight="1">
      <c r="A266" s="170" t="s">
        <v>4714</v>
      </c>
      <c r="B266" s="161" t="s">
        <v>4715</v>
      </c>
      <c r="C266" s="173">
        <v>56070</v>
      </c>
      <c r="D266" s="159" t="s">
        <v>4741</v>
      </c>
      <c r="E266" s="159" t="s">
        <v>4742</v>
      </c>
      <c r="F266" s="159" t="s">
        <v>4718</v>
      </c>
      <c r="G266" s="159" t="s">
        <v>4743</v>
      </c>
      <c r="H266" s="160" t="s">
        <v>4744</v>
      </c>
      <c r="I266" s="146" t="s">
        <v>4527</v>
      </c>
      <c r="J266" s="148" t="s">
        <v>1301</v>
      </c>
      <c r="K266" s="148" t="s">
        <v>4715</v>
      </c>
    </row>
    <row r="267" spans="1:11" ht="68.099999999999994" customHeight="1">
      <c r="A267" s="170" t="s">
        <v>4745</v>
      </c>
      <c r="B267" s="161" t="s">
        <v>4746</v>
      </c>
      <c r="C267" s="173">
        <v>57010</v>
      </c>
      <c r="D267" s="159" t="s">
        <v>4747</v>
      </c>
      <c r="E267" s="159" t="s">
        <v>4748</v>
      </c>
      <c r="F267" s="159" t="s">
        <v>4749</v>
      </c>
      <c r="G267" s="159" t="s">
        <v>4750</v>
      </c>
      <c r="H267" s="160" t="s">
        <v>4751</v>
      </c>
      <c r="I267" s="146" t="s">
        <v>4527</v>
      </c>
      <c r="J267" s="148" t="s">
        <v>1302</v>
      </c>
      <c r="K267" s="148" t="s">
        <v>4746</v>
      </c>
    </row>
    <row r="268" spans="1:11" ht="68.099999999999994" customHeight="1">
      <c r="A268" s="170" t="s">
        <v>4745</v>
      </c>
      <c r="B268" s="161" t="s">
        <v>4746</v>
      </c>
      <c r="C268" s="173">
        <v>57020</v>
      </c>
      <c r="D268" s="159" t="s">
        <v>4752</v>
      </c>
      <c r="E268" s="159" t="s">
        <v>4753</v>
      </c>
      <c r="F268" s="159" t="s">
        <v>4749</v>
      </c>
      <c r="G268" s="159" t="s">
        <v>4754</v>
      </c>
      <c r="H268" s="160" t="s">
        <v>4755</v>
      </c>
      <c r="I268" s="146" t="s">
        <v>4527</v>
      </c>
      <c r="J268" s="148" t="s">
        <v>1302</v>
      </c>
      <c r="K268" s="148" t="s">
        <v>4746</v>
      </c>
    </row>
    <row r="269" spans="1:11" ht="68.099999999999994" customHeight="1">
      <c r="A269" s="170" t="s">
        <v>4745</v>
      </c>
      <c r="B269" s="161" t="s">
        <v>4746</v>
      </c>
      <c r="C269" s="173">
        <v>57030</v>
      </c>
      <c r="D269" s="159" t="s">
        <v>4756</v>
      </c>
      <c r="E269" s="159" t="s">
        <v>4757</v>
      </c>
      <c r="F269" s="159" t="s">
        <v>4749</v>
      </c>
      <c r="G269" s="159" t="s">
        <v>4758</v>
      </c>
      <c r="H269" s="160" t="s">
        <v>4759</v>
      </c>
      <c r="I269" s="146" t="s">
        <v>4527</v>
      </c>
      <c r="J269" s="148" t="s">
        <v>1302</v>
      </c>
      <c r="K269" s="148" t="s">
        <v>4746</v>
      </c>
    </row>
    <row r="270" spans="1:11" ht="68.099999999999994" customHeight="1">
      <c r="A270" s="170" t="s">
        <v>4745</v>
      </c>
      <c r="B270" s="161" t="s">
        <v>4746</v>
      </c>
      <c r="C270" s="173">
        <v>57040</v>
      </c>
      <c r="D270" s="159" t="s">
        <v>4760</v>
      </c>
      <c r="E270" s="159" t="s">
        <v>4761</v>
      </c>
      <c r="F270" s="159" t="s">
        <v>4749</v>
      </c>
      <c r="G270" s="159" t="s">
        <v>4762</v>
      </c>
      <c r="H270" s="160" t="s">
        <v>4763</v>
      </c>
      <c r="I270" s="146" t="s">
        <v>4527</v>
      </c>
      <c r="J270" s="148" t="s">
        <v>1302</v>
      </c>
      <c r="K270" s="148" t="s">
        <v>4746</v>
      </c>
    </row>
    <row r="271" spans="1:11" ht="68.099999999999994" customHeight="1">
      <c r="A271" s="170" t="s">
        <v>4745</v>
      </c>
      <c r="B271" s="161" t="s">
        <v>4746</v>
      </c>
      <c r="C271" s="173">
        <v>57050</v>
      </c>
      <c r="D271" s="159" t="s">
        <v>4764</v>
      </c>
      <c r="E271" s="159" t="s">
        <v>4765</v>
      </c>
      <c r="F271" s="159" t="s">
        <v>4749</v>
      </c>
      <c r="G271" s="159" t="s">
        <v>4766</v>
      </c>
      <c r="H271" s="160" t="s">
        <v>4767</v>
      </c>
      <c r="I271" s="146" t="s">
        <v>4527</v>
      </c>
      <c r="J271" s="148" t="s">
        <v>1302</v>
      </c>
      <c r="K271" s="148" t="s">
        <v>4746</v>
      </c>
    </row>
    <row r="272" spans="1:11" ht="68.099999999999994" customHeight="1">
      <c r="A272" s="170" t="s">
        <v>4745</v>
      </c>
      <c r="B272" s="161" t="s">
        <v>4746</v>
      </c>
      <c r="C272" s="173">
        <v>57060</v>
      </c>
      <c r="D272" s="159" t="s">
        <v>4768</v>
      </c>
      <c r="E272" s="159" t="s">
        <v>4769</v>
      </c>
      <c r="F272" s="159" t="s">
        <v>4749</v>
      </c>
      <c r="G272" s="159" t="s">
        <v>4770</v>
      </c>
      <c r="H272" s="160" t="s">
        <v>4771</v>
      </c>
      <c r="I272" s="146" t="s">
        <v>4527</v>
      </c>
      <c r="J272" s="148" t="s">
        <v>1302</v>
      </c>
      <c r="K272" s="148" t="s">
        <v>4746</v>
      </c>
    </row>
    <row r="273" spans="1:11" ht="68.099999999999994" customHeight="1">
      <c r="A273" s="170" t="s">
        <v>4745</v>
      </c>
      <c r="B273" s="161" t="s">
        <v>4746</v>
      </c>
      <c r="C273" s="173">
        <v>57070</v>
      </c>
      <c r="D273" s="159" t="s">
        <v>4772</v>
      </c>
      <c r="E273" s="159" t="s">
        <v>4773</v>
      </c>
      <c r="F273" s="159" t="s">
        <v>4749</v>
      </c>
      <c r="G273" s="159" t="s">
        <v>4774</v>
      </c>
      <c r="H273" s="160" t="s">
        <v>4775</v>
      </c>
      <c r="I273" s="146" t="s">
        <v>4527</v>
      </c>
      <c r="J273" s="148" t="s">
        <v>1302</v>
      </c>
      <c r="K273" s="148" t="s">
        <v>4746</v>
      </c>
    </row>
    <row r="274" spans="1:11" ht="68.099999999999994" customHeight="1">
      <c r="A274" s="170" t="s">
        <v>4745</v>
      </c>
      <c r="B274" s="161" t="s">
        <v>4746</v>
      </c>
      <c r="C274" s="173">
        <v>57080</v>
      </c>
      <c r="D274" s="159" t="s">
        <v>4776</v>
      </c>
      <c r="E274" s="159" t="s">
        <v>4777</v>
      </c>
      <c r="F274" s="159" t="s">
        <v>4749</v>
      </c>
      <c r="G274" s="159" t="s">
        <v>4778</v>
      </c>
      <c r="H274" s="160" t="s">
        <v>4779</v>
      </c>
      <c r="I274" s="146" t="s">
        <v>4527</v>
      </c>
      <c r="J274" s="148" t="s">
        <v>1302</v>
      </c>
      <c r="K274" s="148" t="s">
        <v>4746</v>
      </c>
    </row>
    <row r="275" spans="1:11" ht="68.099999999999994" customHeight="1">
      <c r="A275" s="170" t="s">
        <v>4780</v>
      </c>
      <c r="B275" s="161" t="s">
        <v>4781</v>
      </c>
      <c r="C275" s="173">
        <v>58010</v>
      </c>
      <c r="D275" s="159" t="s">
        <v>4782</v>
      </c>
      <c r="E275" s="159" t="s">
        <v>4783</v>
      </c>
      <c r="F275" s="159" t="s">
        <v>4784</v>
      </c>
      <c r="G275" s="159" t="s">
        <v>4785</v>
      </c>
      <c r="H275" s="160" t="s">
        <v>4786</v>
      </c>
      <c r="I275" s="146" t="s">
        <v>4527</v>
      </c>
      <c r="J275" s="148" t="s">
        <v>746</v>
      </c>
      <c r="K275" s="148" t="s">
        <v>4781</v>
      </c>
    </row>
    <row r="276" spans="1:11" ht="68.099999999999994" customHeight="1">
      <c r="A276" s="170" t="s">
        <v>4780</v>
      </c>
      <c r="B276" s="161" t="s">
        <v>4781</v>
      </c>
      <c r="C276" s="173">
        <v>58020</v>
      </c>
      <c r="D276" s="159" t="s">
        <v>4787</v>
      </c>
      <c r="E276" s="159" t="s">
        <v>4788</v>
      </c>
      <c r="F276" s="159" t="s">
        <v>4784</v>
      </c>
      <c r="G276" s="159" t="s">
        <v>4789</v>
      </c>
      <c r="H276" s="160" t="s">
        <v>4790</v>
      </c>
      <c r="I276" s="146" t="s">
        <v>4527</v>
      </c>
      <c r="J276" s="148" t="s">
        <v>746</v>
      </c>
      <c r="K276" s="148" t="s">
        <v>4781</v>
      </c>
    </row>
    <row r="277" spans="1:11" ht="68.099999999999994" customHeight="1">
      <c r="A277" s="170" t="s">
        <v>4780</v>
      </c>
      <c r="B277" s="161" t="s">
        <v>4781</v>
      </c>
      <c r="C277" s="173">
        <v>58030</v>
      </c>
      <c r="D277" s="159" t="s">
        <v>4791</v>
      </c>
      <c r="E277" s="159" t="s">
        <v>4788</v>
      </c>
      <c r="F277" s="159" t="s">
        <v>4784</v>
      </c>
      <c r="G277" s="159" t="s">
        <v>4792</v>
      </c>
      <c r="H277" s="160" t="s">
        <v>4790</v>
      </c>
      <c r="I277" s="146" t="s">
        <v>4527</v>
      </c>
      <c r="J277" s="148" t="s">
        <v>746</v>
      </c>
      <c r="K277" s="148" t="s">
        <v>4781</v>
      </c>
    </row>
    <row r="278" spans="1:11" ht="68.099999999999994" customHeight="1">
      <c r="A278" s="170" t="s">
        <v>4780</v>
      </c>
      <c r="B278" s="161" t="s">
        <v>4781</v>
      </c>
      <c r="C278" s="173">
        <v>58040</v>
      </c>
      <c r="D278" s="159" t="s">
        <v>4793</v>
      </c>
      <c r="E278" s="159" t="s">
        <v>4794</v>
      </c>
      <c r="F278" s="159" t="s">
        <v>4784</v>
      </c>
      <c r="G278" s="159" t="s">
        <v>4795</v>
      </c>
      <c r="H278" s="160" t="s">
        <v>4796</v>
      </c>
      <c r="I278" s="146" t="s">
        <v>4527</v>
      </c>
      <c r="J278" s="148" t="s">
        <v>746</v>
      </c>
      <c r="K278" s="148" t="s">
        <v>4781</v>
      </c>
    </row>
    <row r="279" spans="1:11" ht="68.099999999999994" customHeight="1">
      <c r="A279" s="170" t="s">
        <v>4780</v>
      </c>
      <c r="B279" s="161" t="s">
        <v>4781</v>
      </c>
      <c r="C279" s="173">
        <v>58050</v>
      </c>
      <c r="D279" s="159" t="s">
        <v>4797</v>
      </c>
      <c r="E279" s="159" t="s">
        <v>4798</v>
      </c>
      <c r="F279" s="159" t="s">
        <v>4784</v>
      </c>
      <c r="G279" s="159" t="s">
        <v>4799</v>
      </c>
      <c r="H279" s="160" t="s">
        <v>4800</v>
      </c>
      <c r="I279" s="146" t="s">
        <v>4527</v>
      </c>
      <c r="J279" s="148" t="s">
        <v>746</v>
      </c>
      <c r="K279" s="148" t="s">
        <v>4781</v>
      </c>
    </row>
    <row r="280" spans="1:11" ht="68.099999999999994" customHeight="1">
      <c r="A280" s="170" t="s">
        <v>4780</v>
      </c>
      <c r="B280" s="161" t="s">
        <v>4781</v>
      </c>
      <c r="C280" s="173">
        <v>58060</v>
      </c>
      <c r="D280" s="159" t="s">
        <v>4801</v>
      </c>
      <c r="E280" s="159" t="s">
        <v>4802</v>
      </c>
      <c r="F280" s="159" t="s">
        <v>4784</v>
      </c>
      <c r="G280" s="159" t="s">
        <v>4803</v>
      </c>
      <c r="H280" s="160" t="s">
        <v>4804</v>
      </c>
      <c r="I280" s="146" t="s">
        <v>4527</v>
      </c>
      <c r="J280" s="148" t="s">
        <v>746</v>
      </c>
      <c r="K280" s="148" t="s">
        <v>4781</v>
      </c>
    </row>
    <row r="281" spans="1:11" ht="68.099999999999994" customHeight="1">
      <c r="A281" s="170" t="s">
        <v>4780</v>
      </c>
      <c r="B281" s="161" t="s">
        <v>4781</v>
      </c>
      <c r="C281" s="173">
        <v>58070</v>
      </c>
      <c r="D281" s="159" t="s">
        <v>4805</v>
      </c>
      <c r="E281" s="159" t="s">
        <v>4806</v>
      </c>
      <c r="F281" s="159" t="s">
        <v>4784</v>
      </c>
      <c r="G281" s="159" t="s">
        <v>4807</v>
      </c>
      <c r="H281" s="160" t="s">
        <v>4808</v>
      </c>
      <c r="I281" s="146" t="s">
        <v>4527</v>
      </c>
      <c r="J281" s="148" t="s">
        <v>746</v>
      </c>
      <c r="K281" s="148" t="s">
        <v>4781</v>
      </c>
    </row>
    <row r="282" spans="1:11" ht="68.099999999999994" customHeight="1">
      <c r="A282" s="170" t="s">
        <v>4780</v>
      </c>
      <c r="B282" s="161" t="s">
        <v>4781</v>
      </c>
      <c r="C282" s="173">
        <v>58080</v>
      </c>
      <c r="D282" s="159" t="s">
        <v>4809</v>
      </c>
      <c r="E282" s="159" t="s">
        <v>4810</v>
      </c>
      <c r="F282" s="159" t="s">
        <v>4784</v>
      </c>
      <c r="G282" s="159" t="s">
        <v>4811</v>
      </c>
      <c r="H282" s="160" t="s">
        <v>4812</v>
      </c>
      <c r="I282" s="146" t="s">
        <v>4527</v>
      </c>
      <c r="J282" s="148" t="s">
        <v>746</v>
      </c>
      <c r="K282" s="148" t="s">
        <v>4781</v>
      </c>
    </row>
    <row r="283" spans="1:11" ht="68.099999999999994" customHeight="1">
      <c r="A283" s="170" t="s">
        <v>4813</v>
      </c>
      <c r="B283" s="161" t="s">
        <v>4814</v>
      </c>
      <c r="C283" s="173">
        <v>59010</v>
      </c>
      <c r="D283" s="159" t="s">
        <v>4815</v>
      </c>
      <c r="E283" s="159" t="s">
        <v>4816</v>
      </c>
      <c r="F283" s="159" t="s">
        <v>4817</v>
      </c>
      <c r="G283" s="159" t="s">
        <v>4818</v>
      </c>
      <c r="H283" s="160" t="s">
        <v>4819</v>
      </c>
      <c r="I283" s="146" t="s">
        <v>4527</v>
      </c>
      <c r="J283" s="148" t="s">
        <v>747</v>
      </c>
      <c r="K283" s="148" t="s">
        <v>4814</v>
      </c>
    </row>
    <row r="284" spans="1:11" ht="68.099999999999994" customHeight="1">
      <c r="A284" s="170" t="s">
        <v>4813</v>
      </c>
      <c r="B284" s="161" t="s">
        <v>4814</v>
      </c>
      <c r="C284" s="173">
        <v>59020</v>
      </c>
      <c r="D284" s="159" t="s">
        <v>4820</v>
      </c>
      <c r="E284" s="159" t="s">
        <v>4821</v>
      </c>
      <c r="F284" s="159" t="s">
        <v>4817</v>
      </c>
      <c r="G284" s="159" t="s">
        <v>4822</v>
      </c>
      <c r="H284" s="160" t="s">
        <v>4823</v>
      </c>
      <c r="I284" s="146" t="s">
        <v>4527</v>
      </c>
      <c r="J284" s="148" t="s">
        <v>747</v>
      </c>
      <c r="K284" s="148" t="s">
        <v>4814</v>
      </c>
    </row>
    <row r="285" spans="1:11" ht="68.099999999999994" customHeight="1">
      <c r="A285" s="170" t="s">
        <v>4813</v>
      </c>
      <c r="B285" s="161" t="s">
        <v>4814</v>
      </c>
      <c r="C285" s="173">
        <v>59030</v>
      </c>
      <c r="D285" s="159" t="s">
        <v>4824</v>
      </c>
      <c r="E285" s="159" t="s">
        <v>4825</v>
      </c>
      <c r="F285" s="159" t="s">
        <v>4817</v>
      </c>
      <c r="G285" s="159" t="s">
        <v>4826</v>
      </c>
      <c r="H285" s="160" t="s">
        <v>4827</v>
      </c>
      <c r="I285" s="146" t="s">
        <v>4527</v>
      </c>
      <c r="J285" s="148" t="s">
        <v>747</v>
      </c>
      <c r="K285" s="148" t="s">
        <v>4814</v>
      </c>
    </row>
    <row r="286" spans="1:11" ht="68.099999999999994" customHeight="1">
      <c r="A286" s="170" t="s">
        <v>4813</v>
      </c>
      <c r="B286" s="161" t="s">
        <v>4814</v>
      </c>
      <c r="C286" s="173">
        <v>59040</v>
      </c>
      <c r="D286" s="159" t="s">
        <v>4828</v>
      </c>
      <c r="E286" s="159" t="s">
        <v>4829</v>
      </c>
      <c r="F286" s="159" t="s">
        <v>4817</v>
      </c>
      <c r="G286" s="159" t="s">
        <v>4830</v>
      </c>
      <c r="H286" s="160" t="s">
        <v>4831</v>
      </c>
      <c r="I286" s="146" t="s">
        <v>4527</v>
      </c>
      <c r="J286" s="148" t="s">
        <v>747</v>
      </c>
      <c r="K286" s="148" t="s">
        <v>4814</v>
      </c>
    </row>
    <row r="287" spans="1:11" ht="68.099999999999994" customHeight="1">
      <c r="A287" s="170" t="s">
        <v>4832</v>
      </c>
      <c r="B287" s="161" t="s">
        <v>4833</v>
      </c>
      <c r="C287" s="173">
        <v>60010</v>
      </c>
      <c r="D287" s="159" t="s">
        <v>4834</v>
      </c>
      <c r="E287" s="159" t="s">
        <v>4835</v>
      </c>
      <c r="F287" s="159" t="s">
        <v>4836</v>
      </c>
      <c r="G287" s="159" t="s">
        <v>4837</v>
      </c>
      <c r="H287" s="160" t="s">
        <v>4838</v>
      </c>
      <c r="I287" s="146" t="s">
        <v>4839</v>
      </c>
      <c r="J287" s="148" t="s">
        <v>475</v>
      </c>
      <c r="K287" s="148" t="s">
        <v>4833</v>
      </c>
    </row>
    <row r="288" spans="1:11" ht="68.099999999999994" customHeight="1">
      <c r="A288" s="170" t="s">
        <v>4832</v>
      </c>
      <c r="B288" s="161" t="s">
        <v>4833</v>
      </c>
      <c r="C288" s="173">
        <v>60020</v>
      </c>
      <c r="D288" s="159" t="s">
        <v>4840</v>
      </c>
      <c r="E288" s="159" t="s">
        <v>4841</v>
      </c>
      <c r="F288" s="159" t="s">
        <v>4836</v>
      </c>
      <c r="G288" s="159" t="s">
        <v>4842</v>
      </c>
      <c r="H288" s="160" t="s">
        <v>4843</v>
      </c>
      <c r="I288" s="146" t="s">
        <v>4839</v>
      </c>
      <c r="J288" s="148" t="s">
        <v>475</v>
      </c>
      <c r="K288" s="148" t="s">
        <v>4833</v>
      </c>
    </row>
    <row r="289" spans="1:11" ht="68.099999999999994" customHeight="1">
      <c r="A289" s="170" t="s">
        <v>4832</v>
      </c>
      <c r="B289" s="161" t="s">
        <v>4833</v>
      </c>
      <c r="C289" s="173">
        <v>60030</v>
      </c>
      <c r="D289" s="159" t="s">
        <v>4844</v>
      </c>
      <c r="E289" s="159" t="s">
        <v>4845</v>
      </c>
      <c r="F289" s="159" t="s">
        <v>4836</v>
      </c>
      <c r="G289" s="159" t="s">
        <v>4846</v>
      </c>
      <c r="H289" s="160" t="s">
        <v>4847</v>
      </c>
      <c r="I289" s="146" t="s">
        <v>4839</v>
      </c>
      <c r="J289" s="148" t="s">
        <v>475</v>
      </c>
      <c r="K289" s="148" t="s">
        <v>4833</v>
      </c>
    </row>
    <row r="290" spans="1:11" ht="68.099999999999994" customHeight="1">
      <c r="A290" s="170" t="s">
        <v>4832</v>
      </c>
      <c r="B290" s="161" t="s">
        <v>4833</v>
      </c>
      <c r="C290" s="173">
        <v>60040</v>
      </c>
      <c r="D290" s="159" t="s">
        <v>4848</v>
      </c>
      <c r="E290" s="159" t="s">
        <v>4849</v>
      </c>
      <c r="F290" s="159" t="s">
        <v>4836</v>
      </c>
      <c r="G290" s="159" t="s">
        <v>4850</v>
      </c>
      <c r="H290" s="160" t="s">
        <v>4851</v>
      </c>
      <c r="I290" s="146" t="s">
        <v>4839</v>
      </c>
      <c r="J290" s="148" t="s">
        <v>475</v>
      </c>
      <c r="K290" s="148" t="s">
        <v>4833</v>
      </c>
    </row>
    <row r="291" spans="1:11" ht="68.099999999999994" customHeight="1">
      <c r="A291" s="170" t="s">
        <v>4832</v>
      </c>
      <c r="B291" s="161" t="s">
        <v>4833</v>
      </c>
      <c r="C291" s="173">
        <v>60050</v>
      </c>
      <c r="D291" s="159" t="s">
        <v>4852</v>
      </c>
      <c r="E291" s="159" t="s">
        <v>4853</v>
      </c>
      <c r="F291" s="159" t="s">
        <v>4836</v>
      </c>
      <c r="G291" s="159" t="s">
        <v>4854</v>
      </c>
      <c r="H291" s="160" t="s">
        <v>4855</v>
      </c>
      <c r="I291" s="146" t="s">
        <v>4839</v>
      </c>
      <c r="J291" s="148" t="s">
        <v>475</v>
      </c>
      <c r="K291" s="148" t="s">
        <v>4833</v>
      </c>
    </row>
    <row r="292" spans="1:11" ht="68.099999999999994" customHeight="1">
      <c r="A292" s="170" t="s">
        <v>4832</v>
      </c>
      <c r="B292" s="161" t="s">
        <v>4833</v>
      </c>
      <c r="C292" s="173">
        <v>60060</v>
      </c>
      <c r="D292" s="159" t="s">
        <v>4856</v>
      </c>
      <c r="E292" s="159" t="s">
        <v>4857</v>
      </c>
      <c r="F292" s="159" t="s">
        <v>4836</v>
      </c>
      <c r="G292" s="159" t="s">
        <v>4858</v>
      </c>
      <c r="H292" s="160" t="s">
        <v>4859</v>
      </c>
      <c r="I292" s="146" t="s">
        <v>4839</v>
      </c>
      <c r="J292" s="148" t="s">
        <v>475</v>
      </c>
      <c r="K292" s="148" t="s">
        <v>4833</v>
      </c>
    </row>
    <row r="293" spans="1:11" ht="68.099999999999994" customHeight="1">
      <c r="A293" s="170" t="s">
        <v>4832</v>
      </c>
      <c r="B293" s="161" t="s">
        <v>4833</v>
      </c>
      <c r="C293" s="173">
        <v>60070</v>
      </c>
      <c r="D293" s="159" t="s">
        <v>4860</v>
      </c>
      <c r="E293" s="159" t="s">
        <v>4861</v>
      </c>
      <c r="F293" s="159" t="s">
        <v>4836</v>
      </c>
      <c r="G293" s="159" t="s">
        <v>4862</v>
      </c>
      <c r="H293" s="160" t="s">
        <v>4863</v>
      </c>
      <c r="I293" s="146" t="s">
        <v>4839</v>
      </c>
      <c r="J293" s="148" t="s">
        <v>475</v>
      </c>
      <c r="K293" s="148" t="s">
        <v>4833</v>
      </c>
    </row>
    <row r="294" spans="1:11" ht="68.099999999999994" customHeight="1">
      <c r="A294" s="170" t="s">
        <v>4832</v>
      </c>
      <c r="B294" s="161" t="s">
        <v>4833</v>
      </c>
      <c r="C294" s="173">
        <v>60080</v>
      </c>
      <c r="D294" s="159" t="s">
        <v>4864</v>
      </c>
      <c r="E294" s="159" t="s">
        <v>4865</v>
      </c>
      <c r="F294" s="159" t="s">
        <v>4836</v>
      </c>
      <c r="G294" s="159" t="s">
        <v>4866</v>
      </c>
      <c r="H294" s="160" t="s">
        <v>4867</v>
      </c>
      <c r="I294" s="146" t="s">
        <v>4839</v>
      </c>
      <c r="J294" s="148" t="s">
        <v>475</v>
      </c>
      <c r="K294" s="148" t="s">
        <v>4833</v>
      </c>
    </row>
    <row r="295" spans="1:11" ht="68.099999999999994" customHeight="1">
      <c r="A295" s="170" t="s">
        <v>4832</v>
      </c>
      <c r="B295" s="161" t="s">
        <v>4833</v>
      </c>
      <c r="C295" s="173">
        <v>60090</v>
      </c>
      <c r="D295" s="159" t="s">
        <v>4868</v>
      </c>
      <c r="E295" s="159" t="s">
        <v>4869</v>
      </c>
      <c r="F295" s="159" t="s">
        <v>4836</v>
      </c>
      <c r="G295" s="159" t="s">
        <v>4870</v>
      </c>
      <c r="H295" s="160" t="s">
        <v>4871</v>
      </c>
      <c r="I295" s="146" t="s">
        <v>4839</v>
      </c>
      <c r="J295" s="148" t="s">
        <v>475</v>
      </c>
      <c r="K295" s="148" t="s">
        <v>4833</v>
      </c>
    </row>
    <row r="296" spans="1:11" ht="68.099999999999994" customHeight="1">
      <c r="A296" s="170" t="s">
        <v>4832</v>
      </c>
      <c r="B296" s="161" t="s">
        <v>4833</v>
      </c>
      <c r="C296" s="173">
        <v>60100</v>
      </c>
      <c r="D296" s="159" t="s">
        <v>4872</v>
      </c>
      <c r="E296" s="159" t="s">
        <v>4873</v>
      </c>
      <c r="F296" s="159" t="s">
        <v>4836</v>
      </c>
      <c r="G296" s="159" t="s">
        <v>4874</v>
      </c>
      <c r="H296" s="160" t="s">
        <v>4875</v>
      </c>
      <c r="I296" s="146" t="s">
        <v>4839</v>
      </c>
      <c r="J296" s="148" t="s">
        <v>475</v>
      </c>
      <c r="K296" s="148" t="s">
        <v>4833</v>
      </c>
    </row>
    <row r="297" spans="1:11" ht="68.099999999999994" customHeight="1">
      <c r="A297" s="170" t="s">
        <v>4876</v>
      </c>
      <c r="B297" s="161" t="s">
        <v>4877</v>
      </c>
      <c r="C297" s="173">
        <v>61010</v>
      </c>
      <c r="D297" s="159" t="s">
        <v>4878</v>
      </c>
      <c r="E297" s="159" t="s">
        <v>4879</v>
      </c>
      <c r="F297" s="159" t="s">
        <v>4880</v>
      </c>
      <c r="G297" s="159" t="s">
        <v>4881</v>
      </c>
      <c r="H297" s="160" t="s">
        <v>4882</v>
      </c>
      <c r="I297" s="146" t="s">
        <v>4839</v>
      </c>
      <c r="J297" s="148" t="s">
        <v>803</v>
      </c>
      <c r="K297" s="148" t="s">
        <v>4877</v>
      </c>
    </row>
    <row r="298" spans="1:11" ht="68.099999999999994" customHeight="1">
      <c r="A298" s="170" t="s">
        <v>4876</v>
      </c>
      <c r="B298" s="161" t="s">
        <v>4877</v>
      </c>
      <c r="C298" s="173">
        <v>61020</v>
      </c>
      <c r="D298" s="159" t="s">
        <v>4883</v>
      </c>
      <c r="E298" s="159" t="s">
        <v>4884</v>
      </c>
      <c r="F298" s="159" t="s">
        <v>4880</v>
      </c>
      <c r="G298" s="159" t="s">
        <v>4885</v>
      </c>
      <c r="H298" s="160" t="s">
        <v>4886</v>
      </c>
      <c r="I298" s="146" t="s">
        <v>4839</v>
      </c>
      <c r="J298" s="148" t="s">
        <v>803</v>
      </c>
      <c r="K298" s="148" t="s">
        <v>4877</v>
      </c>
    </row>
    <row r="299" spans="1:11" ht="68.099999999999994" customHeight="1">
      <c r="A299" s="170" t="s">
        <v>4876</v>
      </c>
      <c r="B299" s="161" t="s">
        <v>4877</v>
      </c>
      <c r="C299" s="173">
        <v>61030</v>
      </c>
      <c r="D299" s="159" t="s">
        <v>4887</v>
      </c>
      <c r="E299" s="159" t="s">
        <v>4888</v>
      </c>
      <c r="F299" s="159" t="s">
        <v>4880</v>
      </c>
      <c r="G299" s="159" t="s">
        <v>4889</v>
      </c>
      <c r="H299" s="160" t="s">
        <v>4890</v>
      </c>
      <c r="I299" s="146" t="s">
        <v>4839</v>
      </c>
      <c r="J299" s="148" t="s">
        <v>803</v>
      </c>
      <c r="K299" s="148" t="s">
        <v>4877</v>
      </c>
    </row>
    <row r="300" spans="1:11" ht="68.099999999999994" customHeight="1">
      <c r="A300" s="170" t="s">
        <v>4876</v>
      </c>
      <c r="B300" s="161" t="s">
        <v>4877</v>
      </c>
      <c r="C300" s="173">
        <v>61040</v>
      </c>
      <c r="D300" s="159" t="s">
        <v>4891</v>
      </c>
      <c r="E300" s="159" t="s">
        <v>4892</v>
      </c>
      <c r="F300" s="159" t="s">
        <v>4880</v>
      </c>
      <c r="G300" s="159" t="s">
        <v>4893</v>
      </c>
      <c r="H300" s="160" t="s">
        <v>4894</v>
      </c>
      <c r="I300" s="146" t="s">
        <v>4839</v>
      </c>
      <c r="J300" s="148" t="s">
        <v>803</v>
      </c>
      <c r="K300" s="148" t="s">
        <v>4877</v>
      </c>
    </row>
    <row r="301" spans="1:11" ht="68.099999999999994" customHeight="1">
      <c r="A301" s="170" t="s">
        <v>4876</v>
      </c>
      <c r="B301" s="161" t="s">
        <v>4877</v>
      </c>
      <c r="C301" s="173">
        <v>61050</v>
      </c>
      <c r="D301" s="159" t="s">
        <v>4895</v>
      </c>
      <c r="E301" s="159" t="s">
        <v>4896</v>
      </c>
      <c r="F301" s="159" t="s">
        <v>4880</v>
      </c>
      <c r="G301" s="159" t="s">
        <v>4897</v>
      </c>
      <c r="H301" s="160" t="s">
        <v>4898</v>
      </c>
      <c r="I301" s="146" t="s">
        <v>4839</v>
      </c>
      <c r="J301" s="148" t="s">
        <v>803</v>
      </c>
      <c r="K301" s="148" t="s">
        <v>4877</v>
      </c>
    </row>
    <row r="302" spans="1:11" ht="68.099999999999994" customHeight="1">
      <c r="A302" s="170" t="s">
        <v>4876</v>
      </c>
      <c r="B302" s="161" t="s">
        <v>4877</v>
      </c>
      <c r="C302" s="173">
        <v>61060</v>
      </c>
      <c r="D302" s="159" t="s">
        <v>4899</v>
      </c>
      <c r="E302" s="159" t="s">
        <v>4900</v>
      </c>
      <c r="F302" s="159" t="s">
        <v>4880</v>
      </c>
      <c r="G302" s="159" t="s">
        <v>4901</v>
      </c>
      <c r="H302" s="160" t="s">
        <v>4902</v>
      </c>
      <c r="I302" s="146" t="s">
        <v>4839</v>
      </c>
      <c r="J302" s="148" t="s">
        <v>803</v>
      </c>
      <c r="K302" s="148" t="s">
        <v>4877</v>
      </c>
    </row>
    <row r="303" spans="1:11" ht="68.099999999999994" customHeight="1">
      <c r="A303" s="170" t="s">
        <v>4876</v>
      </c>
      <c r="B303" s="161" t="s">
        <v>4877</v>
      </c>
      <c r="C303" s="173" t="s">
        <v>4903</v>
      </c>
      <c r="D303" s="159" t="s">
        <v>4096</v>
      </c>
      <c r="E303" s="159" t="s">
        <v>4097</v>
      </c>
      <c r="F303" s="159" t="s">
        <v>4880</v>
      </c>
      <c r="G303" s="159" t="s">
        <v>3581</v>
      </c>
      <c r="H303" s="160" t="s">
        <v>3582</v>
      </c>
      <c r="I303" s="146" t="s">
        <v>4839</v>
      </c>
      <c r="J303" s="148" t="s">
        <v>803</v>
      </c>
      <c r="K303" s="148" t="s">
        <v>4877</v>
      </c>
    </row>
    <row r="304" spans="1:11" ht="68.099999999999994" customHeight="1">
      <c r="A304" s="170" t="s">
        <v>4876</v>
      </c>
      <c r="B304" s="161" t="s">
        <v>4877</v>
      </c>
      <c r="C304" s="173" t="s">
        <v>4904</v>
      </c>
      <c r="D304" s="159" t="s">
        <v>3859</v>
      </c>
      <c r="E304" s="159" t="s">
        <v>3860</v>
      </c>
      <c r="F304" s="159" t="s">
        <v>4880</v>
      </c>
      <c r="G304" s="159" t="s">
        <v>3861</v>
      </c>
      <c r="H304" s="160" t="s">
        <v>3862</v>
      </c>
      <c r="I304" s="146" t="s">
        <v>4839</v>
      </c>
      <c r="J304" s="148" t="s">
        <v>803</v>
      </c>
      <c r="K304" s="148" t="s">
        <v>4877</v>
      </c>
    </row>
    <row r="305" spans="1:11" ht="68.099999999999994" customHeight="1">
      <c r="A305" s="170" t="s">
        <v>4905</v>
      </c>
      <c r="B305" s="161" t="s">
        <v>4906</v>
      </c>
      <c r="C305" s="173">
        <v>62010</v>
      </c>
      <c r="D305" s="159" t="s">
        <v>4907</v>
      </c>
      <c r="E305" s="159" t="s">
        <v>4908</v>
      </c>
      <c r="F305" s="159" t="s">
        <v>4909</v>
      </c>
      <c r="G305" s="159" t="s">
        <v>4910</v>
      </c>
      <c r="H305" s="160" t="s">
        <v>4911</v>
      </c>
      <c r="I305" s="146" t="s">
        <v>4839</v>
      </c>
      <c r="J305" s="148" t="s">
        <v>804</v>
      </c>
      <c r="K305" s="148" t="s">
        <v>4906</v>
      </c>
    </row>
    <row r="306" spans="1:11" ht="68.099999999999994" customHeight="1">
      <c r="A306" s="170" t="s">
        <v>4905</v>
      </c>
      <c r="B306" s="161" t="s">
        <v>4906</v>
      </c>
      <c r="C306" s="173">
        <v>62020</v>
      </c>
      <c r="D306" s="159" t="s">
        <v>4912</v>
      </c>
      <c r="E306" s="159" t="s">
        <v>4913</v>
      </c>
      <c r="F306" s="159" t="s">
        <v>4909</v>
      </c>
      <c r="G306" s="159" t="s">
        <v>4914</v>
      </c>
      <c r="H306" s="160" t="s">
        <v>4915</v>
      </c>
      <c r="I306" s="146" t="s">
        <v>4839</v>
      </c>
      <c r="J306" s="148" t="s">
        <v>804</v>
      </c>
      <c r="K306" s="148" t="s">
        <v>4906</v>
      </c>
    </row>
    <row r="307" spans="1:11" ht="68.099999999999994" customHeight="1">
      <c r="A307" s="170" t="s">
        <v>4905</v>
      </c>
      <c r="B307" s="161" t="s">
        <v>4906</v>
      </c>
      <c r="C307" s="173">
        <v>62030</v>
      </c>
      <c r="D307" s="159" t="s">
        <v>4916</v>
      </c>
      <c r="E307" s="159" t="s">
        <v>4917</v>
      </c>
      <c r="F307" s="159" t="s">
        <v>4909</v>
      </c>
      <c r="G307" s="159" t="s">
        <v>4918</v>
      </c>
      <c r="H307" s="160" t="s">
        <v>4919</v>
      </c>
      <c r="I307" s="146" t="s">
        <v>4839</v>
      </c>
      <c r="J307" s="148" t="s">
        <v>804</v>
      </c>
      <c r="K307" s="148" t="s">
        <v>4906</v>
      </c>
    </row>
    <row r="308" spans="1:11" ht="68.099999999999994" customHeight="1">
      <c r="A308" s="170" t="s">
        <v>4905</v>
      </c>
      <c r="B308" s="161" t="s">
        <v>4906</v>
      </c>
      <c r="C308" s="173">
        <v>62040</v>
      </c>
      <c r="D308" s="159" t="s">
        <v>4920</v>
      </c>
      <c r="E308" s="159" t="s">
        <v>4921</v>
      </c>
      <c r="F308" s="159" t="s">
        <v>4909</v>
      </c>
      <c r="G308" s="159" t="s">
        <v>4922</v>
      </c>
      <c r="H308" s="160" t="s">
        <v>4923</v>
      </c>
      <c r="I308" s="146" t="s">
        <v>4839</v>
      </c>
      <c r="J308" s="148" t="s">
        <v>804</v>
      </c>
      <c r="K308" s="148" t="s">
        <v>4906</v>
      </c>
    </row>
    <row r="309" spans="1:11" ht="68.099999999999994" customHeight="1">
      <c r="A309" s="170" t="s">
        <v>4905</v>
      </c>
      <c r="B309" s="161" t="s">
        <v>4906</v>
      </c>
      <c r="C309" s="173" t="s">
        <v>4924</v>
      </c>
      <c r="D309" s="159" t="s">
        <v>3631</v>
      </c>
      <c r="E309" s="159" t="s">
        <v>3632</v>
      </c>
      <c r="F309" s="159" t="s">
        <v>4909</v>
      </c>
      <c r="G309" s="159" t="s">
        <v>3633</v>
      </c>
      <c r="H309" s="160" t="s">
        <v>3634</v>
      </c>
      <c r="I309" s="146" t="s">
        <v>4839</v>
      </c>
      <c r="J309" s="148" t="s">
        <v>804</v>
      </c>
      <c r="K309" s="148" t="s">
        <v>4906</v>
      </c>
    </row>
    <row r="310" spans="1:11" ht="68.099999999999994" customHeight="1">
      <c r="A310" s="170" t="s">
        <v>4925</v>
      </c>
      <c r="B310" s="161" t="s">
        <v>4926</v>
      </c>
      <c r="C310" s="173">
        <v>63010</v>
      </c>
      <c r="D310" s="159" t="s">
        <v>4927</v>
      </c>
      <c r="E310" s="159" t="s">
        <v>4928</v>
      </c>
      <c r="F310" s="159" t="s">
        <v>4929</v>
      </c>
      <c r="G310" s="159" t="s">
        <v>4930</v>
      </c>
      <c r="H310" s="160" t="s">
        <v>4931</v>
      </c>
      <c r="I310" s="146" t="s">
        <v>4312</v>
      </c>
      <c r="J310" s="148" t="s">
        <v>429</v>
      </c>
      <c r="K310" s="148" t="s">
        <v>4926</v>
      </c>
    </row>
    <row r="311" spans="1:11" ht="68.099999999999994" customHeight="1">
      <c r="A311" s="170" t="s">
        <v>4925</v>
      </c>
      <c r="B311" s="161" t="s">
        <v>4926</v>
      </c>
      <c r="C311" s="173">
        <v>63020</v>
      </c>
      <c r="D311" s="159" t="s">
        <v>4932</v>
      </c>
      <c r="E311" s="159" t="s">
        <v>4933</v>
      </c>
      <c r="F311" s="159" t="s">
        <v>4929</v>
      </c>
      <c r="G311" s="159" t="s">
        <v>4934</v>
      </c>
      <c r="H311" s="160" t="s">
        <v>4935</v>
      </c>
      <c r="I311" s="146" t="s">
        <v>4312</v>
      </c>
      <c r="J311" s="148" t="s">
        <v>429</v>
      </c>
      <c r="K311" s="148" t="s">
        <v>4926</v>
      </c>
    </row>
    <row r="312" spans="1:11" ht="68.099999999999994" customHeight="1">
      <c r="A312" s="170" t="s">
        <v>4925</v>
      </c>
      <c r="B312" s="161" t="s">
        <v>4926</v>
      </c>
      <c r="C312" s="173">
        <v>63030</v>
      </c>
      <c r="D312" s="159" t="s">
        <v>4936</v>
      </c>
      <c r="E312" s="159" t="s">
        <v>4937</v>
      </c>
      <c r="F312" s="159" t="s">
        <v>4929</v>
      </c>
      <c r="G312" s="159" t="s">
        <v>4938</v>
      </c>
      <c r="H312" s="160" t="s">
        <v>4939</v>
      </c>
      <c r="I312" s="146" t="s">
        <v>4312</v>
      </c>
      <c r="J312" s="148" t="s">
        <v>429</v>
      </c>
      <c r="K312" s="148" t="s">
        <v>4926</v>
      </c>
    </row>
    <row r="313" spans="1:11" ht="68.099999999999994" customHeight="1">
      <c r="A313" s="170" t="s">
        <v>4925</v>
      </c>
      <c r="B313" s="161" t="s">
        <v>4940</v>
      </c>
      <c r="C313" s="173">
        <v>63040</v>
      </c>
      <c r="D313" s="159" t="s">
        <v>4941</v>
      </c>
      <c r="E313" s="159" t="s">
        <v>4942</v>
      </c>
      <c r="F313" s="159" t="s">
        <v>4929</v>
      </c>
      <c r="G313" s="159" t="s">
        <v>4943</v>
      </c>
      <c r="H313" s="160" t="s">
        <v>4944</v>
      </c>
      <c r="I313" s="146" t="s">
        <v>4312</v>
      </c>
      <c r="J313" s="148" t="s">
        <v>429</v>
      </c>
      <c r="K313" s="148" t="s">
        <v>4926</v>
      </c>
    </row>
    <row r="314" spans="1:11" ht="68.099999999999994" customHeight="1">
      <c r="A314" s="170" t="s">
        <v>4945</v>
      </c>
      <c r="B314" s="161" t="s">
        <v>4946</v>
      </c>
      <c r="C314" s="173">
        <v>64010</v>
      </c>
      <c r="D314" s="159" t="s">
        <v>4947</v>
      </c>
      <c r="E314" s="159" t="s">
        <v>4948</v>
      </c>
      <c r="F314" s="159" t="s">
        <v>4949</v>
      </c>
      <c r="G314" s="159" t="s">
        <v>4950</v>
      </c>
      <c r="H314" s="160" t="s">
        <v>4951</v>
      </c>
      <c r="I314" s="146" t="s">
        <v>4312</v>
      </c>
      <c r="J314" s="148" t="s">
        <v>416</v>
      </c>
      <c r="K314" s="148" t="s">
        <v>4946</v>
      </c>
    </row>
    <row r="315" spans="1:11" ht="88.35" customHeight="1">
      <c r="A315" s="170" t="s">
        <v>4945</v>
      </c>
      <c r="B315" s="161" t="s">
        <v>4946</v>
      </c>
      <c r="C315" s="173">
        <v>64020</v>
      </c>
      <c r="D315" s="159" t="s">
        <v>4952</v>
      </c>
      <c r="E315" s="159" t="s">
        <v>4953</v>
      </c>
      <c r="F315" s="159" t="s">
        <v>4949</v>
      </c>
      <c r="G315" s="159" t="s">
        <v>4954</v>
      </c>
      <c r="H315" s="160" t="s">
        <v>4955</v>
      </c>
      <c r="I315" s="146" t="s">
        <v>4312</v>
      </c>
      <c r="J315" s="148" t="s">
        <v>416</v>
      </c>
      <c r="K315" s="148" t="s">
        <v>4946</v>
      </c>
    </row>
    <row r="316" spans="1:11" ht="68.099999999999994" customHeight="1">
      <c r="A316" s="170" t="s">
        <v>4945</v>
      </c>
      <c r="B316" s="161" t="s">
        <v>4946</v>
      </c>
      <c r="C316" s="173">
        <v>64030</v>
      </c>
      <c r="D316" s="159" t="s">
        <v>4956</v>
      </c>
      <c r="E316" s="159" t="s">
        <v>4957</v>
      </c>
      <c r="F316" s="159" t="s">
        <v>4949</v>
      </c>
      <c r="G316" s="159" t="s">
        <v>4958</v>
      </c>
      <c r="H316" s="160" t="s">
        <v>4959</v>
      </c>
      <c r="I316" s="146" t="s">
        <v>4312</v>
      </c>
      <c r="J316" s="148" t="s">
        <v>416</v>
      </c>
      <c r="K316" s="148" t="s">
        <v>4946</v>
      </c>
    </row>
    <row r="317" spans="1:11" ht="68.099999999999994" customHeight="1">
      <c r="A317" s="170" t="s">
        <v>4945</v>
      </c>
      <c r="B317" s="161" t="s">
        <v>4946</v>
      </c>
      <c r="C317" s="173">
        <v>64040</v>
      </c>
      <c r="D317" s="159" t="s">
        <v>4960</v>
      </c>
      <c r="E317" s="159" t="s">
        <v>4961</v>
      </c>
      <c r="F317" s="159" t="s">
        <v>4949</v>
      </c>
      <c r="G317" s="159" t="s">
        <v>4962</v>
      </c>
      <c r="H317" s="160" t="s">
        <v>4963</v>
      </c>
      <c r="I317" s="146" t="s">
        <v>4312</v>
      </c>
      <c r="J317" s="148" t="s">
        <v>416</v>
      </c>
      <c r="K317" s="148" t="s">
        <v>4946</v>
      </c>
    </row>
    <row r="318" spans="1:11" ht="68.099999999999994" customHeight="1">
      <c r="A318" s="170" t="s">
        <v>4945</v>
      </c>
      <c r="B318" s="161" t="s">
        <v>4946</v>
      </c>
      <c r="C318" s="173">
        <v>64050</v>
      </c>
      <c r="D318" s="159" t="s">
        <v>4964</v>
      </c>
      <c r="E318" s="159" t="s">
        <v>4965</v>
      </c>
      <c r="F318" s="159" t="s">
        <v>4949</v>
      </c>
      <c r="G318" s="159" t="s">
        <v>4966</v>
      </c>
      <c r="H318" s="160" t="s">
        <v>4967</v>
      </c>
      <c r="I318" s="146" t="s">
        <v>4312</v>
      </c>
      <c r="J318" s="148" t="s">
        <v>416</v>
      </c>
      <c r="K318" s="148" t="s">
        <v>4946</v>
      </c>
    </row>
    <row r="319" spans="1:11" ht="68.099999999999994" customHeight="1">
      <c r="A319" s="170" t="s">
        <v>4945</v>
      </c>
      <c r="B319" s="161" t="s">
        <v>4946</v>
      </c>
      <c r="C319" s="173">
        <v>64060</v>
      </c>
      <c r="D319" s="159" t="s">
        <v>4968</v>
      </c>
      <c r="E319" s="159" t="s">
        <v>4969</v>
      </c>
      <c r="F319" s="159" t="s">
        <v>4949</v>
      </c>
      <c r="G319" s="159" t="s">
        <v>4970</v>
      </c>
      <c r="H319" s="160" t="s">
        <v>4971</v>
      </c>
      <c r="I319" s="146" t="s">
        <v>4312</v>
      </c>
      <c r="J319" s="148" t="s">
        <v>416</v>
      </c>
      <c r="K319" s="148" t="s">
        <v>4946</v>
      </c>
    </row>
    <row r="320" spans="1:11" ht="68.099999999999994" customHeight="1">
      <c r="A320" s="170" t="s">
        <v>4972</v>
      </c>
      <c r="B320" s="161" t="s">
        <v>4973</v>
      </c>
      <c r="C320" s="173">
        <v>90110</v>
      </c>
      <c r="D320" s="159" t="s">
        <v>4974</v>
      </c>
      <c r="E320" s="159" t="s">
        <v>4975</v>
      </c>
      <c r="F320" s="159" t="s">
        <v>4976</v>
      </c>
      <c r="G320" s="159" t="s">
        <v>4977</v>
      </c>
      <c r="H320" s="160" t="s">
        <v>4978</v>
      </c>
      <c r="I320" s="146" t="s">
        <v>4979</v>
      </c>
      <c r="J320" s="148" t="s">
        <v>805</v>
      </c>
      <c r="K320" s="148" t="s">
        <v>4973</v>
      </c>
    </row>
    <row r="321" spans="1:11" ht="68.099999999999994" customHeight="1">
      <c r="A321" s="170" t="s">
        <v>4972</v>
      </c>
      <c r="B321" s="161" t="s">
        <v>4973</v>
      </c>
      <c r="C321" s="173">
        <v>90120</v>
      </c>
      <c r="D321" s="159" t="s">
        <v>4980</v>
      </c>
      <c r="E321" s="159" t="s">
        <v>4981</v>
      </c>
      <c r="F321" s="159" t="s">
        <v>4976</v>
      </c>
      <c r="G321" s="159" t="s">
        <v>4982</v>
      </c>
      <c r="H321" s="160" t="s">
        <v>4983</v>
      </c>
      <c r="I321" s="146" t="s">
        <v>4979</v>
      </c>
      <c r="J321" s="148" t="s">
        <v>805</v>
      </c>
      <c r="K321" s="148" t="s">
        <v>4973</v>
      </c>
    </row>
    <row r="322" spans="1:11" ht="68.099999999999994" customHeight="1">
      <c r="A322" s="170" t="s">
        <v>4972</v>
      </c>
      <c r="B322" s="161" t="s">
        <v>4973</v>
      </c>
      <c r="C322" s="173">
        <v>90130</v>
      </c>
      <c r="D322" s="159" t="s">
        <v>4984</v>
      </c>
      <c r="E322" s="159" t="s">
        <v>4985</v>
      </c>
      <c r="F322" s="159" t="s">
        <v>4976</v>
      </c>
      <c r="G322" s="159" t="s">
        <v>4986</v>
      </c>
      <c r="H322" s="160" t="s">
        <v>4987</v>
      </c>
      <c r="I322" s="146" t="s">
        <v>4979</v>
      </c>
      <c r="J322" s="148" t="s">
        <v>805</v>
      </c>
      <c r="K322" s="148" t="s">
        <v>4973</v>
      </c>
    </row>
    <row r="323" spans="1:11" ht="68.099999999999994" customHeight="1">
      <c r="A323" s="170" t="s">
        <v>4972</v>
      </c>
      <c r="B323" s="161" t="s">
        <v>4973</v>
      </c>
      <c r="C323" s="173">
        <v>90140</v>
      </c>
      <c r="D323" s="159" t="s">
        <v>4988</v>
      </c>
      <c r="E323" s="159" t="s">
        <v>4989</v>
      </c>
      <c r="F323" s="159" t="s">
        <v>4976</v>
      </c>
      <c r="G323" s="159" t="s">
        <v>4990</v>
      </c>
      <c r="H323" s="160" t="s">
        <v>4991</v>
      </c>
      <c r="I323" s="146" t="s">
        <v>4979</v>
      </c>
      <c r="J323" s="148" t="s">
        <v>805</v>
      </c>
      <c r="K323" s="148" t="s">
        <v>4973</v>
      </c>
    </row>
    <row r="324" spans="1:11" ht="68.099999999999994" customHeight="1" thickBot="1">
      <c r="A324" s="171" t="s">
        <v>4972</v>
      </c>
      <c r="B324" s="164" t="s">
        <v>4973</v>
      </c>
      <c r="C324" s="174">
        <v>90150</v>
      </c>
      <c r="D324" s="165" t="s">
        <v>4992</v>
      </c>
      <c r="E324" s="165" t="s">
        <v>4993</v>
      </c>
      <c r="F324" s="165" t="s">
        <v>4976</v>
      </c>
      <c r="G324" s="165" t="s">
        <v>4994</v>
      </c>
      <c r="H324" s="166" t="s">
        <v>4995</v>
      </c>
      <c r="I324" s="146" t="s">
        <v>4979</v>
      </c>
      <c r="J324" s="148" t="s">
        <v>805</v>
      </c>
      <c r="K324" s="148" t="s">
        <v>4973</v>
      </c>
    </row>
    <row r="325" spans="1:11">
      <c r="A325" s="148" t="s">
        <v>4996</v>
      </c>
      <c r="B325" s="148"/>
    </row>
  </sheetData>
  <autoFilter ref="A6:I325" xr:uid="{6FF4D46A-2B2B-40A5-9771-FB016076C640}"/>
  <phoneticPr fontId="7"/>
  <conditionalFormatting sqref="B7:I50 B51:D51 B52:I324 F51:I51">
    <cfRule type="expression" dxfId="28" priority="2">
      <formula>AND(FIND(#REF!,B7),#REF!&lt;&gt;"")</formula>
    </cfRule>
  </conditionalFormatting>
  <conditionalFormatting sqref="C1:C1048576">
    <cfRule type="duplicateValues" dxfId="27" priority="1"/>
  </conditionalFormatting>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E1713-0608-4555-818A-F97BFCC1C4B9}">
  <sheetPr codeName="Sheet5">
    <tabColor theme="1"/>
  </sheetPr>
  <dimension ref="A1:AP10"/>
  <sheetViews>
    <sheetView showZeros="0" view="pageBreakPreview" zoomScale="70" zoomScaleNormal="70" zoomScaleSheetLayoutView="70" workbookViewId="0">
      <pane xSplit="7" ySplit="3" topLeftCell="H4" activePane="bottomRight" state="frozen"/>
      <selection pane="topRight" activeCell="AG11" sqref="AG11"/>
      <selection pane="bottomLeft" activeCell="AG11" sqref="AG11"/>
      <selection pane="bottomRight" activeCell="H8" sqref="H8"/>
    </sheetView>
  </sheetViews>
  <sheetFormatPr defaultColWidth="5.85546875" defaultRowHeight="38.25" customHeight="1"/>
  <cols>
    <col min="1" max="1" width="3.85546875" style="20" customWidth="1"/>
    <col min="2" max="2" width="8.42578125" style="82" bestFit="1" customWidth="1"/>
    <col min="3" max="3" width="12" style="20" customWidth="1"/>
    <col min="4" max="4" width="13.42578125" style="20" customWidth="1"/>
    <col min="5" max="6" width="8" style="20" customWidth="1"/>
    <col min="7" max="7" width="11.140625" style="20" customWidth="1"/>
    <col min="8" max="8" width="15.140625" style="20" customWidth="1"/>
    <col min="9" max="9" width="11" style="20" bestFit="1" customWidth="1"/>
    <col min="10" max="10" width="9.42578125" style="20" customWidth="1"/>
    <col min="11" max="11" width="17.140625" style="20" bestFit="1" customWidth="1"/>
    <col min="12" max="13" width="11.140625" style="20" customWidth="1"/>
    <col min="14" max="14" width="11.140625" style="20" bestFit="1" customWidth="1"/>
    <col min="15" max="15" width="23" style="20" bestFit="1" customWidth="1"/>
    <col min="16" max="16" width="7.140625" style="43" customWidth="1"/>
    <col min="17" max="17" width="13.42578125" style="83" customWidth="1"/>
    <col min="18" max="18" width="8.42578125" style="43" customWidth="1"/>
    <col min="19" max="19" width="17.42578125" style="84" bestFit="1" customWidth="1"/>
    <col min="20" max="20" width="16.42578125" style="20" bestFit="1" customWidth="1"/>
    <col min="21" max="23" width="14.42578125" style="20" customWidth="1"/>
    <col min="24" max="24" width="13.42578125" style="20" bestFit="1" customWidth="1"/>
    <col min="25" max="26" width="19.5703125" style="43" customWidth="1"/>
    <col min="27" max="28" width="17.140625" style="20" customWidth="1"/>
    <col min="29" max="29" width="13.42578125" style="20" bestFit="1" customWidth="1"/>
    <col min="30" max="30" width="7.42578125" style="20" customWidth="1"/>
    <col min="31" max="31" width="11.42578125" style="85" bestFit="1" customWidth="1"/>
    <col min="32" max="32" width="13" style="20" bestFit="1" customWidth="1"/>
    <col min="33" max="33" width="9.85546875" style="43" customWidth="1"/>
    <col min="34" max="34" width="11.140625" style="20" customWidth="1"/>
    <col min="35" max="35" width="23.42578125" style="20" customWidth="1"/>
    <col min="36" max="36" width="23" style="20" bestFit="1" customWidth="1"/>
    <col min="37" max="37" width="28.42578125" style="20" customWidth="1"/>
    <col min="38" max="39" width="17.85546875" style="20" customWidth="1"/>
    <col min="40" max="40" width="11.85546875" style="20" bestFit="1" customWidth="1"/>
    <col min="41" max="41" width="11.85546875" style="20" customWidth="1"/>
    <col min="42" max="42" width="20.5703125" style="20" customWidth="1"/>
    <col min="43" max="16384" width="5.85546875" style="20"/>
  </cols>
  <sheetData>
    <row r="1" spans="1:42" s="44" customFormat="1" ht="42" customHeight="1">
      <c r="A1" s="1234"/>
      <c r="B1" s="136"/>
      <c r="C1" s="137"/>
      <c r="D1" s="137"/>
      <c r="E1" s="138"/>
      <c r="F1" s="139"/>
      <c r="G1" s="140"/>
      <c r="H1" s="1235" t="s">
        <v>4997</v>
      </c>
      <c r="I1" s="1232"/>
      <c r="J1" s="1232"/>
      <c r="K1" s="1236"/>
      <c r="L1" s="1235" t="s">
        <v>4998</v>
      </c>
      <c r="M1" s="1232"/>
      <c r="N1" s="1232"/>
      <c r="O1" s="1236"/>
      <c r="P1" s="141"/>
      <c r="Q1" s="142"/>
      <c r="R1" s="143"/>
      <c r="S1" s="1235" t="s">
        <v>4999</v>
      </c>
      <c r="T1" s="1236"/>
      <c r="U1" s="1235" t="s">
        <v>5000</v>
      </c>
      <c r="V1" s="1232"/>
      <c r="W1" s="1232"/>
      <c r="X1" s="1236"/>
      <c r="Y1" s="144"/>
      <c r="Z1" s="145"/>
      <c r="AA1" s="145"/>
      <c r="AB1" s="224"/>
      <c r="AC1" s="1231" t="s">
        <v>5001</v>
      </c>
      <c r="AD1" s="1232"/>
      <c r="AE1" s="1232"/>
      <c r="AF1" s="1233"/>
      <c r="AG1" s="1229"/>
      <c r="AH1" s="1229"/>
      <c r="AI1" s="1229"/>
      <c r="AJ1" s="1229"/>
      <c r="AK1" s="1229"/>
      <c r="AL1" s="1229"/>
      <c r="AM1" s="1229"/>
      <c r="AN1" s="1229"/>
      <c r="AO1" s="1229"/>
      <c r="AP1" s="1230"/>
    </row>
    <row r="2" spans="1:42" s="44" customFormat="1" ht="113.1" customHeight="1">
      <c r="A2" s="1234"/>
      <c r="B2" s="45" t="s">
        <v>5002</v>
      </c>
      <c r="C2" s="46" t="s">
        <v>5003</v>
      </c>
      <c r="D2" s="46" t="s">
        <v>5004</v>
      </c>
      <c r="E2" s="47" t="s">
        <v>59</v>
      </c>
      <c r="F2" s="47" t="s">
        <v>5005</v>
      </c>
      <c r="G2" s="47" t="s">
        <v>5006</v>
      </c>
      <c r="H2" s="48" t="s">
        <v>5007</v>
      </c>
      <c r="I2" s="48" t="s">
        <v>5008</v>
      </c>
      <c r="J2" s="49" t="s">
        <v>5009</v>
      </c>
      <c r="K2" s="50" t="s">
        <v>5010</v>
      </c>
      <c r="L2" s="48" t="s">
        <v>5011</v>
      </c>
      <c r="M2" s="48" t="s">
        <v>5012</v>
      </c>
      <c r="N2" s="49" t="s">
        <v>5013</v>
      </c>
      <c r="O2" s="49" t="s">
        <v>5010</v>
      </c>
      <c r="P2" s="46" t="s">
        <v>5014</v>
      </c>
      <c r="Q2" s="51" t="s">
        <v>5015</v>
      </c>
      <c r="R2" s="47" t="s">
        <v>5016</v>
      </c>
      <c r="S2" s="95" t="s">
        <v>5017</v>
      </c>
      <c r="T2" s="48" t="s">
        <v>60</v>
      </c>
      <c r="U2" s="48" t="s">
        <v>125</v>
      </c>
      <c r="V2" s="48" t="s">
        <v>5018</v>
      </c>
      <c r="W2" s="48" t="s">
        <v>5019</v>
      </c>
      <c r="X2" s="49" t="s">
        <v>5020</v>
      </c>
      <c r="Y2" s="46" t="s">
        <v>374</v>
      </c>
      <c r="Z2" s="122" t="s">
        <v>297</v>
      </c>
      <c r="AA2" s="122" t="s">
        <v>5021</v>
      </c>
      <c r="AB2" s="225" t="s">
        <v>5022</v>
      </c>
      <c r="AC2" s="231" t="s">
        <v>5023</v>
      </c>
      <c r="AD2" s="49" t="s">
        <v>5020</v>
      </c>
      <c r="AE2" s="49" t="s">
        <v>5024</v>
      </c>
      <c r="AF2" s="97" t="s">
        <v>5025</v>
      </c>
      <c r="AG2" s="96" t="s">
        <v>5026</v>
      </c>
      <c r="AH2" s="48" t="s">
        <v>326</v>
      </c>
      <c r="AI2" s="49" t="s">
        <v>5027</v>
      </c>
      <c r="AJ2" s="49" t="s">
        <v>5028</v>
      </c>
      <c r="AK2" s="49" t="s">
        <v>5029</v>
      </c>
      <c r="AL2" s="49" t="s">
        <v>336</v>
      </c>
      <c r="AM2" s="49" t="s">
        <v>337</v>
      </c>
      <c r="AN2" s="48" t="s">
        <v>5030</v>
      </c>
      <c r="AO2" s="52" t="s">
        <v>5031</v>
      </c>
      <c r="AP2" s="183" t="s">
        <v>5032</v>
      </c>
    </row>
    <row r="3" spans="1:42" s="44" customFormat="1" ht="33.6" customHeight="1">
      <c r="A3" s="1234"/>
      <c r="B3" s="53" t="s">
        <v>5033</v>
      </c>
      <c r="C3" s="54" t="s">
        <v>5034</v>
      </c>
      <c r="D3" s="54" t="s">
        <v>5034</v>
      </c>
      <c r="E3" s="55" t="s">
        <v>5033</v>
      </c>
      <c r="F3" s="55" t="s">
        <v>5033</v>
      </c>
      <c r="G3" s="55" t="s">
        <v>5033</v>
      </c>
      <c r="H3" s="54" t="s">
        <v>5035</v>
      </c>
      <c r="I3" s="54" t="s">
        <v>5035</v>
      </c>
      <c r="J3" s="55" t="s">
        <v>5035</v>
      </c>
      <c r="K3" s="56" t="s">
        <v>5033</v>
      </c>
      <c r="L3" s="54" t="s">
        <v>5035</v>
      </c>
      <c r="M3" s="54" t="s">
        <v>5035</v>
      </c>
      <c r="N3" s="55" t="s">
        <v>5035</v>
      </c>
      <c r="O3" s="56" t="s">
        <v>5033</v>
      </c>
      <c r="P3" s="54" t="s">
        <v>5034</v>
      </c>
      <c r="Q3" s="57" t="s">
        <v>5035</v>
      </c>
      <c r="R3" s="55" t="s">
        <v>5033</v>
      </c>
      <c r="S3" s="58" t="s">
        <v>5035</v>
      </c>
      <c r="T3" s="54" t="s">
        <v>5035</v>
      </c>
      <c r="U3" s="54" t="s">
        <v>5035</v>
      </c>
      <c r="V3" s="54" t="s">
        <v>5034</v>
      </c>
      <c r="W3" s="54" t="s">
        <v>5034</v>
      </c>
      <c r="X3" s="55" t="s">
        <v>5035</v>
      </c>
      <c r="Y3" s="54" t="s">
        <v>5035</v>
      </c>
      <c r="Z3" s="59"/>
      <c r="AA3" s="59" t="s">
        <v>5035</v>
      </c>
      <c r="AB3" s="226" t="s">
        <v>5035</v>
      </c>
      <c r="AC3" s="232" t="s">
        <v>5036</v>
      </c>
      <c r="AD3" s="55" t="s">
        <v>5037</v>
      </c>
      <c r="AE3" s="55" t="s">
        <v>5037</v>
      </c>
      <c r="AF3" s="60" t="s">
        <v>5037</v>
      </c>
      <c r="AG3" s="61" t="s">
        <v>5034</v>
      </c>
      <c r="AH3" s="54" t="s">
        <v>5035</v>
      </c>
      <c r="AI3" s="55" t="s">
        <v>5033</v>
      </c>
      <c r="AJ3" s="55" t="s">
        <v>5033</v>
      </c>
      <c r="AK3" s="55" t="s">
        <v>5033</v>
      </c>
      <c r="AL3" s="55"/>
      <c r="AM3" s="55"/>
      <c r="AN3" s="54" t="s">
        <v>5036</v>
      </c>
      <c r="AO3" s="62" t="s">
        <v>5033</v>
      </c>
      <c r="AP3" s="63" t="s">
        <v>5035</v>
      </c>
    </row>
    <row r="4" spans="1:42" ht="46.35" customHeight="1">
      <c r="B4" s="64" t="s">
        <v>5038</v>
      </c>
      <c r="C4" s="65" t="s">
        <v>5039</v>
      </c>
      <c r="D4" s="66" t="s">
        <v>5040</v>
      </c>
      <c r="E4" s="67" t="s">
        <v>5041</v>
      </c>
      <c r="F4" s="67">
        <v>8</v>
      </c>
      <c r="G4" s="68" t="s">
        <v>5042</v>
      </c>
      <c r="H4" s="65" t="s">
        <v>5043</v>
      </c>
      <c r="I4" s="65" t="s">
        <v>5044</v>
      </c>
      <c r="J4" s="65" t="s">
        <v>5045</v>
      </c>
      <c r="K4" s="69" t="str">
        <f t="shared" ref="K4" si="0">CONCATENATE($H4," ",$I4," ",$J4)</f>
        <v>KOKUSAI Taro Jica</v>
      </c>
      <c r="L4" s="65" t="s">
        <v>5046</v>
      </c>
      <c r="M4" s="65" t="s">
        <v>5047</v>
      </c>
      <c r="N4" s="65" t="s">
        <v>5048</v>
      </c>
      <c r="O4" s="69" t="str">
        <f t="shared" ref="O4" si="1">CONCATENATE($L4," ",$M4," ",$N4)</f>
        <v>コクサイ タロウ ジャイカ</v>
      </c>
      <c r="P4" s="68" t="s">
        <v>5049</v>
      </c>
      <c r="Q4" s="70">
        <v>29952</v>
      </c>
      <c r="R4" s="67">
        <v>42</v>
      </c>
      <c r="S4" s="71" t="s">
        <v>5050</v>
      </c>
      <c r="T4" s="72" t="s">
        <v>5051</v>
      </c>
      <c r="U4" s="65" t="s">
        <v>5052</v>
      </c>
      <c r="V4" s="65" t="s">
        <v>5053</v>
      </c>
      <c r="W4" s="65" t="s">
        <v>5054</v>
      </c>
      <c r="X4" s="65" t="s">
        <v>5055</v>
      </c>
      <c r="Y4" s="68"/>
      <c r="Z4" s="68"/>
      <c r="AA4" s="68">
        <v>2</v>
      </c>
      <c r="AB4" s="227" t="s">
        <v>5056</v>
      </c>
      <c r="AC4" s="233" t="s">
        <v>5057</v>
      </c>
      <c r="AD4" s="65" t="s">
        <v>5058</v>
      </c>
      <c r="AE4" s="65" t="s">
        <v>5058</v>
      </c>
      <c r="AF4" s="73" t="s">
        <v>5059</v>
      </c>
      <c r="AG4" s="74">
        <v>2</v>
      </c>
      <c r="AH4" s="75" t="s">
        <v>5060</v>
      </c>
      <c r="AI4" s="67" t="s">
        <v>5061</v>
      </c>
      <c r="AJ4" s="67" t="s">
        <v>5055</v>
      </c>
      <c r="AK4" s="67" t="s">
        <v>5055</v>
      </c>
      <c r="AL4" s="67"/>
      <c r="AM4" s="67"/>
      <c r="AN4" s="76" t="s">
        <v>5062</v>
      </c>
      <c r="AO4" s="77"/>
      <c r="AP4" s="73" t="s">
        <v>5063</v>
      </c>
    </row>
    <row r="5" spans="1:42" s="78" customFormat="1" ht="55.5" customHeight="1">
      <c r="B5" s="79" t="s">
        <v>5038</v>
      </c>
      <c r="C5" s="123">
        <f>'Part B(Personal Information)'!$J$32</f>
        <v>0</v>
      </c>
      <c r="D5" s="124" t="str">
        <f>'Part B(Personal Information)'!$C$16</f>
        <v>(Pacific Islands) SDGs Global Leader</v>
      </c>
      <c r="E5" s="176" t="e">
        <f>VLOOKUP(C5,List!J2:K249,2,0)</f>
        <v>#N/A</v>
      </c>
      <c r="F5" s="176">
        <f>VLOOKUP(D5,List!A2:B14,2,0)</f>
        <v>6</v>
      </c>
      <c r="G5" s="176" t="e">
        <f>CONCATENATE(E5,,F5,,B5)</f>
        <v>#N/A</v>
      </c>
      <c r="H5" s="123" t="str">
        <f>UPPER('Part B(Personal Information)'!J24)</f>
        <v/>
      </c>
      <c r="I5" s="123" t="str">
        <f>PROPER('Part B(Personal Information)'!J26)</f>
        <v/>
      </c>
      <c r="J5" s="123" t="str">
        <f>PROPER('Part B(Personal Information)'!J28)</f>
        <v/>
      </c>
      <c r="K5" s="123" t="str">
        <f>CONCATENATE($H5," ",$I5," ",$J5)</f>
        <v xml:space="preserve">  </v>
      </c>
      <c r="L5" s="80"/>
      <c r="M5" s="80"/>
      <c r="N5" s="80"/>
      <c r="O5" s="80" t="str">
        <f>CONCATENATE($L5," ",$M5," ",$N5)</f>
        <v xml:space="preserve">  </v>
      </c>
      <c r="P5" s="125" t="str" cm="1">
        <f t="array" ref="P5">IFERROR(_xlfn.IFS('Part B(Personal Information)'!$J$30="Male","M",'Part B(Personal Information)'!$J$30="Female","F",'Part B(Personal Information)'!$J$30="Rather not say","Rather not say"),"")</f>
        <v/>
      </c>
      <c r="Q5" s="128" t="str">
        <f>IFERROR(DATE('Part B(Personal Information)'!$AH$30,List!$E$15,'Part B(Personal Information)'!$Z$30),"")</f>
        <v/>
      </c>
      <c r="R5" s="125" t="str">
        <f>'Part B(Personal Information)'!$Z$32</f>
        <v/>
      </c>
      <c r="S5" s="123" t="str">
        <f>'Part B(Personal Information)'!$Z$37&amp;" "&amp;'Part B(Personal Information)'!$AD$36</f>
        <v xml:space="preserve"> </v>
      </c>
      <c r="T5" s="129">
        <f>'Part B(Personal Information)'!$J$40</f>
        <v>0</v>
      </c>
      <c r="U5" s="123">
        <f>'Part B(Personal Information)'!$L$154</f>
        <v>0</v>
      </c>
      <c r="V5" s="123">
        <f>'Part B(Personal Information)'!$L$152</f>
        <v>0</v>
      </c>
      <c r="W5" s="123">
        <f>'Part B(Personal Information)'!$AB$152</f>
        <v>0</v>
      </c>
      <c r="X5" s="123"/>
      <c r="Y5" s="81">
        <f>'Annex.1　DeclarationDesired'!F21</f>
        <v>0</v>
      </c>
      <c r="Z5" s="125">
        <f>'Annex.1　DeclarationDesired'!F27</f>
        <v>0</v>
      </c>
      <c r="AA5" s="81"/>
      <c r="AB5" s="228"/>
      <c r="AC5" s="234">
        <f>'Part B(Personal Information)'!$O$95</f>
        <v>0</v>
      </c>
      <c r="AD5" s="130">
        <f>'Part B(Personal Information)'!$L$98</f>
        <v>0</v>
      </c>
      <c r="AE5" s="125">
        <f>'Part B(Personal Information)'!$L$100</f>
        <v>0</v>
      </c>
      <c r="AF5" s="131" t="str">
        <f>IFERROR(DATE('Part B(Personal Information)'!$P$103,List!$E$16,'Part B(Personal Information)'!$L$103),"")</f>
        <v/>
      </c>
      <c r="AG5" s="133">
        <v>1</v>
      </c>
      <c r="AH5" s="125">
        <f>'Annex.1　DeclarationDesired'!$F$50</f>
        <v>0</v>
      </c>
      <c r="AI5" s="125" t="str">
        <f>'Annex.1　DeclarationDesired'!$B$54</f>
        <v/>
      </c>
      <c r="AJ5" s="125" t="str">
        <f>'Annex.1　DeclarationDesired'!$G$54</f>
        <v/>
      </c>
      <c r="AK5" s="125" t="str">
        <f>'Annex.1　DeclarationDesired'!$P$54</f>
        <v/>
      </c>
      <c r="AL5" s="125" t="str">
        <f>'Annex.1　DeclarationDesired'!$V$54</f>
        <v/>
      </c>
      <c r="AM5" s="125" t="str">
        <f>+'Annex.1　DeclarationDesired'!$Z$54</f>
        <v/>
      </c>
      <c r="AN5" s="125">
        <f>'Annex.1　DeclarationDesired'!$AD$54</f>
        <v>0</v>
      </c>
      <c r="AO5" s="135" t="str">
        <f>+'Annex.1　DeclarationDesired'!V50</f>
        <v/>
      </c>
      <c r="AP5" s="182">
        <f>+'Annex.1　DeclarationDesired'!$AH$54</f>
        <v>0</v>
      </c>
    </row>
    <row r="6" spans="1:42" s="78" customFormat="1" ht="55.5" customHeight="1">
      <c r="B6" s="79" t="str">
        <f>B5</f>
        <v>001</v>
      </c>
      <c r="C6" s="123">
        <f>C5</f>
        <v>0</v>
      </c>
      <c r="D6" s="124" t="str">
        <f>D5</f>
        <v>(Pacific Islands) SDGs Global Leader</v>
      </c>
      <c r="E6" s="177" t="e">
        <f>+E5</f>
        <v>#N/A</v>
      </c>
      <c r="F6" s="176">
        <f>+F5</f>
        <v>6</v>
      </c>
      <c r="G6" s="177" t="e">
        <f>+G5</f>
        <v>#N/A</v>
      </c>
      <c r="H6" s="123" t="str">
        <f>H5</f>
        <v/>
      </c>
      <c r="I6" s="123" t="str">
        <f>I5</f>
        <v/>
      </c>
      <c r="J6" s="123" t="str">
        <f>J5</f>
        <v/>
      </c>
      <c r="K6" s="123" t="str">
        <f>K5</f>
        <v xml:space="preserve">  </v>
      </c>
      <c r="L6" s="80">
        <f>+L5</f>
        <v>0</v>
      </c>
      <c r="M6" s="80">
        <f>+M5</f>
        <v>0</v>
      </c>
      <c r="N6" s="80">
        <f>+N5</f>
        <v>0</v>
      </c>
      <c r="O6" s="80" t="str">
        <f>+O5</f>
        <v xml:space="preserve">  </v>
      </c>
      <c r="P6" s="125" t="str">
        <f t="shared" ref="P6:X6" si="2">P5</f>
        <v/>
      </c>
      <c r="Q6" s="126" t="str">
        <f t="shared" si="2"/>
        <v/>
      </c>
      <c r="R6" s="125" t="str">
        <f t="shared" si="2"/>
        <v/>
      </c>
      <c r="S6" s="127" t="str">
        <f t="shared" si="2"/>
        <v xml:space="preserve"> </v>
      </c>
      <c r="T6" s="127">
        <f t="shared" si="2"/>
        <v>0</v>
      </c>
      <c r="U6" s="123">
        <f t="shared" si="2"/>
        <v>0</v>
      </c>
      <c r="V6" s="123">
        <f t="shared" si="2"/>
        <v>0</v>
      </c>
      <c r="W6" s="123">
        <f t="shared" si="2"/>
        <v>0</v>
      </c>
      <c r="X6" s="123">
        <f t="shared" si="2"/>
        <v>0</v>
      </c>
      <c r="Y6" s="81">
        <f>+Y5</f>
        <v>0</v>
      </c>
      <c r="Z6" s="81">
        <f>+Z5</f>
        <v>0</v>
      </c>
      <c r="AA6" s="81">
        <f>+AA5</f>
        <v>0</v>
      </c>
      <c r="AB6" s="229">
        <f>+AB5</f>
        <v>0</v>
      </c>
      <c r="AC6" s="234">
        <f>AC5</f>
        <v>0</v>
      </c>
      <c r="AD6" s="130">
        <f>AD5</f>
        <v>0</v>
      </c>
      <c r="AE6" s="125">
        <f>AE5</f>
        <v>0</v>
      </c>
      <c r="AF6" s="132" t="str">
        <f>AF5</f>
        <v/>
      </c>
      <c r="AG6" s="134">
        <v>2</v>
      </c>
      <c r="AH6" s="125">
        <f>+'Annex.1　DeclarationDesired'!$F$67</f>
        <v>0</v>
      </c>
      <c r="AI6" s="125" t="str">
        <f>+'Annex.1　DeclarationDesired'!$B$71</f>
        <v/>
      </c>
      <c r="AJ6" s="125" t="str">
        <f>+'Annex.1　DeclarationDesired'!$G$71</f>
        <v/>
      </c>
      <c r="AK6" s="125" t="str">
        <f>+'Annex.1　DeclarationDesired'!$P$71</f>
        <v/>
      </c>
      <c r="AL6" s="125" t="str">
        <f>+'Annex.1　DeclarationDesired'!$V$71</f>
        <v/>
      </c>
      <c r="AM6" s="125" t="str">
        <f>+'Annex.1　DeclarationDesired'!$Z$71</f>
        <v/>
      </c>
      <c r="AN6" s="125">
        <f>+'Annex.1　DeclarationDesired'!$AD$71</f>
        <v>0</v>
      </c>
      <c r="AO6" s="125" t="str">
        <f>+'Annex.1　DeclarationDesired'!$V$67</f>
        <v/>
      </c>
      <c r="AP6" s="182">
        <f>+'Annex.1　DeclarationDesired'!$AH$71</f>
        <v>0</v>
      </c>
    </row>
    <row r="7" spans="1:42" s="78" customFormat="1" ht="55.5" customHeight="1" thickBot="1">
      <c r="B7" s="212" t="str">
        <f>IF('Annex.1　DeclarationDesired'!F84&lt;&gt;"",+B5,"")</f>
        <v/>
      </c>
      <c r="C7" s="213" t="str">
        <f>IF('Annex.1　DeclarationDesired'!F84&lt;&gt;"",C5,"")</f>
        <v/>
      </c>
      <c r="D7" s="213" t="str">
        <f>IF('Annex.1　DeclarationDesired'!F84&lt;&gt;"",D5,"")</f>
        <v/>
      </c>
      <c r="E7" s="214" t="str">
        <f>IF('Annex.1　DeclarationDesired'!F84&lt;&gt;"",E5,"")</f>
        <v/>
      </c>
      <c r="F7" s="215" t="str">
        <f>IF('Annex.1　DeclarationDesired'!F84&lt;&gt;"",F5,"")</f>
        <v/>
      </c>
      <c r="G7" s="214" t="str">
        <f>IF('Annex.1　DeclarationDesired'!F84&lt;&gt;"",+G5,"")</f>
        <v/>
      </c>
      <c r="H7" s="213" t="str">
        <f>IF('Annex.1　DeclarationDesired'!F84&lt;&gt;"",+H5,"")</f>
        <v/>
      </c>
      <c r="I7" s="213" t="str">
        <f>IF('Annex.1　DeclarationDesired'!F84&lt;&gt;"",+I5,"")</f>
        <v/>
      </c>
      <c r="J7" s="213" t="str">
        <f>IF('Annex.1　DeclarationDesired'!F84&lt;&gt;"",+J5,"")</f>
        <v/>
      </c>
      <c r="K7" s="213" t="str">
        <f>IF('Annex.1　DeclarationDesired'!F84&lt;&gt;"",+K5,"")</f>
        <v/>
      </c>
      <c r="L7" s="216" t="str">
        <f>IF('Annex.1　DeclarationDesired'!F84&lt;&gt;"",+L5,"")</f>
        <v/>
      </c>
      <c r="M7" s="216" t="str">
        <f>IF('Annex.1　DeclarationDesired'!F84&lt;&gt;"",+M5,"")</f>
        <v/>
      </c>
      <c r="N7" s="216" t="str">
        <f>IF('Annex.1　DeclarationDesired'!F84&lt;&gt;"",+N5,"")</f>
        <v/>
      </c>
      <c r="O7" s="216" t="str">
        <f>IF('Annex.1　DeclarationDesired'!F84&lt;&gt;"",+O5,"")</f>
        <v/>
      </c>
      <c r="P7" s="217" t="str">
        <f>IF('Annex.1　DeclarationDesired'!F84&lt;&gt;"",+P5,"")</f>
        <v/>
      </c>
      <c r="Q7" s="218" t="str">
        <f>IF('Annex.1　DeclarationDesired'!F84&lt;&gt;"",+Q5,"")</f>
        <v/>
      </c>
      <c r="R7" s="217" t="str">
        <f>IF('Annex.1　DeclarationDesired'!F84&lt;&gt;"",+R5,"")</f>
        <v/>
      </c>
      <c r="S7" s="251" t="str">
        <f>IF('Annex.1　DeclarationDesired'!F84&lt;&gt;"",+S5,"")</f>
        <v/>
      </c>
      <c r="T7" s="251" t="str">
        <f>IF('Annex.1　DeclarationDesired'!F84&lt;&gt;"",+T5,"")</f>
        <v/>
      </c>
      <c r="U7" s="213" t="str">
        <f>IF('Annex.1　DeclarationDesired'!F84&lt;&gt;"",+U5,"")</f>
        <v/>
      </c>
      <c r="V7" s="213" t="str">
        <f>IF('Annex.1　DeclarationDesired'!F84&lt;&gt;"",+V5,"")</f>
        <v/>
      </c>
      <c r="W7" s="213" t="str">
        <f>IF('Annex.1　DeclarationDesired'!F84&lt;&gt;"",+W5,"")</f>
        <v/>
      </c>
      <c r="X7" s="213" t="str">
        <f>IF('Annex.1　DeclarationDesired'!F84&lt;&gt;"",+X5,"")</f>
        <v/>
      </c>
      <c r="Y7" s="219" t="str">
        <f>IF('Annex.1　DeclarationDesired'!F84&lt;&gt;"",+Y5,"")</f>
        <v/>
      </c>
      <c r="Z7" s="219" t="str">
        <f>IF('Annex.1　DeclarationDesired'!F84&lt;&gt;"",+Z5,"")</f>
        <v/>
      </c>
      <c r="AA7" s="219" t="str">
        <f>IF('Annex.1　DeclarationDesired'!F84&lt;&gt;"",+AA5,"")</f>
        <v/>
      </c>
      <c r="AB7" s="230" t="str">
        <f>IF('Annex.1　DeclarationDesired'!F84&lt;&gt;"",+AB5,"")</f>
        <v/>
      </c>
      <c r="AC7" s="235" t="str">
        <f>IF('Annex.1　DeclarationDesired'!F84&lt;&gt;"",+AC5,"")</f>
        <v/>
      </c>
      <c r="AD7" s="220" t="str">
        <f>IF('Annex.1　DeclarationDesired'!F84&lt;&gt;"",+AD5,"")</f>
        <v/>
      </c>
      <c r="AE7" s="217" t="str">
        <f>IF('Annex.1　DeclarationDesired'!F84&lt;&gt;"",+AE5,"")</f>
        <v/>
      </c>
      <c r="AF7" s="221" t="str">
        <f>IF('Annex.1　DeclarationDesired'!F84&lt;&gt;"",+AF5,"")</f>
        <v/>
      </c>
      <c r="AG7" s="222" t="str">
        <f>IF('Annex.1　DeclarationDesired'!F84&lt;&gt;"",3,"")</f>
        <v/>
      </c>
      <c r="AH7" s="217">
        <f>+'Annex.1　DeclarationDesired'!$F$84</f>
        <v>0</v>
      </c>
      <c r="AI7" s="217" t="str">
        <f>+'Annex.1　DeclarationDesired'!$B$88</f>
        <v/>
      </c>
      <c r="AJ7" s="217" t="str">
        <f>+'Annex.1　DeclarationDesired'!$G$88</f>
        <v/>
      </c>
      <c r="AK7" s="217" t="str">
        <f>+'Annex.1　DeclarationDesired'!$P$88</f>
        <v/>
      </c>
      <c r="AL7" s="217" t="str">
        <f>+'Annex.1　DeclarationDesired'!$V$88</f>
        <v/>
      </c>
      <c r="AM7" s="217" t="str">
        <f>+'Annex.1　DeclarationDesired'!$Z$88</f>
        <v/>
      </c>
      <c r="AN7" s="217">
        <f>+'Annex.1　DeclarationDesired'!$AD$88</f>
        <v>0</v>
      </c>
      <c r="AO7" s="217" t="str">
        <f>+'Annex.1　DeclarationDesired'!$V$84</f>
        <v/>
      </c>
      <c r="AP7" s="223">
        <f>+'Annex.1　DeclarationDesired'!$AH$88</f>
        <v>0</v>
      </c>
    </row>
    <row r="8" spans="1:42" ht="38.25" customHeight="1">
      <c r="H8" s="78"/>
    </row>
    <row r="9" spans="1:42" ht="38.25" customHeight="1">
      <c r="H9" s="78"/>
    </row>
    <row r="10" spans="1:42" ht="38.25" customHeight="1">
      <c r="AO10" s="2"/>
    </row>
  </sheetData>
  <sheetProtection autoFilter="0"/>
  <autoFilter ref="A4:AP7" xr:uid="{00000000-0001-0000-0000-000000000000}"/>
  <mergeCells count="7">
    <mergeCell ref="AG1:AP1"/>
    <mergeCell ref="AC1:AF1"/>
    <mergeCell ref="A1:A3"/>
    <mergeCell ref="H1:K1"/>
    <mergeCell ref="L1:O1"/>
    <mergeCell ref="S1:T1"/>
    <mergeCell ref="U1:X1"/>
  </mergeCells>
  <phoneticPr fontId="7"/>
  <conditionalFormatting sqref="L5">
    <cfRule type="expression" dxfId="26" priority="6">
      <formula>AND($K5&lt;&gt;"",$L5="")</formula>
    </cfRule>
  </conditionalFormatting>
  <conditionalFormatting sqref="M5">
    <cfRule type="expression" dxfId="25" priority="7">
      <formula>AND($K5&lt;&gt;"",$M5="")</formula>
    </cfRule>
  </conditionalFormatting>
  <conditionalFormatting sqref="S5">
    <cfRule type="expression" dxfId="24" priority="10">
      <formula>AND($K5&lt;&gt;"",$S5="")</formula>
    </cfRule>
  </conditionalFormatting>
  <conditionalFormatting sqref="T5">
    <cfRule type="expression" dxfId="23" priority="11">
      <formula>AND($K5&lt;&gt;"",$T5="")</formula>
    </cfRule>
  </conditionalFormatting>
  <conditionalFormatting sqref="U5">
    <cfRule type="expression" dxfId="22" priority="12">
      <formula>AND($K5&lt;&gt;"",$U5="")</formula>
    </cfRule>
  </conditionalFormatting>
  <conditionalFormatting sqref="V5">
    <cfRule type="expression" dxfId="21" priority="13">
      <formula>AND($K5&lt;&gt;"",$V5="")</formula>
    </cfRule>
  </conditionalFormatting>
  <conditionalFormatting sqref="W5">
    <cfRule type="expression" dxfId="20" priority="14">
      <formula>AND($K5&lt;&gt;"",$W5="")</formula>
    </cfRule>
  </conditionalFormatting>
  <conditionalFormatting sqref="Y6:Z7 Y5">
    <cfRule type="expression" dxfId="19" priority="15">
      <formula>AND($K5&lt;&gt;"",$Y5="")</formula>
    </cfRule>
  </conditionalFormatting>
  <conditionalFormatting sqref="AA5:AA6">
    <cfRule type="containsBlanks" dxfId="18" priority="1899">
      <formula>LEN(TRIM(AA5))=0</formula>
    </cfRule>
  </conditionalFormatting>
  <conditionalFormatting sqref="AG5">
    <cfRule type="expression" dxfId="17" priority="17">
      <formula>AND($K5&lt;&gt;"",$AG5="")</formula>
    </cfRule>
  </conditionalFormatting>
  <conditionalFormatting sqref="AH6:AP7 AH5">
    <cfRule type="expression" dxfId="16" priority="18">
      <formula>AND($K5&lt;&gt;"",$AH5="")</formula>
    </cfRule>
  </conditionalFormatting>
  <conditionalFormatting sqref="AN5">
    <cfRule type="expression" dxfId="15" priority="1897">
      <formula>AND($K5&lt;&gt;"",$AN5="")</formula>
    </cfRule>
  </conditionalFormatting>
  <conditionalFormatting sqref="AP5">
    <cfRule type="notContainsBlanks" priority="5" stopIfTrue="1">
      <formula>LEN(TRIM(AP5))&gt;0</formula>
    </cfRule>
  </conditionalFormatting>
  <dataValidations count="2">
    <dataValidation type="custom" errorStyle="warning" allowBlank="1" showErrorMessage="1" errorTitle="Enter in all capital letters." error="Please enter in all capital letters._x000a_e.g. abcde → ABCDE" sqref="H6:H9 H5:J5 I6:I7" xr:uid="{3D75AEF7-AEDB-4C35-98CB-B9F2A6EACEE6}">
      <formula1>EXACT(H5,UPPER(H5))</formula1>
    </dataValidation>
    <dataValidation type="textLength" operator="equal" allowBlank="1" showInputMessage="1" showErrorMessage="1" error="Country Code + Program Code + 3 digits number, please" sqref="G4" xr:uid="{CD21C583-7A63-41BC-8F4F-D4A1593295AB}">
      <formula1>6</formula1>
    </dataValidation>
  </dataValidations>
  <hyperlinks>
    <hyperlink ref="T4" r:id="rId1" xr:uid="{48FE29B4-D272-4DEA-B4E2-2B25300F7546}"/>
  </hyperlinks>
  <pageMargins left="0.23622047244094491" right="0.23622047244094491" top="0.74803149606299213" bottom="0.74803149606299213" header="0.31496062992125984" footer="0.31496062992125984"/>
  <pageSetup paperSize="8" scale="32" fitToHeight="5" pageOrder="overThenDown" orientation="landscape" r:id="rId2"/>
  <drawing r:id="rId3"/>
  <extLst>
    <ext xmlns:x14="http://schemas.microsoft.com/office/spreadsheetml/2009/9/main" uri="{78C0D931-6437-407d-A8EE-F0AAD7539E65}">
      <x14:conditionalFormattings>
        <x14:conditionalFormatting xmlns:xm="http://schemas.microsoft.com/office/excel/2006/main">
          <x14:cfRule type="expression" priority="1" id="{C0D0C75D-6A38-40F4-BEDD-77D7F4EA8917}">
            <xm:f>'Annex.1　DeclarationDesired'!$F$84=""</xm:f>
            <x14:dxf>
              <fill>
                <patternFill>
                  <bgColor theme="2" tint="-9.9948118533890809E-2"/>
                </patternFill>
              </fill>
            </x14:dxf>
          </x14:cfRule>
          <xm:sqref>B7:AP7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1"/>
  <dimension ref="A1:AG250"/>
  <sheetViews>
    <sheetView workbookViewId="0">
      <selection activeCell="A7" sqref="A7"/>
    </sheetView>
  </sheetViews>
  <sheetFormatPr defaultColWidth="8.42578125" defaultRowHeight="11.25"/>
  <cols>
    <col min="1" max="1" width="39.42578125" style="87" customWidth="1"/>
    <col min="2" max="2" width="6.42578125" style="87" customWidth="1"/>
    <col min="3" max="3" width="3.42578125" style="87" bestFit="1" customWidth="1"/>
    <col min="4" max="4" width="5.140625" style="87" bestFit="1" customWidth="1"/>
    <col min="5" max="8" width="6" style="87" bestFit="1" customWidth="1"/>
    <col min="9" max="9" width="9.140625" style="87" bestFit="1" customWidth="1"/>
    <col min="10" max="10" width="14.140625" style="87" customWidth="1"/>
    <col min="11" max="11" width="9.140625" style="87" customWidth="1"/>
    <col min="12" max="12" width="8.42578125" style="87" customWidth="1"/>
    <col min="13" max="13" width="10.42578125" style="87" customWidth="1"/>
    <col min="14" max="14" width="7.42578125" style="87" customWidth="1"/>
    <col min="15" max="15" width="10.85546875" style="87" customWidth="1"/>
    <col min="16" max="16" width="4.42578125" style="87" customWidth="1"/>
    <col min="17" max="17" width="10.42578125" style="87" customWidth="1"/>
    <col min="18" max="18" width="10.140625" style="87" customWidth="1"/>
    <col min="19" max="19" width="7.42578125" style="87" customWidth="1"/>
    <col min="20" max="20" width="11.42578125" style="87" customWidth="1"/>
    <col min="21" max="21" width="34.85546875" style="87" customWidth="1"/>
    <col min="22" max="22" width="10.85546875" style="87" bestFit="1" customWidth="1"/>
    <col min="23" max="23" width="20.42578125" style="87" customWidth="1"/>
    <col min="24" max="24" width="6" style="87" bestFit="1" customWidth="1"/>
    <col min="25" max="25" width="8.42578125" style="87" bestFit="1" customWidth="1"/>
    <col min="26" max="26" width="4.42578125" style="87" bestFit="1" customWidth="1"/>
    <col min="27" max="27" width="8.42578125" style="87"/>
    <col min="28" max="28" width="5.140625" style="87" bestFit="1" customWidth="1"/>
    <col min="29" max="30" width="6" style="87" bestFit="1" customWidth="1"/>
    <col min="31" max="31" width="23.85546875" style="87" customWidth="1"/>
    <col min="32" max="32" width="14.140625" style="87" customWidth="1"/>
    <col min="33" max="33" width="18.140625" style="87" customWidth="1"/>
    <col min="34" max="16384" width="8.42578125" style="87"/>
  </cols>
  <sheetData>
    <row r="1" spans="1:33" s="89" customFormat="1" ht="67.5">
      <c r="A1" s="88" t="s">
        <v>5064</v>
      </c>
      <c r="B1" s="88" t="s">
        <v>5065</v>
      </c>
      <c r="C1" s="88" t="s">
        <v>106</v>
      </c>
      <c r="D1" s="88" t="s">
        <v>107</v>
      </c>
      <c r="E1" s="88" t="s">
        <v>5066</v>
      </c>
      <c r="F1" s="88" t="s">
        <v>5067</v>
      </c>
      <c r="G1" s="88" t="s">
        <v>5068</v>
      </c>
      <c r="H1" s="88" t="s">
        <v>5069</v>
      </c>
      <c r="I1" s="88" t="s">
        <v>5070</v>
      </c>
      <c r="J1" s="88" t="s">
        <v>51</v>
      </c>
      <c r="K1" s="88" t="s">
        <v>5071</v>
      </c>
      <c r="L1" s="88" t="s">
        <v>5072</v>
      </c>
      <c r="M1" s="88" t="s">
        <v>5073</v>
      </c>
      <c r="N1" s="88" t="s">
        <v>5074</v>
      </c>
      <c r="O1" s="88" t="s">
        <v>123</v>
      </c>
      <c r="P1" s="88" t="s">
        <v>5075</v>
      </c>
      <c r="Q1" s="92" t="s">
        <v>5076</v>
      </c>
      <c r="R1" s="92" t="s">
        <v>140</v>
      </c>
      <c r="S1" s="92" t="s">
        <v>144</v>
      </c>
      <c r="T1" s="92" t="s">
        <v>148</v>
      </c>
      <c r="U1" s="88" t="s">
        <v>5077</v>
      </c>
      <c r="V1" s="88" t="s">
        <v>63</v>
      </c>
      <c r="W1" s="88" t="s">
        <v>5078</v>
      </c>
      <c r="X1" s="88" t="s">
        <v>5079</v>
      </c>
      <c r="Y1" s="88" t="s">
        <v>5080</v>
      </c>
      <c r="Z1" s="88" t="s">
        <v>5081</v>
      </c>
      <c r="AA1" s="88" t="s">
        <v>5082</v>
      </c>
      <c r="AB1" s="88" t="s">
        <v>5083</v>
      </c>
      <c r="AC1" s="88" t="s">
        <v>5084</v>
      </c>
      <c r="AD1" s="88" t="s">
        <v>5085</v>
      </c>
      <c r="AE1" s="88"/>
      <c r="AF1" s="108" t="s">
        <v>5086</v>
      </c>
      <c r="AG1" s="110" t="s">
        <v>5087</v>
      </c>
    </row>
    <row r="2" spans="1:33" s="86" customFormat="1" ht="23.1" customHeight="1">
      <c r="A2" s="86" t="s">
        <v>5088</v>
      </c>
      <c r="B2" s="86">
        <v>1</v>
      </c>
      <c r="C2" s="86">
        <v>1</v>
      </c>
      <c r="D2" s="86" t="s">
        <v>5089</v>
      </c>
      <c r="E2" s="86">
        <v>1</v>
      </c>
      <c r="F2" s="86">
        <v>1971</v>
      </c>
      <c r="G2" s="86">
        <v>2017</v>
      </c>
      <c r="H2" s="86">
        <v>2023</v>
      </c>
      <c r="I2" s="86" t="s">
        <v>5090</v>
      </c>
      <c r="J2" s="86" t="s">
        <v>5091</v>
      </c>
      <c r="K2" s="86" t="s">
        <v>5092</v>
      </c>
      <c r="L2" s="120" t="s">
        <v>5093</v>
      </c>
      <c r="M2" s="121" t="s">
        <v>5094</v>
      </c>
      <c r="N2" s="86" t="s">
        <v>5095</v>
      </c>
      <c r="O2" s="86" t="s">
        <v>5076</v>
      </c>
      <c r="P2" s="86" t="s">
        <v>5096</v>
      </c>
      <c r="Q2" s="86" t="s">
        <v>5054</v>
      </c>
      <c r="R2" s="86" t="s">
        <v>141</v>
      </c>
      <c r="S2" s="86" t="s">
        <v>5097</v>
      </c>
      <c r="T2" s="86" t="s">
        <v>5098</v>
      </c>
      <c r="U2" s="86" t="s">
        <v>5099</v>
      </c>
      <c r="V2" s="86" t="s">
        <v>5100</v>
      </c>
      <c r="W2" s="86" t="s">
        <v>5101</v>
      </c>
      <c r="X2" s="86" t="s">
        <v>5102</v>
      </c>
      <c r="Y2" s="86" t="s">
        <v>5103</v>
      </c>
      <c r="Z2" s="86" t="s">
        <v>5096</v>
      </c>
      <c r="AA2" s="86" t="s">
        <v>5104</v>
      </c>
      <c r="AB2" s="86">
        <v>1</v>
      </c>
      <c r="AC2" s="86">
        <v>0</v>
      </c>
      <c r="AD2" s="86">
        <v>0</v>
      </c>
      <c r="AE2" s="86" t="s">
        <v>759</v>
      </c>
      <c r="AF2" s="86" t="s">
        <v>5105</v>
      </c>
      <c r="AG2" s="86" t="s">
        <v>5106</v>
      </c>
    </row>
    <row r="3" spans="1:33" s="86" customFormat="1" ht="23.1" customHeight="1">
      <c r="A3" s="86" t="s">
        <v>5107</v>
      </c>
      <c r="B3" s="86">
        <v>2</v>
      </c>
      <c r="C3" s="86">
        <v>2</v>
      </c>
      <c r="D3" s="86" t="s">
        <v>5108</v>
      </c>
      <c r="E3" s="86">
        <v>2</v>
      </c>
      <c r="F3" s="86">
        <v>1972</v>
      </c>
      <c r="G3" s="86">
        <v>2018</v>
      </c>
      <c r="H3" s="86">
        <v>2024</v>
      </c>
      <c r="I3" s="86" t="s">
        <v>5109</v>
      </c>
      <c r="J3" s="86" t="s">
        <v>5110</v>
      </c>
      <c r="K3" s="86" t="s">
        <v>5111</v>
      </c>
      <c r="L3" s="120" t="s">
        <v>5112</v>
      </c>
      <c r="M3" s="121" t="s">
        <v>5113</v>
      </c>
      <c r="N3" s="86" t="s">
        <v>5057</v>
      </c>
      <c r="O3" s="86" t="s">
        <v>140</v>
      </c>
      <c r="P3" s="86" t="s">
        <v>5114</v>
      </c>
      <c r="Q3" s="86" t="s">
        <v>5115</v>
      </c>
      <c r="T3" s="86" t="s">
        <v>5116</v>
      </c>
      <c r="U3" s="86" t="s">
        <v>5117</v>
      </c>
      <c r="V3" s="86" t="s">
        <v>5118</v>
      </c>
      <c r="W3" s="86" t="s">
        <v>5119</v>
      </c>
      <c r="X3" s="86" t="s">
        <v>5120</v>
      </c>
      <c r="Y3" s="86" t="s">
        <v>5121</v>
      </c>
      <c r="Z3" s="86" t="s">
        <v>5114</v>
      </c>
      <c r="AA3" s="86" t="s">
        <v>5122</v>
      </c>
      <c r="AB3" s="86">
        <v>2</v>
      </c>
      <c r="AC3" s="86">
        <v>1</v>
      </c>
      <c r="AD3" s="86">
        <v>1</v>
      </c>
      <c r="AE3" s="86" t="s">
        <v>974</v>
      </c>
      <c r="AF3" s="86" t="s">
        <v>5123</v>
      </c>
      <c r="AG3" s="86" t="s">
        <v>5124</v>
      </c>
    </row>
    <row r="4" spans="1:33" s="86" customFormat="1" ht="23.1" customHeight="1">
      <c r="B4" s="86">
        <v>3</v>
      </c>
      <c r="C4" s="86">
        <v>3</v>
      </c>
      <c r="D4" s="86" t="s">
        <v>5125</v>
      </c>
      <c r="E4" s="86">
        <v>3</v>
      </c>
      <c r="F4" s="86">
        <v>1973</v>
      </c>
      <c r="G4" s="86">
        <v>2019</v>
      </c>
      <c r="H4" s="86">
        <v>2025</v>
      </c>
      <c r="I4" s="86" t="s">
        <v>5126</v>
      </c>
      <c r="J4" s="86" t="s">
        <v>5127</v>
      </c>
      <c r="K4" s="86" t="s">
        <v>5128</v>
      </c>
      <c r="L4" s="120" t="s">
        <v>5129</v>
      </c>
      <c r="M4" s="121" t="s">
        <v>5130</v>
      </c>
      <c r="N4" s="86" t="s">
        <v>5131</v>
      </c>
      <c r="O4" s="86" t="s">
        <v>144</v>
      </c>
      <c r="P4" s="86" t="s">
        <v>5132</v>
      </c>
      <c r="Q4" s="86" t="s">
        <v>5133</v>
      </c>
      <c r="T4" s="86" t="s">
        <v>5134</v>
      </c>
      <c r="U4" s="86" t="s">
        <v>5135</v>
      </c>
      <c r="V4" s="86" t="s">
        <v>5136</v>
      </c>
      <c r="W4" s="86" t="s">
        <v>5137</v>
      </c>
      <c r="X4" s="86" t="s">
        <v>1083</v>
      </c>
      <c r="Z4" s="86" t="s">
        <v>5138</v>
      </c>
      <c r="AA4" s="86" t="s">
        <v>5139</v>
      </c>
      <c r="AC4" s="86">
        <v>2</v>
      </c>
      <c r="AD4" s="86">
        <v>2</v>
      </c>
      <c r="AF4" s="86" t="s">
        <v>5140</v>
      </c>
      <c r="AG4" s="86" t="s">
        <v>5141</v>
      </c>
    </row>
    <row r="5" spans="1:33" s="86" customFormat="1" ht="23.1" customHeight="1">
      <c r="A5" s="86" t="s">
        <v>5142</v>
      </c>
      <c r="B5" s="86">
        <v>4</v>
      </c>
      <c r="C5" s="86">
        <v>4</v>
      </c>
      <c r="D5" s="86" t="s">
        <v>5143</v>
      </c>
      <c r="E5" s="86">
        <v>4</v>
      </c>
      <c r="F5" s="86">
        <v>1974</v>
      </c>
      <c r="G5" s="86">
        <v>2020</v>
      </c>
      <c r="J5" s="86" t="s">
        <v>5144</v>
      </c>
      <c r="K5" s="86" t="s">
        <v>5145</v>
      </c>
      <c r="L5" s="120" t="s">
        <v>5146</v>
      </c>
      <c r="M5" s="121" t="s">
        <v>5147</v>
      </c>
      <c r="N5" s="86" t="s">
        <v>5148</v>
      </c>
      <c r="O5" s="86" t="s">
        <v>148</v>
      </c>
      <c r="P5" s="86" t="s">
        <v>5149</v>
      </c>
      <c r="T5" s="86" t="s">
        <v>5150</v>
      </c>
      <c r="U5" s="86" t="s">
        <v>5151</v>
      </c>
      <c r="V5" s="86" t="s">
        <v>5152</v>
      </c>
      <c r="W5" s="86" t="s">
        <v>5153</v>
      </c>
      <c r="Z5" s="86" t="s">
        <v>5149</v>
      </c>
      <c r="AA5" s="86" t="s">
        <v>5154</v>
      </c>
      <c r="AC5" s="86">
        <v>3</v>
      </c>
      <c r="AD5" s="86">
        <v>3</v>
      </c>
      <c r="AG5" s="86" t="s">
        <v>5155</v>
      </c>
    </row>
    <row r="6" spans="1:33" s="86" customFormat="1" ht="23.1" customHeight="1">
      <c r="A6" s="86" t="s">
        <v>5156</v>
      </c>
      <c r="B6" s="86">
        <v>5</v>
      </c>
      <c r="C6" s="86">
        <v>5</v>
      </c>
      <c r="D6" s="86" t="s">
        <v>5157</v>
      </c>
      <c r="E6" s="86">
        <v>5</v>
      </c>
      <c r="F6" s="86">
        <v>1975</v>
      </c>
      <c r="G6" s="86">
        <v>2021</v>
      </c>
      <c r="J6" s="86" t="s">
        <v>5158</v>
      </c>
      <c r="K6" s="86" t="s">
        <v>5159</v>
      </c>
      <c r="L6" s="120" t="s">
        <v>5160</v>
      </c>
      <c r="M6" s="121" t="s">
        <v>5161</v>
      </c>
      <c r="N6" s="86" t="s">
        <v>148</v>
      </c>
      <c r="T6" s="86" t="s">
        <v>5162</v>
      </c>
      <c r="U6" s="86" t="s">
        <v>5163</v>
      </c>
      <c r="V6" s="86" t="s">
        <v>5164</v>
      </c>
      <c r="AC6" s="86">
        <v>4</v>
      </c>
      <c r="AD6" s="86">
        <v>4</v>
      </c>
      <c r="AG6" s="86" t="s">
        <v>5165</v>
      </c>
    </row>
    <row r="7" spans="1:33" s="86" customFormat="1" ht="23.1" customHeight="1">
      <c r="A7" s="86" t="s">
        <v>5</v>
      </c>
      <c r="B7" s="86">
        <v>6</v>
      </c>
      <c r="C7" s="86">
        <v>6</v>
      </c>
      <c r="D7" s="86" t="s">
        <v>5166</v>
      </c>
      <c r="E7" s="86">
        <v>6</v>
      </c>
      <c r="F7" s="86">
        <v>1976</v>
      </c>
      <c r="G7" s="86">
        <v>2022</v>
      </c>
      <c r="J7" s="86" t="s">
        <v>5167</v>
      </c>
      <c r="K7" s="86" t="s">
        <v>5168</v>
      </c>
      <c r="L7" s="120" t="s">
        <v>5169</v>
      </c>
      <c r="M7" s="121" t="s">
        <v>5170</v>
      </c>
      <c r="N7" s="86" t="s">
        <v>5171</v>
      </c>
      <c r="P7" s="90" t="e">
        <f>VLOOKUP('Part B(Personal Information)'!$L$152,List!O2:P5,2,0)</f>
        <v>#N/A</v>
      </c>
      <c r="U7" s="86" t="s">
        <v>5172</v>
      </c>
      <c r="V7" s="86" t="s">
        <v>5173</v>
      </c>
      <c r="AC7" s="86">
        <v>5</v>
      </c>
      <c r="AD7" s="86">
        <v>5</v>
      </c>
      <c r="AG7" s="86" t="s">
        <v>5174</v>
      </c>
    </row>
    <row r="8" spans="1:33" s="86" customFormat="1" ht="23.1" customHeight="1">
      <c r="A8" s="86" t="s">
        <v>5175</v>
      </c>
      <c r="B8" s="86">
        <v>7</v>
      </c>
      <c r="C8" s="86">
        <v>7</v>
      </c>
      <c r="D8" s="86" t="s">
        <v>5176</v>
      </c>
      <c r="E8" s="86">
        <v>7</v>
      </c>
      <c r="F8" s="86">
        <v>1977</v>
      </c>
      <c r="G8" s="86">
        <v>2023</v>
      </c>
      <c r="J8" s="86" t="s">
        <v>5177</v>
      </c>
      <c r="K8" s="86" t="s">
        <v>5178</v>
      </c>
      <c r="L8" s="120" t="s">
        <v>5179</v>
      </c>
      <c r="M8" s="121" t="s">
        <v>5180</v>
      </c>
      <c r="N8" s="86" t="s">
        <v>5181</v>
      </c>
      <c r="V8" s="86" t="s">
        <v>5182</v>
      </c>
      <c r="AC8" s="86">
        <v>6</v>
      </c>
      <c r="AD8" s="86">
        <v>6</v>
      </c>
    </row>
    <row r="9" spans="1:33" s="86" customFormat="1" ht="23.1" customHeight="1">
      <c r="A9" s="86" t="s">
        <v>5183</v>
      </c>
      <c r="B9" s="86">
        <v>8</v>
      </c>
      <c r="C9" s="86">
        <v>8</v>
      </c>
      <c r="D9" s="86" t="s">
        <v>5184</v>
      </c>
      <c r="E9" s="86">
        <v>8</v>
      </c>
      <c r="F9" s="86">
        <v>1978</v>
      </c>
      <c r="G9" s="86">
        <v>2024</v>
      </c>
      <c r="J9" s="86" t="s">
        <v>5185</v>
      </c>
      <c r="K9" s="86" t="s">
        <v>5186</v>
      </c>
      <c r="L9" s="120" t="s">
        <v>5187</v>
      </c>
      <c r="M9" s="121" t="s">
        <v>5188</v>
      </c>
      <c r="V9" s="86" t="s">
        <v>5189</v>
      </c>
      <c r="AD9" s="86">
        <v>7</v>
      </c>
    </row>
    <row r="10" spans="1:33" s="86" customFormat="1" ht="23.1" customHeight="1">
      <c r="B10" s="86">
        <v>8</v>
      </c>
      <c r="C10" s="86">
        <v>9</v>
      </c>
      <c r="D10" s="86" t="s">
        <v>5190</v>
      </c>
      <c r="E10" s="86">
        <v>9</v>
      </c>
      <c r="F10" s="86">
        <v>1979</v>
      </c>
      <c r="G10" s="86">
        <v>2025</v>
      </c>
      <c r="J10" s="86" t="s">
        <v>5191</v>
      </c>
      <c r="K10" s="86" t="s">
        <v>5192</v>
      </c>
      <c r="L10" s="120" t="s">
        <v>5193</v>
      </c>
      <c r="M10" s="121" t="s">
        <v>5194</v>
      </c>
      <c r="V10" s="86" t="s">
        <v>5195</v>
      </c>
      <c r="AD10" s="86">
        <v>8</v>
      </c>
    </row>
    <row r="11" spans="1:33" s="86" customFormat="1" ht="23.1" customHeight="1">
      <c r="B11" s="86">
        <v>8</v>
      </c>
      <c r="C11" s="86">
        <v>10</v>
      </c>
      <c r="D11" s="86" t="s">
        <v>5196</v>
      </c>
      <c r="E11" s="86">
        <v>10</v>
      </c>
      <c r="F11" s="86">
        <v>1980</v>
      </c>
      <c r="G11" s="86">
        <v>2026</v>
      </c>
      <c r="J11" s="86" t="s">
        <v>5197</v>
      </c>
      <c r="K11" s="86" t="s">
        <v>5198</v>
      </c>
      <c r="L11" s="120" t="s">
        <v>5199</v>
      </c>
      <c r="M11" s="121" t="s">
        <v>5200</v>
      </c>
      <c r="V11" s="86" t="s">
        <v>5201</v>
      </c>
      <c r="AD11" s="86">
        <v>9</v>
      </c>
    </row>
    <row r="12" spans="1:33" s="86" customFormat="1" ht="23.1" customHeight="1">
      <c r="B12" s="86">
        <v>8</v>
      </c>
      <c r="C12" s="86">
        <v>11</v>
      </c>
      <c r="D12" s="86" t="s">
        <v>5202</v>
      </c>
      <c r="E12" s="86">
        <v>11</v>
      </c>
      <c r="F12" s="86">
        <v>1981</v>
      </c>
      <c r="G12" s="86">
        <v>2027</v>
      </c>
      <c r="J12" s="86" t="s">
        <v>5203</v>
      </c>
      <c r="K12" s="86" t="s">
        <v>5204</v>
      </c>
      <c r="L12" s="120" t="s">
        <v>5205</v>
      </c>
      <c r="M12" s="121" t="s">
        <v>5206</v>
      </c>
      <c r="V12" s="86" t="s">
        <v>5207</v>
      </c>
      <c r="AD12" s="86">
        <v>10</v>
      </c>
    </row>
    <row r="13" spans="1:33" s="86" customFormat="1" ht="23.1" customHeight="1">
      <c r="B13" s="86">
        <v>8</v>
      </c>
      <c r="C13" s="86">
        <v>12</v>
      </c>
      <c r="D13" s="86" t="s">
        <v>5208</v>
      </c>
      <c r="E13" s="86">
        <v>12</v>
      </c>
      <c r="F13" s="86">
        <v>1982</v>
      </c>
      <c r="G13" s="86">
        <v>2028</v>
      </c>
      <c r="J13" s="86" t="s">
        <v>5209</v>
      </c>
      <c r="K13" s="86" t="s">
        <v>5210</v>
      </c>
      <c r="L13" s="120" t="s">
        <v>5211</v>
      </c>
      <c r="M13" s="121" t="s">
        <v>5212</v>
      </c>
      <c r="V13" s="86" t="s">
        <v>5162</v>
      </c>
      <c r="AD13" s="86">
        <v>11</v>
      </c>
    </row>
    <row r="14" spans="1:33" s="86" customFormat="1" ht="23.1" customHeight="1">
      <c r="B14" s="86">
        <v>8</v>
      </c>
      <c r="C14" s="86">
        <v>13</v>
      </c>
      <c r="F14" s="86">
        <v>1983</v>
      </c>
      <c r="G14" s="86">
        <v>2029</v>
      </c>
      <c r="J14" s="86" t="s">
        <v>5213</v>
      </c>
      <c r="K14" s="86" t="s">
        <v>5214</v>
      </c>
      <c r="L14" s="120" t="s">
        <v>5215</v>
      </c>
      <c r="M14" s="121" t="s">
        <v>5216</v>
      </c>
      <c r="AD14" s="86">
        <v>12</v>
      </c>
    </row>
    <row r="15" spans="1:33" s="86" customFormat="1" ht="23.1" customHeight="1">
      <c r="C15" s="86">
        <v>14</v>
      </c>
      <c r="D15" s="91" t="s">
        <v>5217</v>
      </c>
      <c r="E15" s="91" t="e">
        <f>VLOOKUP('Part B(Personal Information)'!$AD$30,List!D2:E13,2,0)</f>
        <v>#N/A</v>
      </c>
      <c r="F15" s="86">
        <v>1984</v>
      </c>
      <c r="G15" s="86">
        <v>2030</v>
      </c>
      <c r="J15" s="86" t="s">
        <v>5218</v>
      </c>
      <c r="K15" s="86" t="s">
        <v>5219</v>
      </c>
      <c r="L15" s="120" t="s">
        <v>5220</v>
      </c>
      <c r="M15" s="121" t="s">
        <v>5218</v>
      </c>
    </row>
    <row r="16" spans="1:33" s="86" customFormat="1" ht="23.1" customHeight="1">
      <c r="C16" s="86">
        <v>15</v>
      </c>
      <c r="D16" s="91" t="s">
        <v>5221</v>
      </c>
      <c r="E16" s="91" t="e">
        <f>VLOOKUP('Part B(Personal Information)'!$N$103,List!D2:E13,2,0)</f>
        <v>#N/A</v>
      </c>
      <c r="F16" s="86">
        <v>1985</v>
      </c>
      <c r="G16" s="86">
        <v>2031</v>
      </c>
      <c r="J16" s="86" t="s">
        <v>5222</v>
      </c>
      <c r="K16" s="86" t="s">
        <v>5223</v>
      </c>
      <c r="L16" s="120" t="s">
        <v>5224</v>
      </c>
      <c r="M16" s="121" t="s">
        <v>5225</v>
      </c>
    </row>
    <row r="17" spans="3:13" s="86" customFormat="1" ht="23.1" customHeight="1">
      <c r="C17" s="86">
        <v>16</v>
      </c>
      <c r="F17" s="86">
        <v>1986</v>
      </c>
      <c r="G17" s="86">
        <v>2032</v>
      </c>
      <c r="J17" s="86" t="s">
        <v>5226</v>
      </c>
      <c r="K17" s="86" t="s">
        <v>5227</v>
      </c>
      <c r="L17" s="120" t="s">
        <v>5228</v>
      </c>
      <c r="M17" s="121" t="s">
        <v>5229</v>
      </c>
    </row>
    <row r="18" spans="3:13" s="86" customFormat="1" ht="23.1" customHeight="1">
      <c r="C18" s="86">
        <v>17</v>
      </c>
      <c r="F18" s="86">
        <v>1987</v>
      </c>
      <c r="J18" s="86" t="s">
        <v>5230</v>
      </c>
      <c r="K18" s="86" t="s">
        <v>5231</v>
      </c>
      <c r="L18" s="120" t="s">
        <v>5232</v>
      </c>
      <c r="M18" s="121" t="s">
        <v>5233</v>
      </c>
    </row>
    <row r="19" spans="3:13" s="86" customFormat="1" ht="23.1" customHeight="1">
      <c r="C19" s="86">
        <v>18</v>
      </c>
      <c r="F19" s="86">
        <v>1988</v>
      </c>
      <c r="J19" s="86" t="s">
        <v>5234</v>
      </c>
      <c r="K19" s="86" t="s">
        <v>5235</v>
      </c>
      <c r="L19" s="120" t="s">
        <v>5236</v>
      </c>
      <c r="M19" s="121" t="s">
        <v>5237</v>
      </c>
    </row>
    <row r="20" spans="3:13" s="86" customFormat="1" ht="23.1" customHeight="1">
      <c r="C20" s="86">
        <v>19</v>
      </c>
      <c r="F20" s="86">
        <v>1989</v>
      </c>
      <c r="J20" s="86" t="s">
        <v>5238</v>
      </c>
      <c r="K20" s="86" t="s">
        <v>5239</v>
      </c>
      <c r="L20" s="120" t="s">
        <v>5240</v>
      </c>
      <c r="M20" s="121" t="s">
        <v>5241</v>
      </c>
    </row>
    <row r="21" spans="3:13" s="86" customFormat="1" ht="23.1" customHeight="1">
      <c r="C21" s="86">
        <v>20</v>
      </c>
      <c r="F21" s="86">
        <v>1990</v>
      </c>
      <c r="J21" s="86" t="s">
        <v>5242</v>
      </c>
      <c r="K21" s="86" t="s">
        <v>5243</v>
      </c>
      <c r="L21" s="120" t="s">
        <v>5244</v>
      </c>
      <c r="M21" s="121" t="s">
        <v>5245</v>
      </c>
    </row>
    <row r="22" spans="3:13" s="86" customFormat="1" ht="23.1" customHeight="1">
      <c r="C22" s="86">
        <v>21</v>
      </c>
      <c r="F22" s="86">
        <v>1991</v>
      </c>
      <c r="J22" s="86" t="s">
        <v>5180</v>
      </c>
      <c r="K22" s="86" t="s">
        <v>5246</v>
      </c>
      <c r="L22" s="120" t="s">
        <v>5247</v>
      </c>
      <c r="M22" s="121" t="s">
        <v>5248</v>
      </c>
    </row>
    <row r="23" spans="3:13" s="86" customFormat="1" ht="23.1" customHeight="1">
      <c r="C23" s="86">
        <v>22</v>
      </c>
      <c r="F23" s="86">
        <v>1992</v>
      </c>
      <c r="J23" s="86" t="s">
        <v>5249</v>
      </c>
      <c r="K23" s="86" t="s">
        <v>5250</v>
      </c>
      <c r="L23" s="120" t="s">
        <v>5251</v>
      </c>
      <c r="M23" s="121" t="s">
        <v>5252</v>
      </c>
    </row>
    <row r="24" spans="3:13" s="86" customFormat="1" ht="23.1" customHeight="1">
      <c r="C24" s="86">
        <v>23</v>
      </c>
      <c r="F24" s="86">
        <v>1993</v>
      </c>
      <c r="J24" s="86" t="s">
        <v>5253</v>
      </c>
      <c r="K24" s="86" t="s">
        <v>5254</v>
      </c>
      <c r="L24" s="120" t="s">
        <v>5255</v>
      </c>
      <c r="M24" s="121" t="s">
        <v>5256</v>
      </c>
    </row>
    <row r="25" spans="3:13" s="86" customFormat="1" ht="23.1" customHeight="1">
      <c r="C25" s="86">
        <v>24</v>
      </c>
      <c r="F25" s="86">
        <v>1994</v>
      </c>
      <c r="J25" s="86" t="s">
        <v>5257</v>
      </c>
      <c r="K25" s="86" t="s">
        <v>5258</v>
      </c>
      <c r="L25" s="120" t="s">
        <v>5259</v>
      </c>
      <c r="M25" s="121" t="s">
        <v>5197</v>
      </c>
    </row>
    <row r="26" spans="3:13" s="86" customFormat="1" ht="23.1" customHeight="1">
      <c r="C26" s="86">
        <v>25</v>
      </c>
      <c r="F26" s="86">
        <v>1995</v>
      </c>
      <c r="J26" s="86" t="s">
        <v>5260</v>
      </c>
      <c r="K26" s="86" t="s">
        <v>5261</v>
      </c>
      <c r="L26" s="120" t="s">
        <v>5262</v>
      </c>
      <c r="M26" s="121" t="s">
        <v>5039</v>
      </c>
    </row>
    <row r="27" spans="3:13" s="86" customFormat="1" ht="23.1" customHeight="1">
      <c r="C27" s="86">
        <v>26</v>
      </c>
      <c r="F27" s="86">
        <v>1996</v>
      </c>
      <c r="J27" s="86" t="s">
        <v>5263</v>
      </c>
      <c r="K27" s="86" t="s">
        <v>5264</v>
      </c>
      <c r="L27" s="120" t="s">
        <v>5265</v>
      </c>
      <c r="M27" s="121" t="s">
        <v>5266</v>
      </c>
    </row>
    <row r="28" spans="3:13" s="86" customFormat="1" ht="23.1" customHeight="1">
      <c r="C28" s="86">
        <v>27</v>
      </c>
      <c r="F28" s="86">
        <v>1997</v>
      </c>
      <c r="J28" s="86" t="s">
        <v>5267</v>
      </c>
      <c r="K28" s="86" t="s">
        <v>5268</v>
      </c>
      <c r="L28" s="120" t="s">
        <v>5269</v>
      </c>
      <c r="M28" s="121" t="s">
        <v>5270</v>
      </c>
    </row>
    <row r="29" spans="3:13" s="86" customFormat="1" ht="23.1" customHeight="1">
      <c r="C29" s="86">
        <v>28</v>
      </c>
      <c r="F29" s="86">
        <v>1998</v>
      </c>
      <c r="J29" s="86" t="s">
        <v>5271</v>
      </c>
      <c r="K29" s="86" t="s">
        <v>5272</v>
      </c>
      <c r="L29" s="120" t="s">
        <v>5273</v>
      </c>
      <c r="M29" s="121" t="s">
        <v>5274</v>
      </c>
    </row>
    <row r="30" spans="3:13" s="86" customFormat="1" ht="23.1" customHeight="1">
      <c r="C30" s="86">
        <v>29</v>
      </c>
      <c r="F30" s="86">
        <v>1999</v>
      </c>
      <c r="J30" s="86" t="s">
        <v>5275</v>
      </c>
      <c r="K30" s="86" t="s">
        <v>5276</v>
      </c>
      <c r="L30" s="120" t="s">
        <v>5277</v>
      </c>
      <c r="M30" s="121" t="s">
        <v>5278</v>
      </c>
    </row>
    <row r="31" spans="3:13" s="86" customFormat="1" ht="23.1" customHeight="1">
      <c r="C31" s="86">
        <v>30</v>
      </c>
      <c r="F31" s="86">
        <v>2000</v>
      </c>
      <c r="J31" s="86" t="s">
        <v>5279</v>
      </c>
      <c r="K31" s="86" t="s">
        <v>5280</v>
      </c>
      <c r="L31" s="120" t="s">
        <v>5281</v>
      </c>
      <c r="M31" s="121" t="s">
        <v>5282</v>
      </c>
    </row>
    <row r="32" spans="3:13" s="86" customFormat="1" ht="23.1" customHeight="1">
      <c r="C32" s="86">
        <v>31</v>
      </c>
      <c r="F32" s="86">
        <v>2001</v>
      </c>
      <c r="J32" s="86" t="s">
        <v>5039</v>
      </c>
      <c r="K32" s="86" t="s">
        <v>5041</v>
      </c>
      <c r="L32" s="120" t="s">
        <v>5283</v>
      </c>
      <c r="M32" s="121" t="s">
        <v>5284</v>
      </c>
    </row>
    <row r="33" spans="6:13" s="86" customFormat="1" ht="23.1" customHeight="1">
      <c r="F33" s="86">
        <v>2002</v>
      </c>
      <c r="J33" s="86" t="s">
        <v>5285</v>
      </c>
      <c r="K33" s="86" t="s">
        <v>5286</v>
      </c>
      <c r="L33" s="120" t="s">
        <v>5287</v>
      </c>
      <c r="M33" s="121" t="s">
        <v>5288</v>
      </c>
    </row>
    <row r="34" spans="6:13" s="86" customFormat="1" ht="23.1" customHeight="1">
      <c r="F34" s="86">
        <v>2003</v>
      </c>
      <c r="J34" s="86" t="s">
        <v>5289</v>
      </c>
      <c r="K34" s="86" t="s">
        <v>5290</v>
      </c>
      <c r="L34" s="120" t="s">
        <v>5291</v>
      </c>
      <c r="M34" s="121" t="s">
        <v>5292</v>
      </c>
    </row>
    <row r="35" spans="6:13" s="86" customFormat="1" ht="23.1" customHeight="1">
      <c r="F35" s="86">
        <v>2004</v>
      </c>
      <c r="J35" s="86" t="s">
        <v>5293</v>
      </c>
      <c r="K35" s="86" t="s">
        <v>5294</v>
      </c>
      <c r="L35" s="120" t="s">
        <v>5295</v>
      </c>
      <c r="M35" s="121" t="s">
        <v>5296</v>
      </c>
    </row>
    <row r="36" spans="6:13" s="86" customFormat="1" ht="23.1" customHeight="1">
      <c r="F36" s="86">
        <v>2005</v>
      </c>
      <c r="J36" s="86" t="s">
        <v>5297</v>
      </c>
      <c r="K36" s="86" t="s">
        <v>5298</v>
      </c>
      <c r="L36" s="120" t="s">
        <v>5299</v>
      </c>
      <c r="M36" s="121" t="s">
        <v>5300</v>
      </c>
    </row>
    <row r="37" spans="6:13" s="86" customFormat="1" ht="23.1" customHeight="1">
      <c r="F37" s="86">
        <v>2006</v>
      </c>
      <c r="J37" s="86" t="s">
        <v>5301</v>
      </c>
      <c r="K37" s="86" t="s">
        <v>5302</v>
      </c>
      <c r="L37" s="120" t="s">
        <v>5303</v>
      </c>
      <c r="M37" s="121" t="s">
        <v>5304</v>
      </c>
    </row>
    <row r="38" spans="6:13" s="86" customFormat="1" ht="23.1" customHeight="1">
      <c r="F38" s="86">
        <v>2007</v>
      </c>
      <c r="J38" s="86" t="s">
        <v>5305</v>
      </c>
      <c r="K38" s="86" t="s">
        <v>5306</v>
      </c>
      <c r="L38" s="120" t="s">
        <v>5307</v>
      </c>
      <c r="M38" s="121" t="s">
        <v>5308</v>
      </c>
    </row>
    <row r="39" spans="6:13" s="86" customFormat="1" ht="23.1" customHeight="1">
      <c r="F39" s="86">
        <v>2008</v>
      </c>
      <c r="J39" s="86" t="s">
        <v>5309</v>
      </c>
      <c r="K39" s="86" t="s">
        <v>5310</v>
      </c>
      <c r="L39" s="120" t="s">
        <v>5311</v>
      </c>
      <c r="M39" s="121" t="s">
        <v>5312</v>
      </c>
    </row>
    <row r="40" spans="6:13" s="86" customFormat="1" ht="23.1" customHeight="1">
      <c r="F40" s="86">
        <v>2009</v>
      </c>
      <c r="J40" s="86" t="s">
        <v>5313</v>
      </c>
      <c r="K40" s="86" t="s">
        <v>5314</v>
      </c>
      <c r="L40" s="120" t="s">
        <v>5315</v>
      </c>
      <c r="M40" s="121" t="s">
        <v>5316</v>
      </c>
    </row>
    <row r="41" spans="6:13" s="86" customFormat="1" ht="23.1" customHeight="1">
      <c r="F41" s="86">
        <v>2010</v>
      </c>
      <c r="J41" s="86" t="s">
        <v>5317</v>
      </c>
      <c r="K41" s="86" t="s">
        <v>5318</v>
      </c>
      <c r="L41" s="120" t="s">
        <v>5319</v>
      </c>
      <c r="M41" s="121" t="s">
        <v>5320</v>
      </c>
    </row>
    <row r="42" spans="6:13" s="86" customFormat="1" ht="23.1" customHeight="1">
      <c r="F42" s="86">
        <v>2011</v>
      </c>
      <c r="J42" s="86" t="s">
        <v>5321</v>
      </c>
      <c r="K42" s="86" t="s">
        <v>5322</v>
      </c>
      <c r="L42" s="120" t="s">
        <v>5323</v>
      </c>
      <c r="M42" s="121" t="s">
        <v>5324</v>
      </c>
    </row>
    <row r="43" spans="6:13" s="86" customFormat="1" ht="23.1" customHeight="1">
      <c r="F43" s="86">
        <v>2012</v>
      </c>
      <c r="J43" s="86" t="s">
        <v>5325</v>
      </c>
      <c r="K43" s="86" t="s">
        <v>5326</v>
      </c>
      <c r="L43" s="120" t="s">
        <v>5327</v>
      </c>
      <c r="M43" s="121" t="s">
        <v>5328</v>
      </c>
    </row>
    <row r="44" spans="6:13" s="86" customFormat="1" ht="23.1" customHeight="1">
      <c r="F44" s="86">
        <v>2013</v>
      </c>
      <c r="J44" s="86" t="s">
        <v>5329</v>
      </c>
      <c r="K44" s="86" t="s">
        <v>5330</v>
      </c>
      <c r="L44" s="120" t="s">
        <v>5331</v>
      </c>
      <c r="M44" s="121" t="s">
        <v>5332</v>
      </c>
    </row>
    <row r="45" spans="6:13" s="86" customFormat="1" ht="23.1" customHeight="1">
      <c r="F45" s="86">
        <v>2014</v>
      </c>
      <c r="J45" s="86" t="s">
        <v>5266</v>
      </c>
      <c r="K45" s="86" t="s">
        <v>5333</v>
      </c>
      <c r="L45" s="120" t="s">
        <v>5334</v>
      </c>
      <c r="M45" s="121" t="s">
        <v>5335</v>
      </c>
    </row>
    <row r="46" spans="6:13" s="86" customFormat="1" ht="23.1" customHeight="1">
      <c r="F46" s="86">
        <v>2015</v>
      </c>
      <c r="J46" s="86" t="s">
        <v>5316</v>
      </c>
      <c r="K46" s="86" t="s">
        <v>5336</v>
      </c>
      <c r="L46" s="120" t="s">
        <v>5337</v>
      </c>
      <c r="M46" s="121" t="s">
        <v>5338</v>
      </c>
    </row>
    <row r="47" spans="6:13" s="86" customFormat="1" ht="23.1" customHeight="1">
      <c r="F47" s="86">
        <v>2016</v>
      </c>
      <c r="J47" s="86" t="s">
        <v>5339</v>
      </c>
      <c r="K47" s="86" t="s">
        <v>5340</v>
      </c>
      <c r="L47" s="120" t="s">
        <v>5341</v>
      </c>
      <c r="M47" s="121" t="s">
        <v>5342</v>
      </c>
    </row>
    <row r="48" spans="6:13" s="86" customFormat="1" ht="23.1" customHeight="1">
      <c r="F48" s="86">
        <v>2017</v>
      </c>
      <c r="J48" s="86" t="s">
        <v>5343</v>
      </c>
      <c r="K48" s="86" t="s">
        <v>5344</v>
      </c>
      <c r="L48" s="120" t="s">
        <v>5345</v>
      </c>
      <c r="M48" s="121" t="s">
        <v>5346</v>
      </c>
    </row>
    <row r="49" spans="6:13" s="86" customFormat="1" ht="23.1" customHeight="1">
      <c r="F49" s="86">
        <v>2018</v>
      </c>
      <c r="J49" s="86" t="s">
        <v>5270</v>
      </c>
      <c r="K49" s="86" t="s">
        <v>5347</v>
      </c>
      <c r="L49" s="120" t="s">
        <v>5348</v>
      </c>
      <c r="M49" s="121" t="s">
        <v>5349</v>
      </c>
    </row>
    <row r="50" spans="6:13" s="86" customFormat="1" ht="23.1" customHeight="1">
      <c r="F50" s="86">
        <v>2019</v>
      </c>
      <c r="J50" s="86" t="s">
        <v>5350</v>
      </c>
      <c r="K50" s="86" t="s">
        <v>5351</v>
      </c>
      <c r="L50" s="120" t="s">
        <v>5352</v>
      </c>
      <c r="M50" s="121" t="s">
        <v>5127</v>
      </c>
    </row>
    <row r="51" spans="6:13" s="86" customFormat="1" ht="23.1" customHeight="1">
      <c r="F51" s="86">
        <v>2020</v>
      </c>
      <c r="J51" s="86" t="s">
        <v>5353</v>
      </c>
      <c r="K51" s="86" t="s">
        <v>5354</v>
      </c>
      <c r="L51" s="120" t="s">
        <v>5355</v>
      </c>
      <c r="M51" s="121" t="s">
        <v>5356</v>
      </c>
    </row>
    <row r="52" spans="6:13" s="86" customFormat="1" ht="23.1" customHeight="1">
      <c r="F52" s="86">
        <v>2021</v>
      </c>
      <c r="J52" s="86" t="s">
        <v>5357</v>
      </c>
      <c r="K52" s="86" t="s">
        <v>5358</v>
      </c>
      <c r="L52" s="120" t="s">
        <v>5359</v>
      </c>
      <c r="M52" s="121" t="s">
        <v>5360</v>
      </c>
    </row>
    <row r="53" spans="6:13" s="86" customFormat="1" ht="23.1" customHeight="1">
      <c r="F53" s="86">
        <v>2022</v>
      </c>
      <c r="J53" s="86" t="s">
        <v>5361</v>
      </c>
      <c r="K53" s="86" t="s">
        <v>5362</v>
      </c>
      <c r="L53" s="120" t="s">
        <v>5363</v>
      </c>
      <c r="M53" s="121" t="s">
        <v>5364</v>
      </c>
    </row>
    <row r="54" spans="6:13" s="86" customFormat="1" ht="23.1" customHeight="1">
      <c r="F54" s="86">
        <v>2023</v>
      </c>
      <c r="J54" s="86" t="s">
        <v>5365</v>
      </c>
      <c r="K54" s="86" t="s">
        <v>5366</v>
      </c>
      <c r="L54" s="120" t="s">
        <v>5367</v>
      </c>
      <c r="M54" s="121" t="s">
        <v>5368</v>
      </c>
    </row>
    <row r="55" spans="6:13" s="86" customFormat="1" ht="23.1" customHeight="1">
      <c r="F55" s="86">
        <v>2024</v>
      </c>
      <c r="J55" s="86" t="s">
        <v>5369</v>
      </c>
      <c r="K55" s="86" t="s">
        <v>5370</v>
      </c>
      <c r="L55" s="120" t="s">
        <v>5371</v>
      </c>
      <c r="M55" s="121" t="s">
        <v>5372</v>
      </c>
    </row>
    <row r="56" spans="6:13" s="86" customFormat="1" ht="23.1" customHeight="1">
      <c r="F56" s="86">
        <v>2025</v>
      </c>
      <c r="J56" s="86" t="s">
        <v>5256</v>
      </c>
      <c r="K56" s="86" t="s">
        <v>5373</v>
      </c>
      <c r="L56" s="120" t="s">
        <v>5374</v>
      </c>
      <c r="M56" s="121" t="s">
        <v>5375</v>
      </c>
    </row>
    <row r="57" spans="6:13" s="86" customFormat="1" ht="23.1" customHeight="1">
      <c r="F57" s="86">
        <v>2026</v>
      </c>
      <c r="J57" s="86" t="s">
        <v>5376</v>
      </c>
      <c r="K57" s="86" t="s">
        <v>5377</v>
      </c>
      <c r="L57" s="120" t="s">
        <v>5378</v>
      </c>
      <c r="M57" s="121" t="s">
        <v>5379</v>
      </c>
    </row>
    <row r="58" spans="6:13" s="86" customFormat="1" ht="23.1" customHeight="1">
      <c r="F58" s="86">
        <v>2027</v>
      </c>
      <c r="J58" s="86" t="s">
        <v>5380</v>
      </c>
      <c r="K58" s="86" t="s">
        <v>5381</v>
      </c>
      <c r="L58" s="120" t="s">
        <v>5382</v>
      </c>
      <c r="M58" s="121" t="s">
        <v>5383</v>
      </c>
    </row>
    <row r="59" spans="6:13" s="86" customFormat="1" ht="23.1" customHeight="1">
      <c r="J59" s="86" t="s">
        <v>5384</v>
      </c>
      <c r="K59" s="86" t="s">
        <v>5385</v>
      </c>
      <c r="L59" s="120" t="s">
        <v>5386</v>
      </c>
      <c r="M59" s="121" t="s">
        <v>5297</v>
      </c>
    </row>
    <row r="60" spans="6:13" s="86" customFormat="1" ht="23.1" customHeight="1">
      <c r="J60" s="86" t="s">
        <v>5229</v>
      </c>
      <c r="K60" s="86" t="s">
        <v>5387</v>
      </c>
      <c r="L60" s="120" t="s">
        <v>5388</v>
      </c>
      <c r="M60" s="121" t="s">
        <v>5389</v>
      </c>
    </row>
    <row r="61" spans="6:13" s="86" customFormat="1" ht="23.1" customHeight="1">
      <c r="J61" s="86" t="s">
        <v>5390</v>
      </c>
      <c r="K61" s="86" t="s">
        <v>5391</v>
      </c>
      <c r="L61" s="120" t="s">
        <v>5392</v>
      </c>
      <c r="M61" s="121" t="s">
        <v>5393</v>
      </c>
    </row>
    <row r="62" spans="6:13" s="86" customFormat="1" ht="23.1" customHeight="1">
      <c r="J62" s="86" t="s">
        <v>5394</v>
      </c>
      <c r="K62" s="86" t="s">
        <v>5395</v>
      </c>
      <c r="L62" s="120" t="s">
        <v>5396</v>
      </c>
      <c r="M62" s="121" t="s">
        <v>5253</v>
      </c>
    </row>
    <row r="63" spans="6:13" s="86" customFormat="1" ht="23.1" customHeight="1">
      <c r="J63" s="86" t="s">
        <v>5397</v>
      </c>
      <c r="K63" s="86" t="s">
        <v>5398</v>
      </c>
      <c r="L63" s="120" t="s">
        <v>5399</v>
      </c>
      <c r="M63" s="121" t="s">
        <v>5400</v>
      </c>
    </row>
    <row r="64" spans="6:13" s="86" customFormat="1" ht="23.1" customHeight="1">
      <c r="J64" s="86" t="s">
        <v>5401</v>
      </c>
      <c r="K64" s="86" t="s">
        <v>5402</v>
      </c>
      <c r="L64" s="120" t="s">
        <v>5403</v>
      </c>
      <c r="M64" s="121" t="s">
        <v>5404</v>
      </c>
    </row>
    <row r="65" spans="10:13" s="86" customFormat="1" ht="23.1" customHeight="1">
      <c r="J65" s="86" t="s">
        <v>5130</v>
      </c>
      <c r="K65" s="86" t="s">
        <v>5405</v>
      </c>
      <c r="L65" s="120" t="s">
        <v>5406</v>
      </c>
      <c r="M65" s="121" t="s">
        <v>5407</v>
      </c>
    </row>
    <row r="66" spans="10:13" s="86" customFormat="1" ht="23.1" customHeight="1">
      <c r="J66" s="86" t="s">
        <v>5408</v>
      </c>
      <c r="K66" s="86" t="s">
        <v>5409</v>
      </c>
      <c r="L66" s="120" t="s">
        <v>5410</v>
      </c>
      <c r="M66" s="121" t="s">
        <v>5411</v>
      </c>
    </row>
    <row r="67" spans="10:13" s="86" customFormat="1" ht="23.1" customHeight="1">
      <c r="J67" s="86" t="s">
        <v>5412</v>
      </c>
      <c r="K67" s="86" t="s">
        <v>5413</v>
      </c>
      <c r="L67" s="120" t="s">
        <v>5414</v>
      </c>
      <c r="M67" s="121" t="s">
        <v>5415</v>
      </c>
    </row>
    <row r="68" spans="10:13" s="86" customFormat="1" ht="23.1" customHeight="1">
      <c r="J68" s="86" t="s">
        <v>5416</v>
      </c>
      <c r="K68" s="86" t="s">
        <v>5417</v>
      </c>
      <c r="L68" s="120" t="s">
        <v>5418</v>
      </c>
      <c r="M68" s="121" t="s">
        <v>5329</v>
      </c>
    </row>
    <row r="69" spans="10:13" s="86" customFormat="1" ht="23.1" customHeight="1">
      <c r="J69" s="86" t="s">
        <v>5419</v>
      </c>
      <c r="K69" s="86" t="s">
        <v>5420</v>
      </c>
      <c r="L69" s="120" t="s">
        <v>5421</v>
      </c>
      <c r="M69" s="121" t="s">
        <v>5422</v>
      </c>
    </row>
    <row r="70" spans="10:13" s="86" customFormat="1" ht="23.1" customHeight="1">
      <c r="J70" s="86" t="s">
        <v>5423</v>
      </c>
      <c r="K70" s="86" t="s">
        <v>5424</v>
      </c>
      <c r="L70" s="120" t="s">
        <v>5425</v>
      </c>
      <c r="M70" s="121" t="s">
        <v>5309</v>
      </c>
    </row>
    <row r="71" spans="10:13" s="86" customFormat="1" ht="23.1" customHeight="1">
      <c r="J71" s="86" t="s">
        <v>5426</v>
      </c>
      <c r="K71" s="86" t="s">
        <v>5427</v>
      </c>
      <c r="L71" s="120" t="s">
        <v>5428</v>
      </c>
      <c r="M71" s="121" t="s">
        <v>5317</v>
      </c>
    </row>
    <row r="72" spans="10:13" s="86" customFormat="1" ht="23.1" customHeight="1">
      <c r="J72" s="86" t="s">
        <v>5429</v>
      </c>
      <c r="K72" s="86" t="s">
        <v>5430</v>
      </c>
      <c r="L72" s="120" t="s">
        <v>5431</v>
      </c>
      <c r="M72" s="121" t="s">
        <v>5432</v>
      </c>
    </row>
    <row r="73" spans="10:13" s="86" customFormat="1" ht="23.1" customHeight="1">
      <c r="J73" s="86" t="s">
        <v>5433</v>
      </c>
      <c r="K73" s="86" t="s">
        <v>5434</v>
      </c>
      <c r="L73" s="120" t="s">
        <v>5435</v>
      </c>
      <c r="M73" s="121" t="s">
        <v>5412</v>
      </c>
    </row>
    <row r="74" spans="10:13" s="86" customFormat="1" ht="23.1" customHeight="1">
      <c r="J74" s="86" t="s">
        <v>5436</v>
      </c>
      <c r="K74" s="86" t="s">
        <v>5437</v>
      </c>
      <c r="L74" s="120" t="s">
        <v>5438</v>
      </c>
      <c r="M74" s="121" t="s">
        <v>5439</v>
      </c>
    </row>
    <row r="75" spans="10:13" s="86" customFormat="1" ht="23.1" customHeight="1">
      <c r="J75" s="86" t="s">
        <v>5440</v>
      </c>
      <c r="K75" s="86" t="s">
        <v>5441</v>
      </c>
      <c r="L75" s="120" t="s">
        <v>5442</v>
      </c>
      <c r="M75" s="121" t="s">
        <v>5443</v>
      </c>
    </row>
    <row r="76" spans="10:13" s="86" customFormat="1" ht="23.1" customHeight="1">
      <c r="J76" s="86" t="s">
        <v>5188</v>
      </c>
      <c r="K76" s="86" t="s">
        <v>5444</v>
      </c>
      <c r="L76" s="120" t="s">
        <v>5445</v>
      </c>
      <c r="M76" s="121" t="s">
        <v>5446</v>
      </c>
    </row>
    <row r="77" spans="10:13" s="86" customFormat="1" ht="23.1" customHeight="1">
      <c r="J77" s="86" t="s">
        <v>5447</v>
      </c>
      <c r="K77" s="86" t="s">
        <v>5448</v>
      </c>
      <c r="L77" s="120" t="s">
        <v>5449</v>
      </c>
      <c r="M77" s="121" t="s">
        <v>5167</v>
      </c>
    </row>
    <row r="78" spans="10:13" s="86" customFormat="1" ht="23.1" customHeight="1">
      <c r="J78" s="86" t="s">
        <v>5450</v>
      </c>
      <c r="K78" s="86" t="s">
        <v>5451</v>
      </c>
      <c r="L78" s="120" t="s">
        <v>5452</v>
      </c>
      <c r="M78" s="121" t="s">
        <v>5453</v>
      </c>
    </row>
    <row r="79" spans="10:13" s="86" customFormat="1" ht="23.1" customHeight="1">
      <c r="J79" s="86" t="s">
        <v>5454</v>
      </c>
      <c r="K79" s="86" t="s">
        <v>5455</v>
      </c>
      <c r="L79" s="120" t="s">
        <v>5456</v>
      </c>
      <c r="M79" s="121" t="s">
        <v>5457</v>
      </c>
    </row>
    <row r="80" spans="10:13" s="86" customFormat="1" ht="23.1" customHeight="1">
      <c r="J80" s="86" t="s">
        <v>5439</v>
      </c>
      <c r="K80" s="86" t="s">
        <v>5458</v>
      </c>
      <c r="L80" s="120" t="s">
        <v>5459</v>
      </c>
      <c r="M80" s="121" t="s">
        <v>5460</v>
      </c>
    </row>
    <row r="81" spans="10:13" s="86" customFormat="1" ht="23.1" customHeight="1">
      <c r="J81" s="86" t="s">
        <v>5364</v>
      </c>
      <c r="K81" s="86" t="s">
        <v>5461</v>
      </c>
      <c r="L81" s="120" t="s">
        <v>5462</v>
      </c>
      <c r="M81" s="121" t="s">
        <v>5463</v>
      </c>
    </row>
    <row r="82" spans="10:13" s="86" customFormat="1" ht="23.1" customHeight="1">
      <c r="J82" s="86" t="s">
        <v>5464</v>
      </c>
      <c r="K82" s="86" t="s">
        <v>5465</v>
      </c>
      <c r="L82" s="120" t="s">
        <v>5466</v>
      </c>
      <c r="M82" s="121" t="s">
        <v>5467</v>
      </c>
    </row>
    <row r="83" spans="10:13" s="86" customFormat="1" ht="23.1" customHeight="1">
      <c r="J83" s="86" t="s">
        <v>5245</v>
      </c>
      <c r="K83" s="86" t="s">
        <v>5468</v>
      </c>
      <c r="L83" s="120" t="s">
        <v>5469</v>
      </c>
      <c r="M83" s="121" t="s">
        <v>5426</v>
      </c>
    </row>
    <row r="84" spans="10:13" s="86" customFormat="1" ht="23.1" customHeight="1">
      <c r="J84" s="86" t="s">
        <v>5411</v>
      </c>
      <c r="K84" s="86" t="s">
        <v>5470</v>
      </c>
      <c r="L84" s="120" t="s">
        <v>5471</v>
      </c>
      <c r="M84" s="121" t="s">
        <v>5472</v>
      </c>
    </row>
    <row r="85" spans="10:13" s="86" customFormat="1" ht="23.1" customHeight="1">
      <c r="J85" s="86" t="s">
        <v>5473</v>
      </c>
      <c r="K85" s="86" t="s">
        <v>5474</v>
      </c>
      <c r="L85" s="120" t="s">
        <v>5475</v>
      </c>
      <c r="M85" s="121" t="s">
        <v>5390</v>
      </c>
    </row>
    <row r="86" spans="10:13" s="86" customFormat="1" ht="23.1" customHeight="1">
      <c r="J86" s="86" t="s">
        <v>5161</v>
      </c>
      <c r="K86" s="86" t="s">
        <v>5476</v>
      </c>
      <c r="L86" s="120" t="s">
        <v>5477</v>
      </c>
      <c r="M86" s="121" t="s">
        <v>5478</v>
      </c>
    </row>
    <row r="87" spans="10:13" s="86" customFormat="1" ht="23.1" customHeight="1">
      <c r="J87" s="86" t="s">
        <v>5479</v>
      </c>
      <c r="K87" s="86" t="s">
        <v>5480</v>
      </c>
      <c r="L87" s="120" t="s">
        <v>5481</v>
      </c>
      <c r="M87" s="121" t="s">
        <v>5482</v>
      </c>
    </row>
    <row r="88" spans="10:13" s="86" customFormat="1" ht="23.1" customHeight="1">
      <c r="J88" s="86" t="s">
        <v>5483</v>
      </c>
      <c r="K88" s="86" t="s">
        <v>5484</v>
      </c>
      <c r="L88" s="120" t="s">
        <v>5485</v>
      </c>
      <c r="M88" s="121" t="s">
        <v>5486</v>
      </c>
    </row>
    <row r="89" spans="10:13" s="86" customFormat="1" ht="23.1" customHeight="1">
      <c r="J89" s="86" t="s">
        <v>5487</v>
      </c>
      <c r="K89" s="86" t="s">
        <v>5488</v>
      </c>
      <c r="L89" s="120" t="s">
        <v>5489</v>
      </c>
      <c r="M89" s="121" t="s">
        <v>5301</v>
      </c>
    </row>
    <row r="90" spans="10:13" s="86" customFormat="1" ht="23.1" customHeight="1">
      <c r="J90" s="86" t="s">
        <v>5490</v>
      </c>
      <c r="K90" s="86" t="s">
        <v>5491</v>
      </c>
      <c r="L90" s="120" t="s">
        <v>5492</v>
      </c>
      <c r="M90" s="121" t="s">
        <v>5493</v>
      </c>
    </row>
    <row r="91" spans="10:13" s="86" customFormat="1" ht="23.1" customHeight="1">
      <c r="J91" s="86" t="s">
        <v>5494</v>
      </c>
      <c r="K91" s="86" t="s">
        <v>5495</v>
      </c>
      <c r="L91" s="120" t="s">
        <v>5496</v>
      </c>
      <c r="M91" s="121" t="s">
        <v>5497</v>
      </c>
    </row>
    <row r="92" spans="10:13" s="86" customFormat="1" ht="23.1" customHeight="1">
      <c r="J92" s="86" t="s">
        <v>5498</v>
      </c>
      <c r="K92" s="86" t="s">
        <v>5499</v>
      </c>
      <c r="L92" s="120" t="s">
        <v>5500</v>
      </c>
      <c r="M92" s="121" t="s">
        <v>5501</v>
      </c>
    </row>
    <row r="93" spans="10:13" s="86" customFormat="1" ht="23.1" customHeight="1">
      <c r="J93" s="86" t="s">
        <v>5379</v>
      </c>
      <c r="K93" s="86" t="s">
        <v>5502</v>
      </c>
      <c r="L93" s="120" t="s">
        <v>5503</v>
      </c>
      <c r="M93" s="121" t="s">
        <v>5504</v>
      </c>
    </row>
    <row r="94" spans="10:13" s="86" customFormat="1" ht="23.1" customHeight="1">
      <c r="J94" s="86" t="s">
        <v>5505</v>
      </c>
      <c r="K94" s="86" t="s">
        <v>5506</v>
      </c>
      <c r="L94" s="120" t="s">
        <v>5507</v>
      </c>
      <c r="M94" s="121" t="s">
        <v>5508</v>
      </c>
    </row>
    <row r="95" spans="10:13" s="86" customFormat="1" ht="23.1" customHeight="1">
      <c r="J95" s="86" t="s">
        <v>5509</v>
      </c>
      <c r="K95" s="86" t="s">
        <v>5510</v>
      </c>
      <c r="L95" s="120" t="s">
        <v>5511</v>
      </c>
      <c r="M95" s="121" t="s">
        <v>5512</v>
      </c>
    </row>
    <row r="96" spans="10:13" s="86" customFormat="1" ht="23.1" customHeight="1">
      <c r="J96" s="86" t="s">
        <v>5513</v>
      </c>
      <c r="K96" s="86" t="s">
        <v>5514</v>
      </c>
      <c r="L96" s="120" t="s">
        <v>5515</v>
      </c>
      <c r="M96" s="121" t="s">
        <v>5516</v>
      </c>
    </row>
    <row r="97" spans="10:13" s="86" customFormat="1" ht="23.1" customHeight="1">
      <c r="J97" s="86" t="s">
        <v>5517</v>
      </c>
      <c r="K97" s="86" t="s">
        <v>5518</v>
      </c>
      <c r="L97" s="120" t="s">
        <v>5519</v>
      </c>
      <c r="M97" s="121" t="s">
        <v>5520</v>
      </c>
    </row>
    <row r="98" spans="10:13" s="86" customFormat="1" ht="23.1" customHeight="1">
      <c r="J98" s="86" t="s">
        <v>5521</v>
      </c>
      <c r="K98" s="86" t="s">
        <v>5522</v>
      </c>
      <c r="L98" s="120" t="s">
        <v>5523</v>
      </c>
      <c r="M98" s="121" t="s">
        <v>5275</v>
      </c>
    </row>
    <row r="99" spans="10:13" s="86" customFormat="1" ht="23.1" customHeight="1">
      <c r="J99" s="86" t="s">
        <v>5524</v>
      </c>
      <c r="K99" s="86" t="s">
        <v>5525</v>
      </c>
      <c r="L99" s="120" t="s">
        <v>5526</v>
      </c>
      <c r="M99" s="121" t="s">
        <v>5527</v>
      </c>
    </row>
    <row r="100" spans="10:13" s="86" customFormat="1" ht="23.1" customHeight="1">
      <c r="J100" s="86" t="s">
        <v>5528</v>
      </c>
      <c r="K100" s="86" t="s">
        <v>5529</v>
      </c>
      <c r="L100" s="120" t="s">
        <v>5530</v>
      </c>
      <c r="M100" s="121" t="s">
        <v>5350</v>
      </c>
    </row>
    <row r="101" spans="10:13" s="86" customFormat="1" ht="23.1" customHeight="1">
      <c r="J101" s="86" t="s">
        <v>5200</v>
      </c>
      <c r="K101" s="86" t="s">
        <v>5531</v>
      </c>
      <c r="L101" s="120" t="s">
        <v>5532</v>
      </c>
      <c r="M101" s="121" t="s">
        <v>5416</v>
      </c>
    </row>
    <row r="102" spans="10:13" s="86" customFormat="1" ht="23.1" customHeight="1">
      <c r="J102" s="86" t="s">
        <v>5533</v>
      </c>
      <c r="K102" s="86" t="s">
        <v>5534</v>
      </c>
      <c r="L102" s="120" t="s">
        <v>5535</v>
      </c>
      <c r="M102" s="121" t="s">
        <v>5209</v>
      </c>
    </row>
    <row r="103" spans="10:13" s="86" customFormat="1" ht="23.1" customHeight="1">
      <c r="J103" s="86" t="s">
        <v>5324</v>
      </c>
      <c r="K103" s="86" t="s">
        <v>5536</v>
      </c>
      <c r="L103" s="120" t="s">
        <v>5537</v>
      </c>
      <c r="M103" s="121" t="s">
        <v>5433</v>
      </c>
    </row>
    <row r="104" spans="10:13" s="86" customFormat="1" ht="23.1" customHeight="1">
      <c r="J104" s="86" t="s">
        <v>5284</v>
      </c>
      <c r="K104" s="86" t="s">
        <v>5538</v>
      </c>
      <c r="L104" s="120" t="s">
        <v>5539</v>
      </c>
      <c r="M104" s="121" t="s">
        <v>5479</v>
      </c>
    </row>
    <row r="105" spans="10:13" s="86" customFormat="1" ht="23.1" customHeight="1">
      <c r="J105" s="86" t="s">
        <v>5342</v>
      </c>
      <c r="K105" s="86" t="s">
        <v>5540</v>
      </c>
      <c r="L105" s="120" t="s">
        <v>5541</v>
      </c>
      <c r="M105" s="121" t="s">
        <v>5473</v>
      </c>
    </row>
    <row r="106" spans="10:13" s="86" customFormat="1" ht="23.1" customHeight="1">
      <c r="J106" s="86" t="s">
        <v>5542</v>
      </c>
      <c r="K106" s="86" t="s">
        <v>5543</v>
      </c>
      <c r="L106" s="120" t="s">
        <v>5544</v>
      </c>
      <c r="M106" s="121" t="s">
        <v>5545</v>
      </c>
    </row>
    <row r="107" spans="10:13" s="86" customFormat="1" ht="23.1" customHeight="1">
      <c r="J107" s="86" t="s">
        <v>5546</v>
      </c>
      <c r="K107" s="86" t="s">
        <v>5547</v>
      </c>
      <c r="L107" s="120" t="s">
        <v>5548</v>
      </c>
      <c r="M107" s="121" t="s">
        <v>5549</v>
      </c>
    </row>
    <row r="108" spans="10:13" s="86" customFormat="1" ht="23.1" customHeight="1">
      <c r="J108" s="86" t="s">
        <v>5550</v>
      </c>
      <c r="K108" s="86" t="s">
        <v>5551</v>
      </c>
      <c r="L108" s="120" t="s">
        <v>5552</v>
      </c>
      <c r="M108" s="121" t="s">
        <v>5546</v>
      </c>
    </row>
    <row r="109" spans="10:13" s="86" customFormat="1" ht="23.1" customHeight="1">
      <c r="J109" s="86" t="s">
        <v>5553</v>
      </c>
      <c r="K109" s="86" t="s">
        <v>5554</v>
      </c>
      <c r="L109" s="120" t="s">
        <v>5555</v>
      </c>
      <c r="M109" s="121" t="s">
        <v>5533</v>
      </c>
    </row>
    <row r="110" spans="10:13" s="86" customFormat="1" ht="23.1" customHeight="1">
      <c r="J110" s="86" t="s">
        <v>5206</v>
      </c>
      <c r="K110" s="86" t="s">
        <v>5556</v>
      </c>
      <c r="L110" s="120" t="s">
        <v>5557</v>
      </c>
      <c r="M110" s="121" t="s">
        <v>5110</v>
      </c>
    </row>
    <row r="111" spans="10:13" s="86" customFormat="1" ht="23.1" customHeight="1">
      <c r="J111" s="86" t="s">
        <v>5558</v>
      </c>
      <c r="K111" s="86" t="s">
        <v>5559</v>
      </c>
      <c r="L111" s="120" t="s">
        <v>5560</v>
      </c>
      <c r="M111" s="121" t="s">
        <v>5561</v>
      </c>
    </row>
    <row r="112" spans="10:13" s="86" customFormat="1" ht="23.1" customHeight="1">
      <c r="J112" s="86" t="s">
        <v>5562</v>
      </c>
      <c r="K112" s="86" t="s">
        <v>5563</v>
      </c>
      <c r="L112" s="120" t="s">
        <v>5564</v>
      </c>
      <c r="M112" s="121" t="s">
        <v>5380</v>
      </c>
    </row>
    <row r="113" spans="10:13" s="86" customFormat="1" ht="23.1" customHeight="1">
      <c r="J113" s="86" t="s">
        <v>5304</v>
      </c>
      <c r="K113" s="86" t="s">
        <v>5565</v>
      </c>
      <c r="L113" s="120" t="s">
        <v>5566</v>
      </c>
      <c r="M113" s="121" t="s">
        <v>5440</v>
      </c>
    </row>
    <row r="114" spans="10:13" s="86" customFormat="1" ht="23.1" customHeight="1">
      <c r="J114" s="86" t="s">
        <v>5567</v>
      </c>
      <c r="K114" s="86" t="s">
        <v>5568</v>
      </c>
      <c r="L114" s="120" t="s">
        <v>5569</v>
      </c>
      <c r="M114" s="121" t="s">
        <v>5293</v>
      </c>
    </row>
    <row r="115" spans="10:13" s="86" customFormat="1" ht="23.1" customHeight="1">
      <c r="J115" s="86" t="s">
        <v>5570</v>
      </c>
      <c r="K115" s="86" t="s">
        <v>5571</v>
      </c>
      <c r="L115" s="120" t="s">
        <v>5572</v>
      </c>
      <c r="M115" s="121" t="s">
        <v>5573</v>
      </c>
    </row>
    <row r="116" spans="10:13" s="86" customFormat="1" ht="23.1" customHeight="1">
      <c r="J116" s="86" t="s">
        <v>5574</v>
      </c>
      <c r="K116" s="119" t="s">
        <v>5575</v>
      </c>
      <c r="L116" s="120" t="s">
        <v>5576</v>
      </c>
      <c r="M116" s="121" t="s">
        <v>5577</v>
      </c>
    </row>
    <row r="117" spans="10:13" s="86" customFormat="1" ht="23.1" customHeight="1">
      <c r="J117" s="86" t="s">
        <v>5578</v>
      </c>
      <c r="K117" s="86" t="s">
        <v>5579</v>
      </c>
      <c r="L117" s="120" t="s">
        <v>5580</v>
      </c>
      <c r="M117" s="121" t="s">
        <v>5419</v>
      </c>
    </row>
    <row r="118" spans="10:13" s="86" customFormat="1" ht="23.1" customHeight="1">
      <c r="J118" s="86" t="s">
        <v>5581</v>
      </c>
      <c r="K118" s="86" t="s">
        <v>5582</v>
      </c>
      <c r="L118" s="120" t="s">
        <v>5583</v>
      </c>
      <c r="M118" s="121" t="s">
        <v>5584</v>
      </c>
    </row>
    <row r="119" spans="10:13" s="86" customFormat="1" ht="23.1" customHeight="1">
      <c r="J119" s="86" t="s">
        <v>5585</v>
      </c>
      <c r="K119" s="119" t="s">
        <v>5586</v>
      </c>
      <c r="L119" s="120" t="s">
        <v>5587</v>
      </c>
      <c r="M119" s="121" t="s">
        <v>5203</v>
      </c>
    </row>
    <row r="120" spans="10:13" s="86" customFormat="1" ht="23.1" customHeight="1">
      <c r="J120" s="86" t="s">
        <v>5588</v>
      </c>
      <c r="K120" s="86" t="s">
        <v>5589</v>
      </c>
      <c r="L120" s="120" t="s">
        <v>5590</v>
      </c>
      <c r="M120" s="121" t="s">
        <v>5242</v>
      </c>
    </row>
    <row r="121" spans="10:13" s="86" customFormat="1" ht="23.1" customHeight="1">
      <c r="J121" s="86" t="s">
        <v>5591</v>
      </c>
      <c r="K121" s="86" t="s">
        <v>5592</v>
      </c>
      <c r="L121" s="120" t="s">
        <v>5593</v>
      </c>
      <c r="M121" s="121" t="s">
        <v>5158</v>
      </c>
    </row>
    <row r="122" spans="10:13" s="86" customFormat="1" ht="23.1" customHeight="1">
      <c r="J122" s="86" t="s">
        <v>5594</v>
      </c>
      <c r="K122" s="86" t="s">
        <v>5595</v>
      </c>
      <c r="L122" s="120" t="s">
        <v>5596</v>
      </c>
      <c r="M122" s="121" t="s">
        <v>5597</v>
      </c>
    </row>
    <row r="123" spans="10:13" s="86" customFormat="1" ht="23.1" customHeight="1">
      <c r="J123" s="86" t="s">
        <v>5598</v>
      </c>
      <c r="K123" s="86" t="s">
        <v>5599</v>
      </c>
      <c r="L123" s="120" t="s">
        <v>5600</v>
      </c>
      <c r="M123" s="121" t="s">
        <v>5601</v>
      </c>
    </row>
    <row r="124" spans="10:13" s="86" customFormat="1" ht="23.1" customHeight="1">
      <c r="J124" s="86" t="s">
        <v>5577</v>
      </c>
      <c r="K124" s="86" t="s">
        <v>5602</v>
      </c>
      <c r="L124" s="120" t="s">
        <v>5603</v>
      </c>
      <c r="M124" s="121" t="s">
        <v>5604</v>
      </c>
    </row>
    <row r="125" spans="10:13" s="86" customFormat="1" ht="23.1" customHeight="1">
      <c r="J125" s="86" t="s">
        <v>5605</v>
      </c>
      <c r="K125" s="86" t="s">
        <v>5606</v>
      </c>
      <c r="L125" s="120" t="s">
        <v>5607</v>
      </c>
      <c r="M125" s="121" t="s">
        <v>5608</v>
      </c>
    </row>
    <row r="126" spans="10:13" s="86" customFormat="1" ht="23.1" customHeight="1">
      <c r="J126" s="86" t="s">
        <v>5520</v>
      </c>
      <c r="K126" s="86" t="s">
        <v>5609</v>
      </c>
      <c r="L126" s="120" t="s">
        <v>5610</v>
      </c>
      <c r="M126" s="121" t="s">
        <v>5611</v>
      </c>
    </row>
    <row r="127" spans="10:13" s="86" customFormat="1" ht="23.1" customHeight="1">
      <c r="J127" s="86" t="s">
        <v>5404</v>
      </c>
      <c r="K127" s="86" t="s">
        <v>5612</v>
      </c>
      <c r="L127" s="120" t="s">
        <v>5613</v>
      </c>
      <c r="M127" s="121" t="s">
        <v>5614</v>
      </c>
    </row>
    <row r="128" spans="10:13" s="86" customFormat="1" ht="23.1" customHeight="1">
      <c r="J128" s="86" t="s">
        <v>5360</v>
      </c>
      <c r="K128" s="86" t="s">
        <v>5615</v>
      </c>
      <c r="L128" s="120" t="s">
        <v>5616</v>
      </c>
      <c r="M128" s="121" t="s">
        <v>5617</v>
      </c>
    </row>
    <row r="129" spans="10:13" s="86" customFormat="1" ht="23.1" customHeight="1">
      <c r="J129" s="86" t="s">
        <v>5618</v>
      </c>
      <c r="K129" s="86" t="s">
        <v>5619</v>
      </c>
      <c r="L129" s="120" t="s">
        <v>5620</v>
      </c>
      <c r="M129" s="121" t="s">
        <v>5369</v>
      </c>
    </row>
    <row r="130" spans="10:13" s="86" customFormat="1" ht="23.1" customHeight="1">
      <c r="J130" s="86" t="s">
        <v>5573</v>
      </c>
      <c r="K130" s="86" t="s">
        <v>5621</v>
      </c>
      <c r="L130" s="120" t="s">
        <v>5622</v>
      </c>
      <c r="M130" s="121" t="s">
        <v>5623</v>
      </c>
    </row>
    <row r="131" spans="10:13" s="86" customFormat="1" ht="23.1" customHeight="1">
      <c r="J131" s="86" t="s">
        <v>5549</v>
      </c>
      <c r="K131" s="86" t="s">
        <v>5624</v>
      </c>
      <c r="L131" s="120" t="s">
        <v>5625</v>
      </c>
      <c r="M131" s="121" t="s">
        <v>5626</v>
      </c>
    </row>
    <row r="132" spans="10:13" s="86" customFormat="1" ht="23.1" customHeight="1">
      <c r="J132" s="86" t="s">
        <v>5627</v>
      </c>
      <c r="K132" s="86" t="s">
        <v>5628</v>
      </c>
      <c r="L132" s="120" t="s">
        <v>5629</v>
      </c>
      <c r="M132" s="121" t="s">
        <v>5630</v>
      </c>
    </row>
    <row r="133" spans="10:13" s="86" customFormat="1" ht="23.1" customHeight="1">
      <c r="J133" s="86" t="s">
        <v>5631</v>
      </c>
      <c r="K133" s="119" t="s">
        <v>5632</v>
      </c>
      <c r="L133" s="120" t="s">
        <v>5633</v>
      </c>
      <c r="M133" s="121" t="s">
        <v>5384</v>
      </c>
    </row>
    <row r="134" spans="10:13" s="86" customFormat="1" ht="23.1" customHeight="1">
      <c r="J134" s="86" t="s">
        <v>5501</v>
      </c>
      <c r="K134" s="86" t="s">
        <v>5634</v>
      </c>
      <c r="L134" s="120" t="s">
        <v>5635</v>
      </c>
      <c r="M134" s="121" t="s">
        <v>5636</v>
      </c>
    </row>
    <row r="135" spans="10:13" s="86" customFormat="1" ht="23.1" customHeight="1">
      <c r="J135" s="86" t="s">
        <v>5516</v>
      </c>
      <c r="K135" s="86" t="s">
        <v>5637</v>
      </c>
      <c r="L135" s="120" t="s">
        <v>5638</v>
      </c>
      <c r="M135" s="121" t="s">
        <v>5618</v>
      </c>
    </row>
    <row r="136" spans="10:13" s="86" customFormat="1" ht="23.1" customHeight="1">
      <c r="J136" s="86" t="s">
        <v>5278</v>
      </c>
      <c r="K136" s="86" t="s">
        <v>5639</v>
      </c>
      <c r="L136" s="120" t="s">
        <v>5640</v>
      </c>
      <c r="M136" s="121" t="s">
        <v>5641</v>
      </c>
    </row>
    <row r="137" spans="10:13" s="86" customFormat="1" ht="23.1" customHeight="1">
      <c r="J137" s="86" t="s">
        <v>5642</v>
      </c>
      <c r="K137" s="86" t="s">
        <v>5643</v>
      </c>
      <c r="L137" s="120" t="s">
        <v>5644</v>
      </c>
      <c r="M137" s="121" t="s">
        <v>5249</v>
      </c>
    </row>
    <row r="138" spans="10:13" s="86" customFormat="1" ht="23.1" customHeight="1">
      <c r="J138" s="86" t="s">
        <v>5375</v>
      </c>
      <c r="K138" s="86" t="s">
        <v>5645</v>
      </c>
      <c r="L138" s="120" t="s">
        <v>5646</v>
      </c>
      <c r="M138" s="121" t="s">
        <v>5494</v>
      </c>
    </row>
    <row r="139" spans="10:13" s="86" customFormat="1" ht="23.1" customHeight="1">
      <c r="J139" s="86" t="s">
        <v>5561</v>
      </c>
      <c r="K139" s="86" t="s">
        <v>5647</v>
      </c>
      <c r="L139" s="120" t="s">
        <v>5648</v>
      </c>
      <c r="M139" s="121" t="s">
        <v>5408</v>
      </c>
    </row>
    <row r="140" spans="10:13" s="86" customFormat="1" ht="23.1" customHeight="1">
      <c r="J140" s="86" t="s">
        <v>5649</v>
      </c>
      <c r="K140" s="86" t="s">
        <v>5650</v>
      </c>
      <c r="L140" s="120" t="s">
        <v>5651</v>
      </c>
      <c r="M140" s="121" t="s">
        <v>5524</v>
      </c>
    </row>
    <row r="141" spans="10:13" s="86" customFormat="1" ht="23.1" customHeight="1">
      <c r="J141" s="86" t="s">
        <v>5652</v>
      </c>
      <c r="K141" s="86" t="s">
        <v>5653</v>
      </c>
      <c r="L141" s="120" t="s">
        <v>5654</v>
      </c>
      <c r="M141" s="121" t="s">
        <v>5655</v>
      </c>
    </row>
    <row r="142" spans="10:13" s="86" customFormat="1" ht="23.1" customHeight="1">
      <c r="J142" s="86" t="s">
        <v>5372</v>
      </c>
      <c r="K142" s="86" t="s">
        <v>5656</v>
      </c>
      <c r="L142" s="120" t="s">
        <v>5657</v>
      </c>
      <c r="M142" s="121" t="s">
        <v>5365</v>
      </c>
    </row>
    <row r="143" spans="10:13" s="86" customFormat="1" ht="23.1" customHeight="1">
      <c r="J143" s="86" t="s">
        <v>5400</v>
      </c>
      <c r="K143" s="86" t="s">
        <v>5658</v>
      </c>
      <c r="L143" s="120" t="s">
        <v>5659</v>
      </c>
      <c r="M143" s="121" t="s">
        <v>5660</v>
      </c>
    </row>
    <row r="144" spans="10:13" s="86" customFormat="1" ht="23.1" customHeight="1">
      <c r="J144" s="86" t="s">
        <v>5661</v>
      </c>
      <c r="K144" s="86" t="s">
        <v>5662</v>
      </c>
      <c r="L144" s="120" t="s">
        <v>5663</v>
      </c>
      <c r="M144" s="121" t="s">
        <v>5664</v>
      </c>
    </row>
    <row r="145" spans="10:13" s="86" customFormat="1" ht="23.1" customHeight="1">
      <c r="J145" s="86" t="s">
        <v>5665</v>
      </c>
      <c r="K145" s="86" t="s">
        <v>5666</v>
      </c>
      <c r="L145" s="120" t="s">
        <v>5667</v>
      </c>
      <c r="M145" s="121" t="s">
        <v>5513</v>
      </c>
    </row>
    <row r="146" spans="10:13" s="86" customFormat="1" ht="23.1" customHeight="1">
      <c r="J146" s="86" t="s">
        <v>5668</v>
      </c>
      <c r="K146" s="86" t="s">
        <v>5669</v>
      </c>
      <c r="L146" s="120" t="s">
        <v>5670</v>
      </c>
      <c r="M146" s="121" t="s">
        <v>5671</v>
      </c>
    </row>
    <row r="147" spans="10:13" s="86" customFormat="1" ht="23.1" customHeight="1">
      <c r="J147" s="86" t="s">
        <v>5672</v>
      </c>
      <c r="K147" s="86" t="s">
        <v>5673</v>
      </c>
      <c r="L147" s="120" t="s">
        <v>5674</v>
      </c>
      <c r="M147" s="121" t="s">
        <v>5675</v>
      </c>
    </row>
    <row r="148" spans="10:13" s="86" customFormat="1" ht="23.1" customHeight="1">
      <c r="J148" s="86" t="s">
        <v>5597</v>
      </c>
      <c r="K148" s="86" t="s">
        <v>5676</v>
      </c>
      <c r="L148" s="120" t="s">
        <v>5677</v>
      </c>
      <c r="M148" s="121" t="s">
        <v>5509</v>
      </c>
    </row>
    <row r="149" spans="10:13" s="86" customFormat="1" ht="23.1" customHeight="1">
      <c r="J149" s="86" t="s">
        <v>5678</v>
      </c>
      <c r="K149" s="86" t="s">
        <v>5679</v>
      </c>
      <c r="L149" s="120" t="s">
        <v>5680</v>
      </c>
      <c r="M149" s="121" t="s">
        <v>5401</v>
      </c>
    </row>
    <row r="150" spans="10:13" s="86" customFormat="1" ht="23.1" customHeight="1">
      <c r="J150" s="86" t="s">
        <v>5614</v>
      </c>
      <c r="K150" s="86" t="s">
        <v>5681</v>
      </c>
      <c r="L150" s="120" t="s">
        <v>5682</v>
      </c>
      <c r="M150" s="121" t="s">
        <v>5447</v>
      </c>
    </row>
    <row r="151" spans="10:13" s="86" customFormat="1" ht="23.1" customHeight="1">
      <c r="J151" s="86" t="s">
        <v>5683</v>
      </c>
      <c r="K151" s="86" t="s">
        <v>5684</v>
      </c>
      <c r="L151" s="120" t="s">
        <v>5685</v>
      </c>
      <c r="M151" s="121" t="s">
        <v>5686</v>
      </c>
    </row>
    <row r="152" spans="10:13" s="86" customFormat="1" ht="23.1" customHeight="1">
      <c r="J152" s="86" t="s">
        <v>5687</v>
      </c>
      <c r="K152" s="86" t="s">
        <v>5688</v>
      </c>
      <c r="L152" s="120" t="s">
        <v>5689</v>
      </c>
      <c r="M152" s="121" t="s">
        <v>5652</v>
      </c>
    </row>
    <row r="153" spans="10:13" s="86" customFormat="1" ht="23.1" customHeight="1">
      <c r="J153" s="86" t="s">
        <v>5493</v>
      </c>
      <c r="K153" s="86" t="s">
        <v>5690</v>
      </c>
      <c r="L153" s="120" t="s">
        <v>5691</v>
      </c>
      <c r="M153" s="121" t="s">
        <v>5692</v>
      </c>
    </row>
    <row r="154" spans="10:13" s="86" customFormat="1" ht="23.1" customHeight="1">
      <c r="J154" s="86" t="s">
        <v>5338</v>
      </c>
      <c r="K154" s="86" t="s">
        <v>5693</v>
      </c>
      <c r="L154" s="120" t="s">
        <v>5694</v>
      </c>
      <c r="M154" s="121" t="s">
        <v>5695</v>
      </c>
    </row>
    <row r="155" spans="10:13" s="86" customFormat="1" ht="23.1" customHeight="1">
      <c r="J155" s="86" t="s">
        <v>5512</v>
      </c>
      <c r="K155" s="86" t="s">
        <v>5696</v>
      </c>
      <c r="L155" s="120" t="s">
        <v>5697</v>
      </c>
      <c r="M155" s="121" t="s">
        <v>5698</v>
      </c>
    </row>
    <row r="156" spans="10:13" s="86" customFormat="1" ht="23.1" customHeight="1">
      <c r="J156" s="86" t="s">
        <v>5699</v>
      </c>
      <c r="K156" s="86" t="s">
        <v>5700</v>
      </c>
      <c r="L156" s="120" t="s">
        <v>5701</v>
      </c>
      <c r="M156" s="121" t="s">
        <v>5702</v>
      </c>
    </row>
    <row r="157" spans="10:13" s="86" customFormat="1" ht="23.1" customHeight="1">
      <c r="J157" s="86" t="s">
        <v>5703</v>
      </c>
      <c r="K157" s="86" t="s">
        <v>5704</v>
      </c>
      <c r="L157" s="120" t="s">
        <v>5705</v>
      </c>
      <c r="M157" s="121" t="s">
        <v>5706</v>
      </c>
    </row>
    <row r="158" spans="10:13" s="86" customFormat="1" ht="23.1" customHeight="1">
      <c r="J158" s="86" t="s">
        <v>5170</v>
      </c>
      <c r="K158" s="86" t="s">
        <v>5707</v>
      </c>
      <c r="L158" s="120" t="s">
        <v>5708</v>
      </c>
      <c r="M158" s="121" t="s">
        <v>5709</v>
      </c>
    </row>
    <row r="159" spans="10:13" s="86" customFormat="1" ht="23.1" customHeight="1">
      <c r="J159" s="86" t="s">
        <v>5710</v>
      </c>
      <c r="K159" s="86" t="s">
        <v>5711</v>
      </c>
      <c r="L159" s="120" t="s">
        <v>5712</v>
      </c>
      <c r="M159" s="121" t="s">
        <v>5699</v>
      </c>
    </row>
    <row r="160" spans="10:13" s="86" customFormat="1" ht="23.1" customHeight="1">
      <c r="J160" s="86" t="s">
        <v>5292</v>
      </c>
      <c r="K160" s="86" t="s">
        <v>5713</v>
      </c>
      <c r="L160" s="120" t="s">
        <v>5714</v>
      </c>
      <c r="M160" s="121" t="s">
        <v>5715</v>
      </c>
    </row>
    <row r="161" spans="10:13" s="86" customFormat="1" ht="23.1" customHeight="1">
      <c r="J161" s="86" t="s">
        <v>5655</v>
      </c>
      <c r="K161" s="86" t="s">
        <v>5716</v>
      </c>
      <c r="L161" s="120" t="s">
        <v>5717</v>
      </c>
      <c r="M161" s="121" t="s">
        <v>5718</v>
      </c>
    </row>
    <row r="162" spans="10:13" s="86" customFormat="1" ht="23.1" customHeight="1">
      <c r="J162" s="86" t="s">
        <v>5389</v>
      </c>
      <c r="K162" s="86" t="s">
        <v>5719</v>
      </c>
      <c r="L162" s="120" t="s">
        <v>5720</v>
      </c>
      <c r="M162" s="121" t="s">
        <v>5721</v>
      </c>
    </row>
    <row r="163" spans="10:13" s="86" customFormat="1" ht="23.1" customHeight="1">
      <c r="J163" s="86" t="s">
        <v>5415</v>
      </c>
      <c r="K163" s="86" t="s">
        <v>5722</v>
      </c>
      <c r="L163" s="120" t="s">
        <v>5723</v>
      </c>
      <c r="M163" s="121" t="s">
        <v>5724</v>
      </c>
    </row>
    <row r="164" spans="10:13" s="86" customFormat="1" ht="23.1" customHeight="1">
      <c r="J164" s="86" t="s">
        <v>5725</v>
      </c>
      <c r="K164" s="86" t="s">
        <v>5726</v>
      </c>
      <c r="L164" s="120" t="s">
        <v>5727</v>
      </c>
      <c r="M164" s="121" t="s">
        <v>5436</v>
      </c>
    </row>
    <row r="165" spans="10:13" s="86" customFormat="1" ht="23.1" customHeight="1">
      <c r="J165" s="86" t="s">
        <v>5728</v>
      </c>
      <c r="K165" s="86" t="s">
        <v>5729</v>
      </c>
      <c r="L165" s="120" t="s">
        <v>5730</v>
      </c>
      <c r="M165" s="121" t="s">
        <v>5731</v>
      </c>
    </row>
    <row r="166" spans="10:13" s="86" customFormat="1" ht="23.1" customHeight="1">
      <c r="J166" s="86" t="s">
        <v>5732</v>
      </c>
      <c r="K166" s="86" t="s">
        <v>5733</v>
      </c>
      <c r="L166" s="120" t="s">
        <v>5734</v>
      </c>
      <c r="M166" s="121" t="s">
        <v>5735</v>
      </c>
    </row>
    <row r="167" spans="10:13" s="86" customFormat="1" ht="23.1" customHeight="1">
      <c r="J167" s="86" t="s">
        <v>5736</v>
      </c>
      <c r="K167" s="86" t="s">
        <v>5737</v>
      </c>
      <c r="L167" s="120" t="s">
        <v>5738</v>
      </c>
      <c r="M167" s="121" t="s">
        <v>5361</v>
      </c>
    </row>
    <row r="168" spans="10:13" s="86" customFormat="1" ht="23.1" customHeight="1">
      <c r="J168" s="86" t="s">
        <v>5739</v>
      </c>
      <c r="K168" s="86" t="s">
        <v>5740</v>
      </c>
      <c r="L168" s="120" t="s">
        <v>5741</v>
      </c>
      <c r="M168" s="121" t="s">
        <v>5725</v>
      </c>
    </row>
    <row r="169" spans="10:13" s="86" customFormat="1" ht="23.1" customHeight="1">
      <c r="J169" s="86" t="s">
        <v>5328</v>
      </c>
      <c r="K169" s="86" t="s">
        <v>5742</v>
      </c>
      <c r="L169" s="120" t="s">
        <v>5743</v>
      </c>
      <c r="M169" s="121" t="s">
        <v>5744</v>
      </c>
    </row>
    <row r="170" spans="10:13" s="86" customFormat="1" ht="23.1" customHeight="1">
      <c r="J170" s="86" t="s">
        <v>5731</v>
      </c>
      <c r="K170" s="86" t="s">
        <v>5745</v>
      </c>
      <c r="L170" s="120" t="s">
        <v>5746</v>
      </c>
      <c r="M170" s="121" t="s">
        <v>5581</v>
      </c>
    </row>
    <row r="171" spans="10:13" s="86" customFormat="1" ht="23.1" customHeight="1">
      <c r="J171" s="86" t="s">
        <v>5747</v>
      </c>
      <c r="K171" s="86" t="s">
        <v>5748</v>
      </c>
      <c r="L171" s="120" t="s">
        <v>5749</v>
      </c>
      <c r="M171" s="121" t="s">
        <v>5710</v>
      </c>
    </row>
    <row r="172" spans="10:13" s="86" customFormat="1" ht="23.1" customHeight="1">
      <c r="J172" s="86" t="s">
        <v>5660</v>
      </c>
      <c r="K172" s="86" t="s">
        <v>5750</v>
      </c>
      <c r="L172" s="120" t="s">
        <v>5751</v>
      </c>
      <c r="M172" s="121" t="s">
        <v>5752</v>
      </c>
    </row>
    <row r="173" spans="10:13" s="86" customFormat="1" ht="23.1" customHeight="1">
      <c r="J173" s="86" t="s">
        <v>5715</v>
      </c>
      <c r="K173" s="86" t="s">
        <v>5753</v>
      </c>
      <c r="L173" s="120" t="s">
        <v>5754</v>
      </c>
      <c r="M173" s="121" t="s">
        <v>5450</v>
      </c>
    </row>
    <row r="174" spans="10:13" s="86" customFormat="1" ht="23.1" customHeight="1">
      <c r="J174" s="86" t="s">
        <v>5686</v>
      </c>
      <c r="K174" s="86" t="s">
        <v>5755</v>
      </c>
      <c r="L174" s="120" t="s">
        <v>5756</v>
      </c>
      <c r="M174" s="121" t="s">
        <v>5757</v>
      </c>
    </row>
    <row r="175" spans="10:13" s="86" customFormat="1" ht="23.1" customHeight="1">
      <c r="J175" s="86" t="s">
        <v>5248</v>
      </c>
      <c r="K175" s="86" t="s">
        <v>5758</v>
      </c>
      <c r="L175" s="120" t="s">
        <v>5759</v>
      </c>
      <c r="M175" s="121" t="s">
        <v>5760</v>
      </c>
    </row>
    <row r="176" spans="10:13" s="86" customFormat="1" ht="23.1" customHeight="1">
      <c r="J176" s="86" t="s">
        <v>5288</v>
      </c>
      <c r="K176" s="86" t="s">
        <v>5761</v>
      </c>
      <c r="L176" s="120" t="s">
        <v>5762</v>
      </c>
      <c r="M176" s="121" t="s">
        <v>5763</v>
      </c>
    </row>
    <row r="177" spans="10:13" s="86" customFormat="1" ht="23.1" customHeight="1">
      <c r="J177" s="86" t="s">
        <v>5764</v>
      </c>
      <c r="K177" s="86" t="s">
        <v>5765</v>
      </c>
      <c r="L177" s="120" t="s">
        <v>5766</v>
      </c>
      <c r="M177" s="121" t="s">
        <v>5767</v>
      </c>
    </row>
    <row r="178" spans="10:13" s="86" customFormat="1" ht="23.1" customHeight="1">
      <c r="J178" s="86" t="s">
        <v>5241</v>
      </c>
      <c r="K178" s="86" t="s">
        <v>5768</v>
      </c>
      <c r="L178" s="120" t="s">
        <v>5769</v>
      </c>
      <c r="M178" s="121" t="s">
        <v>5528</v>
      </c>
    </row>
    <row r="179" spans="10:13" s="86" customFormat="1" ht="23.1" customHeight="1">
      <c r="J179" s="86" t="s">
        <v>5545</v>
      </c>
      <c r="K179" s="86" t="s">
        <v>5770</v>
      </c>
      <c r="L179" s="120" t="s">
        <v>5771</v>
      </c>
      <c r="M179" s="121" t="s">
        <v>5627</v>
      </c>
    </row>
    <row r="180" spans="10:13" s="86" customFormat="1" ht="23.1" customHeight="1">
      <c r="J180" s="86" t="s">
        <v>5772</v>
      </c>
      <c r="K180" s="86" t="s">
        <v>5773</v>
      </c>
      <c r="L180" s="120" t="s">
        <v>5774</v>
      </c>
      <c r="M180" s="121" t="s">
        <v>5305</v>
      </c>
    </row>
    <row r="181" spans="10:13" s="86" customFormat="1" ht="23.1" customHeight="1">
      <c r="J181" s="86" t="s">
        <v>5775</v>
      </c>
      <c r="K181" s="86" t="s">
        <v>5776</v>
      </c>
      <c r="L181" s="120" t="s">
        <v>5777</v>
      </c>
      <c r="M181" s="121" t="s">
        <v>5778</v>
      </c>
    </row>
    <row r="182" spans="10:13" s="86" customFormat="1" ht="23.1" customHeight="1">
      <c r="J182" s="86" t="s">
        <v>5779</v>
      </c>
      <c r="K182" s="86" t="s">
        <v>5780</v>
      </c>
      <c r="L182" s="120" t="s">
        <v>5781</v>
      </c>
      <c r="M182" s="121" t="s">
        <v>5782</v>
      </c>
    </row>
    <row r="183" spans="10:13" s="86" customFormat="1" ht="23.1" customHeight="1">
      <c r="J183" s="86" t="s">
        <v>5783</v>
      </c>
      <c r="K183" s="86" t="s">
        <v>5784</v>
      </c>
      <c r="L183" s="120" t="s">
        <v>5785</v>
      </c>
      <c r="M183" s="121" t="s">
        <v>5234</v>
      </c>
    </row>
    <row r="184" spans="10:13" s="86" customFormat="1" ht="23.1" customHeight="1">
      <c r="J184" s="86" t="s">
        <v>5786</v>
      </c>
      <c r="K184" s="86" t="s">
        <v>5787</v>
      </c>
      <c r="L184" s="120" t="s">
        <v>5788</v>
      </c>
      <c r="M184" s="121" t="s">
        <v>5789</v>
      </c>
    </row>
    <row r="185" spans="10:13" s="86" customFormat="1" ht="23.1" customHeight="1">
      <c r="J185" s="86" t="s">
        <v>5467</v>
      </c>
      <c r="K185" s="86" t="s">
        <v>5790</v>
      </c>
      <c r="L185" s="120" t="s">
        <v>5791</v>
      </c>
      <c r="M185" s="121" t="s">
        <v>5642</v>
      </c>
    </row>
    <row r="186" spans="10:13" s="86" customFormat="1" ht="23.1" customHeight="1">
      <c r="J186" s="86" t="s">
        <v>5792</v>
      </c>
      <c r="K186" s="86" t="s">
        <v>5793</v>
      </c>
      <c r="L186" s="120" t="s">
        <v>5794</v>
      </c>
      <c r="M186" s="121" t="s">
        <v>5605</v>
      </c>
    </row>
    <row r="187" spans="10:13" s="86" customFormat="1" ht="23.1" customHeight="1">
      <c r="J187" s="86" t="s">
        <v>5795</v>
      </c>
      <c r="K187" s="86" t="s">
        <v>5796</v>
      </c>
      <c r="L187" s="120" t="s">
        <v>5797</v>
      </c>
      <c r="M187" s="121" t="s">
        <v>5570</v>
      </c>
    </row>
    <row r="188" spans="10:13" s="86" customFormat="1" ht="23.1" customHeight="1">
      <c r="J188" s="86" t="s">
        <v>5798</v>
      </c>
      <c r="K188" s="86" t="s">
        <v>5799</v>
      </c>
      <c r="L188" s="120" t="s">
        <v>5800</v>
      </c>
      <c r="M188" s="121" t="s">
        <v>5801</v>
      </c>
    </row>
    <row r="189" spans="10:13" s="86" customFormat="1" ht="23.1" customHeight="1">
      <c r="J189" s="86" t="s">
        <v>5802</v>
      </c>
      <c r="K189" s="86" t="s">
        <v>5803</v>
      </c>
      <c r="L189" s="120" t="s">
        <v>5804</v>
      </c>
      <c r="M189" s="121" t="s">
        <v>5542</v>
      </c>
    </row>
    <row r="190" spans="10:13" s="86" customFormat="1" ht="23.1" customHeight="1">
      <c r="J190" s="86" t="s">
        <v>5805</v>
      </c>
      <c r="K190" s="86" t="s">
        <v>5806</v>
      </c>
      <c r="L190" s="120" t="s">
        <v>5807</v>
      </c>
      <c r="M190" s="121" t="s">
        <v>5591</v>
      </c>
    </row>
    <row r="191" spans="10:13" s="86" customFormat="1" ht="23.1" customHeight="1">
      <c r="J191" s="86" t="s">
        <v>5808</v>
      </c>
      <c r="K191" s="86" t="s">
        <v>5809</v>
      </c>
      <c r="L191" s="120" t="s">
        <v>5810</v>
      </c>
      <c r="M191" s="121" t="s">
        <v>5811</v>
      </c>
    </row>
    <row r="192" spans="10:13" s="86" customFormat="1" ht="23.1" customHeight="1">
      <c r="J192" s="86" t="s">
        <v>5744</v>
      </c>
      <c r="K192" s="86" t="s">
        <v>5812</v>
      </c>
      <c r="L192" s="120" t="s">
        <v>5813</v>
      </c>
      <c r="M192" s="121" t="s">
        <v>5814</v>
      </c>
    </row>
    <row r="193" spans="10:13" s="86" customFormat="1" ht="23.1" customHeight="1">
      <c r="J193" s="86" t="s">
        <v>5601</v>
      </c>
      <c r="K193" s="86" t="s">
        <v>5815</v>
      </c>
      <c r="L193" s="120" t="s">
        <v>5816</v>
      </c>
      <c r="M193" s="121" t="s">
        <v>5739</v>
      </c>
    </row>
    <row r="194" spans="10:13" s="86" customFormat="1" ht="23.1" customHeight="1">
      <c r="J194" s="86" t="s">
        <v>5817</v>
      </c>
      <c r="K194" s="86" t="s">
        <v>5818</v>
      </c>
      <c r="L194" s="120" t="s">
        <v>5819</v>
      </c>
      <c r="M194" s="121" t="s">
        <v>5820</v>
      </c>
    </row>
    <row r="195" spans="10:13" s="86" customFormat="1" ht="23.1" customHeight="1">
      <c r="J195" s="86" t="s">
        <v>5811</v>
      </c>
      <c r="K195" s="86" t="s">
        <v>5821</v>
      </c>
      <c r="L195" s="120" t="s">
        <v>5822</v>
      </c>
      <c r="M195" s="121" t="s">
        <v>5823</v>
      </c>
    </row>
    <row r="196" spans="10:13" s="86" customFormat="1" ht="23.1" customHeight="1">
      <c r="J196" s="86" t="s">
        <v>5368</v>
      </c>
      <c r="K196" s="86" t="s">
        <v>5824</v>
      </c>
      <c r="L196" s="120" t="s">
        <v>5825</v>
      </c>
      <c r="M196" s="121" t="s">
        <v>5553</v>
      </c>
    </row>
    <row r="197" spans="10:13" s="86" customFormat="1" ht="23.1" customHeight="1">
      <c r="J197" s="86" t="s">
        <v>5611</v>
      </c>
      <c r="K197" s="86" t="s">
        <v>5826</v>
      </c>
      <c r="L197" s="120" t="s">
        <v>5827</v>
      </c>
      <c r="M197" s="121" t="s">
        <v>5230</v>
      </c>
    </row>
    <row r="198" spans="10:13" s="86" customFormat="1" ht="23.1" customHeight="1">
      <c r="J198" s="86" t="s">
        <v>5460</v>
      </c>
      <c r="K198" s="86" t="s">
        <v>5828</v>
      </c>
      <c r="L198" s="120" t="s">
        <v>5829</v>
      </c>
      <c r="M198" s="121" t="s">
        <v>5775</v>
      </c>
    </row>
    <row r="199" spans="10:13" s="86" customFormat="1" ht="23.1" customHeight="1">
      <c r="J199" s="86" t="s">
        <v>5407</v>
      </c>
      <c r="K199" s="86" t="s">
        <v>5830</v>
      </c>
      <c r="L199" s="120" t="s">
        <v>5831</v>
      </c>
      <c r="M199" s="121" t="s">
        <v>5260</v>
      </c>
    </row>
    <row r="200" spans="10:13" s="86" customFormat="1" ht="23.1" customHeight="1">
      <c r="J200" s="86" t="s">
        <v>5296</v>
      </c>
      <c r="K200" s="86" t="s">
        <v>5832</v>
      </c>
      <c r="L200" s="120" t="s">
        <v>5833</v>
      </c>
      <c r="M200" s="121" t="s">
        <v>5678</v>
      </c>
    </row>
    <row r="201" spans="10:13" s="86" customFormat="1" ht="23.1" customHeight="1">
      <c r="J201" s="86" t="s">
        <v>5834</v>
      </c>
      <c r="K201" s="86" t="s">
        <v>5835</v>
      </c>
      <c r="L201" s="120" t="s">
        <v>5836</v>
      </c>
      <c r="M201" s="121" t="s">
        <v>5703</v>
      </c>
    </row>
    <row r="202" spans="10:13" s="86" customFormat="1" ht="23.1" customHeight="1">
      <c r="J202" s="86" t="s">
        <v>5837</v>
      </c>
      <c r="K202" s="86" t="s">
        <v>5838</v>
      </c>
      <c r="L202" s="120" t="s">
        <v>5839</v>
      </c>
      <c r="M202" s="121" t="s">
        <v>5840</v>
      </c>
    </row>
    <row r="203" spans="10:13" s="86" customFormat="1" ht="23.1" customHeight="1">
      <c r="J203" s="86" t="s">
        <v>5623</v>
      </c>
      <c r="K203" s="86" t="s">
        <v>5841</v>
      </c>
      <c r="L203" s="120" t="s">
        <v>5842</v>
      </c>
      <c r="M203" s="121" t="s">
        <v>5843</v>
      </c>
    </row>
    <row r="204" spans="10:13" s="86" customFormat="1" ht="23.1" customHeight="1">
      <c r="J204" s="86" t="s">
        <v>5844</v>
      </c>
      <c r="K204" s="86" t="s">
        <v>5845</v>
      </c>
      <c r="L204" s="120" t="s">
        <v>5846</v>
      </c>
      <c r="M204" s="121" t="s">
        <v>5847</v>
      </c>
    </row>
    <row r="205" spans="10:13" s="86" customFormat="1" ht="23.1" customHeight="1">
      <c r="J205" s="86" t="s">
        <v>5472</v>
      </c>
      <c r="K205" s="86" t="s">
        <v>5848</v>
      </c>
      <c r="L205" s="120" t="s">
        <v>5849</v>
      </c>
      <c r="M205" s="121" t="s">
        <v>5464</v>
      </c>
    </row>
    <row r="206" spans="10:13" s="86" customFormat="1" ht="23.1" customHeight="1">
      <c r="J206" s="86" t="s">
        <v>5850</v>
      </c>
      <c r="K206" s="86" t="s">
        <v>5851</v>
      </c>
      <c r="L206" s="120" t="s">
        <v>5852</v>
      </c>
      <c r="M206" s="121" t="s">
        <v>5853</v>
      </c>
    </row>
    <row r="207" spans="10:13" s="86" customFormat="1" ht="23.1" customHeight="1">
      <c r="J207" s="86" t="s">
        <v>5147</v>
      </c>
      <c r="K207" s="86" t="s">
        <v>5854</v>
      </c>
      <c r="L207" s="120" t="s">
        <v>5855</v>
      </c>
      <c r="M207" s="121" t="s">
        <v>5856</v>
      </c>
    </row>
    <row r="208" spans="10:13" s="86" customFormat="1" ht="23.1" customHeight="1">
      <c r="J208" s="86" t="s">
        <v>5346</v>
      </c>
      <c r="K208" s="86" t="s">
        <v>5857</v>
      </c>
      <c r="L208" s="120" t="s">
        <v>5858</v>
      </c>
      <c r="M208" s="121" t="s">
        <v>5226</v>
      </c>
    </row>
    <row r="209" spans="10:13" s="86" customFormat="1" ht="23.1" customHeight="1">
      <c r="J209" s="86" t="s">
        <v>5194</v>
      </c>
      <c r="K209" s="86" t="s">
        <v>5859</v>
      </c>
      <c r="L209" s="120" t="s">
        <v>5860</v>
      </c>
      <c r="M209" s="121" t="s">
        <v>5238</v>
      </c>
    </row>
    <row r="210" spans="10:13" s="86" customFormat="1" ht="23.1" customHeight="1">
      <c r="J210" s="86" t="s">
        <v>5335</v>
      </c>
      <c r="K210" s="86" t="s">
        <v>5861</v>
      </c>
      <c r="L210" s="120" t="s">
        <v>5862</v>
      </c>
      <c r="M210" s="121" t="s">
        <v>5177</v>
      </c>
    </row>
    <row r="211" spans="10:13" s="86" customFormat="1" ht="23.1" customHeight="1">
      <c r="J211" s="86" t="s">
        <v>5863</v>
      </c>
      <c r="K211" s="86" t="s">
        <v>5864</v>
      </c>
      <c r="L211" s="120" t="s">
        <v>5865</v>
      </c>
      <c r="M211" s="121" t="s">
        <v>5866</v>
      </c>
    </row>
    <row r="212" spans="10:13" s="86" customFormat="1" ht="23.1" customHeight="1">
      <c r="J212" s="86" t="s">
        <v>5463</v>
      </c>
      <c r="K212" s="86" t="s">
        <v>5867</v>
      </c>
      <c r="L212" s="120" t="s">
        <v>5868</v>
      </c>
      <c r="M212" s="121" t="s">
        <v>5869</v>
      </c>
    </row>
    <row r="213" spans="10:13" s="86" customFormat="1" ht="23.1" customHeight="1">
      <c r="J213" s="86" t="s">
        <v>5692</v>
      </c>
      <c r="K213" s="86" t="s">
        <v>5870</v>
      </c>
      <c r="L213" s="120" t="s">
        <v>5871</v>
      </c>
      <c r="M213" s="121" t="s">
        <v>5872</v>
      </c>
    </row>
    <row r="214" spans="10:13" s="86" customFormat="1" ht="23.1" customHeight="1">
      <c r="J214" s="86" t="s">
        <v>5873</v>
      </c>
      <c r="K214" s="86" t="s">
        <v>5874</v>
      </c>
      <c r="L214" s="120" t="s">
        <v>5875</v>
      </c>
      <c r="M214" s="121" t="s">
        <v>5321</v>
      </c>
    </row>
    <row r="215" spans="10:13" s="86" customFormat="1" ht="23.1" customHeight="1">
      <c r="J215" s="86" t="s">
        <v>5233</v>
      </c>
      <c r="K215" s="86" t="s">
        <v>5876</v>
      </c>
      <c r="L215" s="120" t="s">
        <v>5877</v>
      </c>
      <c r="M215" s="121" t="s">
        <v>5257</v>
      </c>
    </row>
    <row r="216" spans="10:13" s="86" customFormat="1" ht="23.1" customHeight="1">
      <c r="J216" s="86" t="s">
        <v>5216</v>
      </c>
      <c r="K216" s="86" t="s">
        <v>5878</v>
      </c>
      <c r="L216" s="120" t="s">
        <v>5879</v>
      </c>
      <c r="M216" s="121" t="s">
        <v>5483</v>
      </c>
    </row>
    <row r="217" spans="10:13" s="86" customFormat="1" ht="23.1" customHeight="1">
      <c r="J217" s="86" t="s">
        <v>5801</v>
      </c>
      <c r="K217" s="86" t="s">
        <v>5880</v>
      </c>
      <c r="L217" s="120" t="s">
        <v>5881</v>
      </c>
      <c r="M217" s="121" t="s">
        <v>5882</v>
      </c>
    </row>
    <row r="218" spans="10:13" s="86" customFormat="1" ht="23.1" customHeight="1">
      <c r="J218" s="86" t="s">
        <v>5789</v>
      </c>
      <c r="K218" s="86" t="s">
        <v>5883</v>
      </c>
      <c r="L218" s="120" t="s">
        <v>5884</v>
      </c>
      <c r="M218" s="121" t="s">
        <v>5562</v>
      </c>
    </row>
    <row r="219" spans="10:13" s="86" customFormat="1" ht="23.1" customHeight="1">
      <c r="J219" s="86" t="s">
        <v>5885</v>
      </c>
      <c r="K219" s="86" t="s">
        <v>5886</v>
      </c>
      <c r="L219" s="120" t="s">
        <v>5887</v>
      </c>
      <c r="M219" s="121" t="s">
        <v>5683</v>
      </c>
    </row>
    <row r="220" spans="10:13" s="86" customFormat="1" ht="23.1" customHeight="1">
      <c r="J220" s="86" t="s">
        <v>5888</v>
      </c>
      <c r="K220" s="86" t="s">
        <v>5889</v>
      </c>
      <c r="L220" s="120" t="s">
        <v>5890</v>
      </c>
      <c r="M220" s="121" t="s">
        <v>5891</v>
      </c>
    </row>
    <row r="221" spans="10:13" s="86" customFormat="1" ht="23.1" customHeight="1">
      <c r="J221" s="86" t="s">
        <v>5300</v>
      </c>
      <c r="K221" s="86" t="s">
        <v>5892</v>
      </c>
      <c r="L221" s="120" t="s">
        <v>5893</v>
      </c>
      <c r="M221" s="121" t="s">
        <v>5490</v>
      </c>
    </row>
    <row r="222" spans="10:13" s="86" customFormat="1" ht="23.1" customHeight="1">
      <c r="J222" s="86" t="s">
        <v>5894</v>
      </c>
      <c r="K222" s="86" t="s">
        <v>5895</v>
      </c>
      <c r="L222" s="120" t="s">
        <v>5896</v>
      </c>
      <c r="M222" s="121" t="s">
        <v>5144</v>
      </c>
    </row>
    <row r="223" spans="10:13" s="86" customFormat="1" ht="23.1" customHeight="1">
      <c r="J223" s="86" t="s">
        <v>5393</v>
      </c>
      <c r="K223" s="86" t="s">
        <v>5897</v>
      </c>
      <c r="L223" s="120" t="s">
        <v>5898</v>
      </c>
      <c r="M223" s="121" t="s">
        <v>5899</v>
      </c>
    </row>
    <row r="224" spans="10:13" s="86" customFormat="1" ht="23.1" customHeight="1">
      <c r="J224" s="86" t="s">
        <v>5900</v>
      </c>
      <c r="K224" s="86" t="s">
        <v>5901</v>
      </c>
      <c r="L224" s="120" t="s">
        <v>5902</v>
      </c>
      <c r="M224" s="121" t="s">
        <v>5903</v>
      </c>
    </row>
    <row r="225" spans="10:13" s="86" customFormat="1" ht="23.1" customHeight="1">
      <c r="J225" s="86" t="s">
        <v>5718</v>
      </c>
      <c r="K225" s="86" t="s">
        <v>5904</v>
      </c>
      <c r="L225" s="120" t="s">
        <v>5905</v>
      </c>
      <c r="M225" s="121" t="s">
        <v>5394</v>
      </c>
    </row>
    <row r="226" spans="10:13" s="86" customFormat="1" ht="23.1" customHeight="1">
      <c r="J226" s="86" t="s">
        <v>5906</v>
      </c>
      <c r="K226" s="86" t="s">
        <v>5907</v>
      </c>
      <c r="L226" s="120" t="s">
        <v>5908</v>
      </c>
      <c r="M226" s="121" t="s">
        <v>5909</v>
      </c>
    </row>
    <row r="227" spans="10:13" s="86" customFormat="1" ht="23.1" customHeight="1">
      <c r="J227" s="86" t="s">
        <v>5356</v>
      </c>
      <c r="K227" s="86" t="s">
        <v>5910</v>
      </c>
      <c r="L227" s="120" t="s">
        <v>5911</v>
      </c>
      <c r="M227" s="121" t="s">
        <v>5912</v>
      </c>
    </row>
    <row r="228" spans="10:13" s="86" customFormat="1" ht="23.1" customHeight="1">
      <c r="J228" s="86" t="s">
        <v>5320</v>
      </c>
      <c r="K228" s="86" t="s">
        <v>5913</v>
      </c>
      <c r="L228" s="120" t="s">
        <v>5914</v>
      </c>
      <c r="M228" s="121" t="s">
        <v>5397</v>
      </c>
    </row>
    <row r="229" spans="10:13" s="86" customFormat="1" ht="23.1" customHeight="1">
      <c r="J229" s="86" t="s">
        <v>5843</v>
      </c>
      <c r="K229" s="86" t="s">
        <v>5915</v>
      </c>
      <c r="L229" s="120" t="s">
        <v>5916</v>
      </c>
      <c r="M229" s="121" t="s">
        <v>5917</v>
      </c>
    </row>
    <row r="230" spans="10:13" s="86" customFormat="1" ht="23.1" customHeight="1">
      <c r="J230" s="86" t="s">
        <v>5918</v>
      </c>
      <c r="K230" s="86" t="s">
        <v>5919</v>
      </c>
      <c r="L230" s="120" t="s">
        <v>5920</v>
      </c>
      <c r="M230" s="121" t="s">
        <v>5921</v>
      </c>
    </row>
    <row r="231" spans="10:13" s="86" customFormat="1" ht="23.1" customHeight="1">
      <c r="J231" s="86" t="s">
        <v>5752</v>
      </c>
      <c r="K231" s="86" t="s">
        <v>5922</v>
      </c>
      <c r="L231" s="120" t="s">
        <v>5923</v>
      </c>
      <c r="M231" s="121" t="s">
        <v>5924</v>
      </c>
    </row>
    <row r="232" spans="10:13" s="86" customFormat="1" ht="23.1" customHeight="1">
      <c r="J232" s="86" t="s">
        <v>5486</v>
      </c>
      <c r="K232" s="86" t="s">
        <v>5925</v>
      </c>
      <c r="L232" s="120" t="s">
        <v>5926</v>
      </c>
      <c r="M232" s="121" t="s">
        <v>5927</v>
      </c>
    </row>
    <row r="233" spans="10:13" s="86" customFormat="1" ht="23.1" customHeight="1">
      <c r="J233" s="86" t="s">
        <v>5608</v>
      </c>
      <c r="K233" s="86" t="s">
        <v>5928</v>
      </c>
      <c r="L233" s="120" t="s">
        <v>5929</v>
      </c>
      <c r="M233" s="121" t="s">
        <v>5930</v>
      </c>
    </row>
    <row r="234" spans="10:13" s="86" customFormat="1" ht="23.1" customHeight="1">
      <c r="J234" s="86" t="s">
        <v>5823</v>
      </c>
      <c r="K234" s="86" t="s">
        <v>5931</v>
      </c>
      <c r="L234" s="120" t="s">
        <v>5932</v>
      </c>
      <c r="M234" s="121" t="s">
        <v>5933</v>
      </c>
    </row>
    <row r="235" spans="10:13" s="86" customFormat="1" ht="23.1" customHeight="1">
      <c r="J235" s="86" t="s">
        <v>5225</v>
      </c>
      <c r="K235" s="86" t="s">
        <v>5934</v>
      </c>
      <c r="L235" s="87"/>
      <c r="M235" s="87"/>
    </row>
    <row r="236" spans="10:13" s="86" customFormat="1" ht="23.1" customHeight="1">
      <c r="J236" s="86" t="s">
        <v>5935</v>
      </c>
      <c r="K236" s="86" t="s">
        <v>5936</v>
      </c>
      <c r="L236" s="87"/>
      <c r="M236" s="87"/>
    </row>
    <row r="237" spans="10:13" s="86" customFormat="1" ht="23.1" customHeight="1">
      <c r="J237" s="86" t="s">
        <v>5937</v>
      </c>
      <c r="K237" s="86" t="s">
        <v>5938</v>
      </c>
      <c r="L237" s="87"/>
      <c r="M237" s="87"/>
    </row>
    <row r="238" spans="10:13" s="86" customFormat="1" ht="23.1" customHeight="1">
      <c r="J238" s="86" t="s">
        <v>5695</v>
      </c>
      <c r="K238" s="86" t="s">
        <v>5939</v>
      </c>
      <c r="L238" s="87"/>
      <c r="M238" s="87"/>
    </row>
    <row r="239" spans="10:13" s="86" customFormat="1" ht="23.1" customHeight="1">
      <c r="J239" s="86" t="s">
        <v>5856</v>
      </c>
      <c r="K239" s="86" t="s">
        <v>5940</v>
      </c>
      <c r="L239" s="87"/>
      <c r="M239" s="87"/>
    </row>
    <row r="240" spans="10:13" s="86" customFormat="1" ht="23.1" customHeight="1">
      <c r="J240" s="86" t="s">
        <v>5724</v>
      </c>
      <c r="K240" s="86" t="s">
        <v>5941</v>
      </c>
      <c r="L240" s="87"/>
      <c r="M240" s="87"/>
    </row>
    <row r="241" spans="10:13" s="86" customFormat="1" ht="23.1" customHeight="1">
      <c r="J241" s="86" t="s">
        <v>5274</v>
      </c>
      <c r="K241" s="86" t="s">
        <v>5942</v>
      </c>
      <c r="L241" s="87"/>
      <c r="M241" s="87"/>
    </row>
    <row r="242" spans="10:13" s="86" customFormat="1" ht="23.1" customHeight="1">
      <c r="J242" s="86" t="s">
        <v>5943</v>
      </c>
      <c r="K242" s="86" t="s">
        <v>5944</v>
      </c>
      <c r="L242" s="87"/>
      <c r="M242" s="87"/>
    </row>
    <row r="243" spans="10:13" s="86" customFormat="1" ht="23.1" customHeight="1">
      <c r="J243" s="86" t="s">
        <v>5869</v>
      </c>
      <c r="K243" s="86" t="s">
        <v>5945</v>
      </c>
      <c r="L243" s="87"/>
      <c r="M243" s="87"/>
    </row>
    <row r="244" spans="10:13" s="86" customFormat="1" ht="23.1" customHeight="1">
      <c r="J244" s="86" t="s">
        <v>5872</v>
      </c>
      <c r="K244" s="86" t="s">
        <v>5946</v>
      </c>
      <c r="L244" s="87"/>
      <c r="M244" s="87"/>
    </row>
    <row r="245" spans="10:13" s="86" customFormat="1" ht="23.1" customHeight="1">
      <c r="J245" s="86" t="s">
        <v>5735</v>
      </c>
      <c r="K245" s="86" t="s">
        <v>5947</v>
      </c>
      <c r="L245" s="87"/>
      <c r="M245" s="87"/>
    </row>
    <row r="246" spans="10:13" s="86" customFormat="1" ht="23.1" customHeight="1">
      <c r="J246" s="86" t="s">
        <v>5948</v>
      </c>
      <c r="K246" s="86" t="s">
        <v>5949</v>
      </c>
      <c r="L246" s="87"/>
      <c r="M246" s="87"/>
    </row>
    <row r="247" spans="10:13" s="86" customFormat="1" ht="23.1" customHeight="1">
      <c r="J247" s="86" t="s">
        <v>5814</v>
      </c>
      <c r="K247" s="86" t="s">
        <v>5950</v>
      </c>
      <c r="L247" s="87"/>
      <c r="M247" s="87"/>
    </row>
    <row r="248" spans="10:13" s="86" customFormat="1" ht="23.1" customHeight="1">
      <c r="J248" s="86" t="s">
        <v>5497</v>
      </c>
      <c r="K248" s="86" t="s">
        <v>5951</v>
      </c>
      <c r="L248" s="87"/>
      <c r="M248" s="87"/>
    </row>
    <row r="249" spans="10:13" s="86" customFormat="1" ht="23.1" customHeight="1">
      <c r="J249" s="86" t="s">
        <v>5508</v>
      </c>
      <c r="K249" s="86" t="s">
        <v>5952</v>
      </c>
      <c r="L249" s="87"/>
      <c r="M249" s="87"/>
    </row>
    <row r="250" spans="10:13" s="86" customFormat="1" ht="23.1" customHeight="1">
      <c r="J250" s="87"/>
      <c r="K250" s="87"/>
      <c r="L250" s="87"/>
      <c r="M250" s="87"/>
    </row>
  </sheetData>
  <autoFilter ref="A1:P250" xr:uid="{00000000-0001-0000-0400-000000000000}"/>
  <sortState xmlns:xlrd2="http://schemas.microsoft.com/office/spreadsheetml/2017/richdata2" ref="L2:M234">
    <sortCondition ref="L2:L234"/>
  </sortState>
  <phoneticPr fontId="7"/>
  <conditionalFormatting sqref="K1:K1048576">
    <cfRule type="duplicateValues" dxfId="13" priority="1"/>
  </conditionalFormatting>
  <conditionalFormatting sqref="K148:K219 K221:K1048576 K1:K146">
    <cfRule type="duplicateValues" dxfId="12" priority="1987"/>
  </conditionalFormatting>
  <pageMargins left="0.7" right="0.7" top="0.75" bottom="0.75" header="0.3" footer="0.3"/>
  <pageSetup paperSize="9" orientation="portrait" r:id="rId1"/>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ec4b2df-4832-4981-a0c8-f3021c412819" xsi:nil="true"/>
    <lcf76f155ced4ddcb4097134ff3c332f xmlns="848458d4-ff2e-41ae-b5a0-200fe550d980">
      <Terms xmlns="http://schemas.microsoft.com/office/infopath/2007/PartnerControls"/>
    </lcf76f155ced4ddcb4097134ff3c332f>
    <SharedWithUsers xmlns="9ec4b2df-4832-4981-a0c8-f3021c412819">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82683AC74769F4D9FF94C3C72E1F96C" ma:contentTypeVersion="14" ma:contentTypeDescription="新しいドキュメントを作成します。" ma:contentTypeScope="" ma:versionID="b7afb3868b559996ebbb8704f8ac0c60">
  <xsd:schema xmlns:xsd="http://www.w3.org/2001/XMLSchema" xmlns:xs="http://www.w3.org/2001/XMLSchema" xmlns:p="http://schemas.microsoft.com/office/2006/metadata/properties" xmlns:ns2="848458d4-ff2e-41ae-b5a0-200fe550d980" xmlns:ns3="9ec4b2df-4832-4981-a0c8-f3021c412819" targetNamespace="http://schemas.microsoft.com/office/2006/metadata/properties" ma:root="true" ma:fieldsID="eb2675b1636202a48349daad1d95395f" ns2:_="" ns3:_="">
    <xsd:import namespace="848458d4-ff2e-41ae-b5a0-200fe550d980"/>
    <xsd:import namespace="9ec4b2df-4832-4981-a0c8-f3021c41281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8458d4-ff2e-41ae-b5a0-200fe550d9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ec4b2df-4832-4981-a0c8-f3021c412819"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f534af79-92e6-44b7-b94f-1e2c354f1c5e}" ma:internalName="TaxCatchAll" ma:showField="CatchAllData" ma:web="9ec4b2df-4832-4981-a0c8-f3021c4128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FBFD44-CE68-41CE-B829-948B00A28DFD}">
  <ds:schemaRefs>
    <ds:schemaRef ds:uri="http://schemas.microsoft.com/office/2006/metadata/properties"/>
    <ds:schemaRef ds:uri="http://schemas.microsoft.com/office/infopath/2007/PartnerControls"/>
    <ds:schemaRef ds:uri="9ec4b2df-4832-4981-a0c8-f3021c412819"/>
    <ds:schemaRef ds:uri="848458d4-ff2e-41ae-b5a0-200fe550d980"/>
  </ds:schemaRefs>
</ds:datastoreItem>
</file>

<file path=customXml/itemProps2.xml><?xml version="1.0" encoding="utf-8"?>
<ds:datastoreItem xmlns:ds="http://schemas.openxmlformats.org/officeDocument/2006/customXml" ds:itemID="{5CB431B0-558C-404A-AA5A-34AEB5187DED}">
  <ds:schemaRefs>
    <ds:schemaRef ds:uri="http://schemas.microsoft.com/sharepoint/v3/contenttype/forms"/>
  </ds:schemaRefs>
</ds:datastoreItem>
</file>

<file path=customXml/itemProps3.xml><?xml version="1.0" encoding="utf-8"?>
<ds:datastoreItem xmlns:ds="http://schemas.openxmlformats.org/officeDocument/2006/customXml" ds:itemID="{F3B80E5D-CD66-458C-BD7A-182873E4D5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8458d4-ff2e-41ae-b5a0-200fe550d980"/>
    <ds:schemaRef ds:uri="9ec4b2df-4832-4981-a0c8-f3021c4128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42</vt:i4>
      </vt:variant>
    </vt:vector>
  </HeadingPairs>
  <TitlesOfParts>
    <vt:vector size="51" baseType="lpstr">
      <vt:lpstr>Part A(Cover)</vt:lpstr>
      <vt:lpstr>Part B(Personal Information)</vt:lpstr>
      <vt:lpstr>(Example)DeclarationDesired</vt:lpstr>
      <vt:lpstr>Annex.1　DeclarationDesired</vt:lpstr>
      <vt:lpstr>Graduate School Code_FY2027</vt:lpstr>
      <vt:lpstr>Annex2(Career plan)</vt:lpstr>
      <vt:lpstr>List of research fields </vt:lpstr>
      <vt:lpstr>DB</vt:lpstr>
      <vt:lpstr>List</vt:lpstr>
      <vt:lpstr>'(Example)DeclarationDesired'!A</vt:lpstr>
      <vt:lpstr>A</vt:lpstr>
      <vt:lpstr>'(Example)DeclarationDesired'!B</vt:lpstr>
      <vt:lpstr>B</vt:lpstr>
      <vt:lpstr>'(Example)DeclarationDesired'!C_</vt:lpstr>
      <vt:lpstr>C_</vt:lpstr>
      <vt:lpstr>'(Example)DeclarationDesired'!D</vt:lpstr>
      <vt:lpstr>D</vt:lpstr>
      <vt:lpstr>'Graduate School Code_FY2027'!Day</vt:lpstr>
      <vt:lpstr>Day</vt:lpstr>
      <vt:lpstr>Education_Level</vt:lpstr>
      <vt:lpstr>'Graduate School Code_FY2027'!English</vt:lpstr>
      <vt:lpstr>English</vt:lpstr>
      <vt:lpstr>'Graduate School Code_FY2027'!ERRORVALUES</vt:lpstr>
      <vt:lpstr>'Graduate School Code_FY2027'!Full_Part</vt:lpstr>
      <vt:lpstr>Full_Part</vt:lpstr>
      <vt:lpstr>'Graduate School Code_FY2027'!Month</vt:lpstr>
      <vt:lpstr>Month</vt:lpstr>
      <vt:lpstr>month2</vt:lpstr>
      <vt:lpstr>month3</vt:lpstr>
      <vt:lpstr>Months</vt:lpstr>
      <vt:lpstr>'Graduate School Code_FY2027'!PhoneCode</vt:lpstr>
      <vt:lpstr>PhoneCode</vt:lpstr>
      <vt:lpstr>'(Example)DeclarationDesired'!Print_Area</vt:lpstr>
      <vt:lpstr>Annex.1　DeclarationDesired!Print_Area</vt:lpstr>
      <vt:lpstr>'Annex2(Career plan)'!Print_Area</vt:lpstr>
      <vt:lpstr>DB!Print_Area</vt:lpstr>
      <vt:lpstr>'Part A(Cover)'!Print_Area</vt:lpstr>
      <vt:lpstr>'Part B(Personal Information)'!Print_Area</vt:lpstr>
      <vt:lpstr>'Graduate School Code_FY2027'!Relationship</vt:lpstr>
      <vt:lpstr>Relationship</vt:lpstr>
      <vt:lpstr>Sex</vt:lpstr>
      <vt:lpstr>'Graduate School Code_FY2027'!Type</vt:lpstr>
      <vt:lpstr>Type</vt:lpstr>
      <vt:lpstr>Type_of_Organization</vt:lpstr>
      <vt:lpstr>Year_1</vt:lpstr>
      <vt:lpstr>Year_2</vt:lpstr>
      <vt:lpstr>Year_3</vt:lpstr>
      <vt:lpstr>year4</vt:lpstr>
      <vt:lpstr>'Graduate School Code_FY2027'!Yes_No</vt:lpstr>
      <vt:lpstr>Yes_No</vt:lpstr>
      <vt:lpstr>yes_no2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Matsuko Ruth Pelomo</cp:lastModifiedBy>
  <cp:revision/>
  <dcterms:created xsi:type="dcterms:W3CDTF">2017-04-03T06:25:51Z</dcterms:created>
  <dcterms:modified xsi:type="dcterms:W3CDTF">2026-08-15T03:23:32Z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0x010100982683AC74769F4D9FF94C3C72E1F96C</vt:lpwstr>
  </property>
  <property fmtid="{D5CDD505-2E9C-101B-9397-08002B2CF9AE}" pid="3" name="Order">
    <vt:r8>301088300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