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uchida.t\Desktop\JICA大洋州PIM\4．SI PIM Policy\1. PIM Guidelines\PIM Guidelines Attachments\"/>
    </mc:Choice>
  </mc:AlternateContent>
  <xr:revisionPtr revIDLastSave="0" documentId="8_{44F66BE5-34B2-4872-A657-F9947F8E3CD5}" xr6:coauthVersionLast="47" xr6:coauthVersionMax="47" xr10:uidLastSave="{00000000-0000-0000-0000-000000000000}"/>
  <bookViews>
    <workbookView xWindow="-110" yWindow="-110" windowWidth="19420" windowHeight="10420" xr2:uid="{00000000-000D-0000-FFFF-FFFF00000000}"/>
  </bookViews>
  <sheets>
    <sheet name="Cover" sheetId="18" r:id="rId1"/>
    <sheet name="Guide" sheetId="17" r:id="rId2"/>
    <sheet name="1) Overview" sheetId="8" r:id="rId3"/>
    <sheet name="2) Cost(F)PJ" sheetId="4" r:id="rId4"/>
    <sheet name="3) Benefit&amp;Cost(F)" sheetId="5" r:id="rId5"/>
    <sheet name="4) CF" sheetId="6" r:id="rId6"/>
    <sheet name="5) Cost(E)PJ" sheetId="13" r:id="rId7"/>
    <sheet name="6) Benefit&amp;Cost(E)" sheetId="14" r:id="rId8"/>
    <sheet name="7) Cash Flow(F&amp;E)" sheetId="2" r:id="rId9"/>
  </sheets>
  <definedNames>
    <definedName name="_xlnm.Print_Area" localSheetId="2">'1) Overview'!$B$1:$E$27</definedName>
    <definedName name="_xlnm.Print_Area" localSheetId="3">'2) Cost(F)PJ'!$B$1:$AG$27</definedName>
    <definedName name="_xlnm.Print_Area" localSheetId="4">'3) Benefit&amp;Cost(F)'!$B$1:$H$30</definedName>
    <definedName name="_xlnm.Print_Area" localSheetId="5">'4) CF'!$B$1:$AN$35</definedName>
    <definedName name="_xlnm.Print_Area" localSheetId="6">'5) Cost(E)PJ'!$B$1:$AG$27</definedName>
    <definedName name="_xlnm.Print_Area" localSheetId="7">'6) Benefit&amp;Cost(E)'!$B$1:$H$30</definedName>
    <definedName name="_xlnm.Print_Area" localSheetId="8">'7) Cash Flow(F&amp;E)'!$A$1:$AH$28</definedName>
    <definedName name="_xlnm.Print_Area" localSheetId="0">Cover!$A$1:$K$45</definedName>
    <definedName name="_xlnm.Print_Area" localSheetId="1">Guide!$B$1:$E$142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9" i="13" l="1"/>
  <c r="E19" i="13" s="1"/>
  <c r="F19" i="13" s="1"/>
  <c r="G19" i="13" s="1"/>
  <c r="H19" i="13" s="1"/>
  <c r="I19" i="13" s="1"/>
  <c r="J19" i="13" s="1"/>
  <c r="K19" i="13" s="1"/>
  <c r="L19" i="13" s="1"/>
  <c r="M19" i="13" s="1"/>
  <c r="N19" i="13" s="1"/>
  <c r="O19" i="13" s="1"/>
  <c r="P19" i="13" s="1"/>
  <c r="Q19" i="13" s="1"/>
  <c r="R19" i="13" s="1"/>
  <c r="S19" i="13" s="1"/>
  <c r="T19" i="13" s="1"/>
  <c r="U19" i="13" s="1"/>
  <c r="V19" i="13" s="1"/>
  <c r="W19" i="13" s="1"/>
  <c r="X19" i="13" s="1"/>
  <c r="Y19" i="13" s="1"/>
  <c r="Z19" i="13" s="1"/>
  <c r="AA19" i="13" s="1"/>
  <c r="AB19" i="13" s="1"/>
  <c r="AC19" i="13" s="1"/>
  <c r="AD19" i="13" s="1"/>
  <c r="AE19" i="13" s="1"/>
  <c r="AF19" i="13" s="1"/>
  <c r="D19" i="4"/>
  <c r="E19" i="4" s="1"/>
  <c r="F19" i="4" s="1"/>
  <c r="G19" i="4" s="1"/>
  <c r="H19" i="4" s="1"/>
  <c r="I19" i="4" s="1"/>
  <c r="J19" i="4" s="1"/>
  <c r="K19" i="4" s="1"/>
  <c r="L19" i="4" s="1"/>
  <c r="M19" i="4" s="1"/>
  <c r="N19" i="4" s="1"/>
  <c r="O19" i="4" s="1"/>
  <c r="P19" i="4" s="1"/>
  <c r="Q19" i="4" s="1"/>
  <c r="R19" i="4" s="1"/>
  <c r="S19" i="4" s="1"/>
  <c r="T19" i="4" s="1"/>
  <c r="U19" i="4" s="1"/>
  <c r="V19" i="4" s="1"/>
  <c r="W19" i="4" s="1"/>
  <c r="X19" i="4" s="1"/>
  <c r="Y19" i="4" s="1"/>
  <c r="Z19" i="4" s="1"/>
  <c r="AA19" i="4" s="1"/>
  <c r="AB19" i="4" s="1"/>
  <c r="AC19" i="4" s="1"/>
  <c r="AD19" i="4" s="1"/>
  <c r="AE19" i="4" s="1"/>
  <c r="AF19" i="4" s="1"/>
  <c r="AF26" i="2"/>
  <c r="AE26" i="2"/>
  <c r="AD26" i="2"/>
  <c r="AC26" i="2"/>
  <c r="AB26" i="2"/>
  <c r="AA26" i="2"/>
  <c r="Z26" i="2"/>
  <c r="Y26" i="2"/>
  <c r="X26" i="2"/>
  <c r="W26" i="2"/>
  <c r="V26" i="2"/>
  <c r="U26" i="2"/>
  <c r="T26" i="2"/>
  <c r="S26" i="2"/>
  <c r="R26" i="2"/>
  <c r="Q26" i="2"/>
  <c r="P26" i="2"/>
  <c r="O26" i="2"/>
  <c r="N26" i="2"/>
  <c r="M26" i="2"/>
  <c r="L26" i="2"/>
  <c r="K26" i="2"/>
  <c r="J26" i="2"/>
  <c r="I26" i="2"/>
  <c r="H26" i="2"/>
  <c r="G26" i="2"/>
  <c r="F26" i="2"/>
  <c r="E26" i="2"/>
  <c r="D26" i="2"/>
  <c r="C26" i="2"/>
  <c r="AH25" i="2"/>
  <c r="AH24" i="2"/>
  <c r="AF22" i="2"/>
  <c r="AF27" i="2" s="1"/>
  <c r="AE22" i="2"/>
  <c r="AE27" i="2" s="1"/>
  <c r="AD22" i="2"/>
  <c r="AC22" i="2"/>
  <c r="AB22" i="2"/>
  <c r="AA22" i="2"/>
  <c r="AA27" i="2" s="1"/>
  <c r="Z22" i="2"/>
  <c r="Z27" i="2" s="1"/>
  <c r="Y22" i="2"/>
  <c r="Y27" i="2" s="1"/>
  <c r="X22" i="2"/>
  <c r="X27" i="2" s="1"/>
  <c r="W22" i="2"/>
  <c r="W27" i="2" s="1"/>
  <c r="V22" i="2"/>
  <c r="U22" i="2"/>
  <c r="T22" i="2"/>
  <c r="T27" i="2" s="1"/>
  <c r="S22" i="2"/>
  <c r="S27" i="2" s="1"/>
  <c r="R22" i="2"/>
  <c r="R27" i="2" s="1"/>
  <c r="Q22" i="2"/>
  <c r="Q27" i="2" s="1"/>
  <c r="P22" i="2"/>
  <c r="P27" i="2" s="1"/>
  <c r="O22" i="2"/>
  <c r="O27" i="2" s="1"/>
  <c r="N22" i="2"/>
  <c r="M22" i="2"/>
  <c r="L22" i="2"/>
  <c r="L27" i="2" s="1"/>
  <c r="K22" i="2"/>
  <c r="K27" i="2" s="1"/>
  <c r="J22" i="2"/>
  <c r="J27" i="2" s="1"/>
  <c r="I22" i="2"/>
  <c r="I27" i="2" s="1"/>
  <c r="H22" i="2"/>
  <c r="H27" i="2" s="1"/>
  <c r="G22" i="2"/>
  <c r="F22" i="2"/>
  <c r="E22" i="2"/>
  <c r="D22" i="2"/>
  <c r="D27" i="2" s="1"/>
  <c r="C22" i="2"/>
  <c r="C27" i="2" s="1"/>
  <c r="AH21" i="2"/>
  <c r="AH20" i="2"/>
  <c r="C13" i="2"/>
  <c r="D13" i="2"/>
  <c r="E13" i="2"/>
  <c r="F13" i="2"/>
  <c r="H24" i="14"/>
  <c r="D24" i="14"/>
  <c r="H13" i="14"/>
  <c r="D13" i="14"/>
  <c r="G14" i="13"/>
  <c r="F14" i="13"/>
  <c r="E14" i="13"/>
  <c r="D14" i="13"/>
  <c r="C14" i="13"/>
  <c r="H13" i="13"/>
  <c r="H12" i="13"/>
  <c r="H11" i="13"/>
  <c r="H10" i="13"/>
  <c r="H9" i="13"/>
  <c r="H8" i="13"/>
  <c r="H7" i="13"/>
  <c r="H6" i="13"/>
  <c r="H14" i="13" s="1"/>
  <c r="AN27" i="6"/>
  <c r="AN26" i="6"/>
  <c r="AN25" i="6"/>
  <c r="AN24" i="6"/>
  <c r="AN23" i="6"/>
  <c r="AN22" i="6"/>
  <c r="AN20" i="6"/>
  <c r="AB27" i="2" l="1"/>
  <c r="E27" i="2"/>
  <c r="M27" i="2"/>
  <c r="U27" i="2"/>
  <c r="AC27" i="2"/>
  <c r="F27" i="2"/>
  <c r="N27" i="2"/>
  <c r="V27" i="2"/>
  <c r="AD27" i="2"/>
  <c r="AH22" i="2"/>
  <c r="D27" i="14"/>
  <c r="H28" i="14"/>
  <c r="D28" i="14"/>
  <c r="G27" i="2"/>
  <c r="AH26" i="2"/>
  <c r="H27" i="14"/>
  <c r="H30" i="14" s="1"/>
  <c r="C18" i="2"/>
  <c r="D18" i="2" s="1"/>
  <c r="E18" i="2" s="1"/>
  <c r="F18" i="2" s="1"/>
  <c r="G18" i="2" s="1"/>
  <c r="H18" i="2" s="1"/>
  <c r="I18" i="2" s="1"/>
  <c r="J18" i="2" s="1"/>
  <c r="K18" i="2" s="1"/>
  <c r="L18" i="2" s="1"/>
  <c r="M18" i="2" s="1"/>
  <c r="N18" i="2" s="1"/>
  <c r="O18" i="2" s="1"/>
  <c r="P18" i="2" s="1"/>
  <c r="Q18" i="2" s="1"/>
  <c r="R18" i="2" s="1"/>
  <c r="S18" i="2" s="1"/>
  <c r="T18" i="2" s="1"/>
  <c r="U18" i="2" s="1"/>
  <c r="V18" i="2" s="1"/>
  <c r="W18" i="2" s="1"/>
  <c r="X18" i="2" s="1"/>
  <c r="Y18" i="2" s="1"/>
  <c r="Z18" i="2" s="1"/>
  <c r="AA18" i="2" s="1"/>
  <c r="AB18" i="2" s="1"/>
  <c r="AC18" i="2" s="1"/>
  <c r="AD18" i="2" s="1"/>
  <c r="AE18" i="2" s="1"/>
  <c r="AF18" i="2" s="1"/>
  <c r="D5" i="2"/>
  <c r="E5" i="2" s="1"/>
  <c r="F5" i="2" s="1"/>
  <c r="G5" i="2" s="1"/>
  <c r="H5" i="2" s="1"/>
  <c r="I5" i="2" s="1"/>
  <c r="J5" i="2" s="1"/>
  <c r="K5" i="2" s="1"/>
  <c r="L5" i="2" s="1"/>
  <c r="M5" i="2" s="1"/>
  <c r="N5" i="2" s="1"/>
  <c r="O5" i="2" s="1"/>
  <c r="P5" i="2" s="1"/>
  <c r="Q5" i="2" s="1"/>
  <c r="R5" i="2" s="1"/>
  <c r="S5" i="2" s="1"/>
  <c r="T5" i="2" s="1"/>
  <c r="U5" i="2" s="1"/>
  <c r="V5" i="2" s="1"/>
  <c r="W5" i="2" s="1"/>
  <c r="X5" i="2" s="1"/>
  <c r="Y5" i="2" s="1"/>
  <c r="Z5" i="2" s="1"/>
  <c r="AA5" i="2" s="1"/>
  <c r="AB5" i="2" s="1"/>
  <c r="AC5" i="2" s="1"/>
  <c r="AD5" i="2" s="1"/>
  <c r="AE5" i="2" s="1"/>
  <c r="AF5" i="2" s="1"/>
  <c r="D17" i="2"/>
  <c r="E17" i="2" s="1"/>
  <c r="F17" i="2" s="1"/>
  <c r="G17" i="2" s="1"/>
  <c r="H17" i="2" s="1"/>
  <c r="I17" i="2" s="1"/>
  <c r="J17" i="2" s="1"/>
  <c r="K17" i="2" s="1"/>
  <c r="L17" i="2" s="1"/>
  <c r="M17" i="2" s="1"/>
  <c r="N17" i="2" s="1"/>
  <c r="O17" i="2" s="1"/>
  <c r="P17" i="2" s="1"/>
  <c r="Q17" i="2" s="1"/>
  <c r="R17" i="2" s="1"/>
  <c r="S17" i="2" s="1"/>
  <c r="T17" i="2" s="1"/>
  <c r="U17" i="2" s="1"/>
  <c r="V17" i="2" s="1"/>
  <c r="W17" i="2" s="1"/>
  <c r="X17" i="2" s="1"/>
  <c r="Y17" i="2" s="1"/>
  <c r="Z17" i="2" s="1"/>
  <c r="AA17" i="2" s="1"/>
  <c r="AB17" i="2" s="1"/>
  <c r="AC17" i="2" s="1"/>
  <c r="AD17" i="2" s="1"/>
  <c r="AE17" i="2" s="1"/>
  <c r="AF17" i="2" s="1"/>
  <c r="F18" i="6"/>
  <c r="G18" i="6" s="1"/>
  <c r="C18" i="6"/>
  <c r="D18" i="6" s="1"/>
  <c r="AH11" i="2"/>
  <c r="G13" i="2"/>
  <c r="D9" i="2"/>
  <c r="D14" i="2" s="1"/>
  <c r="E9" i="2"/>
  <c r="E14" i="2" s="1"/>
  <c r="F9" i="2"/>
  <c r="F14" i="2" s="1"/>
  <c r="G9" i="2"/>
  <c r="C9" i="2"/>
  <c r="C14" i="2" s="1"/>
  <c r="AH27" i="2" l="1"/>
  <c r="G14" i="2"/>
  <c r="Z9" i="2"/>
  <c r="M6" i="6"/>
  <c r="U9" i="2"/>
  <c r="T9" i="2"/>
  <c r="J9" i="2"/>
  <c r="S9" i="2"/>
  <c r="I9" i="2"/>
  <c r="R9" i="2"/>
  <c r="AC9" i="2"/>
  <c r="M9" i="2"/>
  <c r="AB9" i="2"/>
  <c r="L9" i="2"/>
  <c r="AA9" i="2"/>
  <c r="K9" i="2"/>
  <c r="Y9" i="2"/>
  <c r="X9" i="2"/>
  <c r="W9" i="2"/>
  <c r="H9" i="2"/>
  <c r="Q9" i="2"/>
  <c r="AF9" i="2"/>
  <c r="P9" i="2"/>
  <c r="AE9" i="2"/>
  <c r="O9" i="2"/>
  <c r="AD9" i="2"/>
  <c r="V9" i="2"/>
  <c r="N9" i="2"/>
  <c r="AH9" i="2" l="1"/>
  <c r="R13" i="2" l="1"/>
  <c r="R14" i="2" s="1"/>
  <c r="Z13" i="2"/>
  <c r="Z14" i="2" s="1"/>
  <c r="N13" i="2"/>
  <c r="N14" i="2" s="1"/>
  <c r="AD13" i="2"/>
  <c r="AD14" i="2" s="1"/>
  <c r="O13" i="2"/>
  <c r="O14" i="2" s="1"/>
  <c r="AE13" i="2"/>
  <c r="AE14" i="2" s="1"/>
  <c r="S13" i="2"/>
  <c r="S14" i="2" s="1"/>
  <c r="AA13" i="2"/>
  <c r="AA14" i="2" s="1"/>
  <c r="X13" i="2"/>
  <c r="X14" i="2" s="1"/>
  <c r="T13" i="2"/>
  <c r="T14" i="2" s="1"/>
  <c r="AB13" i="2"/>
  <c r="AB14" i="2" s="1"/>
  <c r="Q13" i="2"/>
  <c r="Q14" i="2" s="1"/>
  <c r="M13" i="2"/>
  <c r="M14" i="2" s="1"/>
  <c r="U13" i="2"/>
  <c r="U14" i="2" s="1"/>
  <c r="AC13" i="2"/>
  <c r="AC14" i="2" s="1"/>
  <c r="V13" i="2"/>
  <c r="V14" i="2" s="1"/>
  <c r="W13" i="2"/>
  <c r="W14" i="2" s="1"/>
  <c r="P13" i="2"/>
  <c r="P14" i="2" s="1"/>
  <c r="AF13" i="2"/>
  <c r="AF14" i="2" s="1"/>
  <c r="Y13" i="2"/>
  <c r="Y14" i="2" s="1"/>
  <c r="I13" i="2" l="1"/>
  <c r="I14" i="2" s="1"/>
  <c r="K13" i="2"/>
  <c r="K14" i="2" s="1"/>
  <c r="L13" i="2"/>
  <c r="L14" i="2" s="1"/>
  <c r="J13" i="2"/>
  <c r="J14" i="2" s="1"/>
  <c r="H13" i="2" l="1"/>
  <c r="AH12" i="2"/>
  <c r="AH13" i="2" l="1"/>
  <c r="H14" i="2"/>
  <c r="AH7" i="2"/>
  <c r="AH14" i="2" l="1"/>
  <c r="D4" i="2"/>
  <c r="E4" i="2" s="1"/>
  <c r="F4" i="2" s="1"/>
  <c r="G4" i="2" s="1"/>
  <c r="H4" i="2" s="1"/>
  <c r="I4" i="2" s="1"/>
  <c r="J4" i="2" s="1"/>
  <c r="K4" i="2" s="1"/>
  <c r="L4" i="2" s="1"/>
  <c r="M4" i="2" s="1"/>
  <c r="N4" i="2" s="1"/>
  <c r="O4" i="2" s="1"/>
  <c r="P4" i="2" s="1"/>
  <c r="Q4" i="2" s="1"/>
  <c r="R4" i="2" l="1"/>
  <c r="S4" i="2" s="1"/>
  <c r="T4" i="2" s="1"/>
  <c r="U4" i="2" s="1"/>
  <c r="V4" i="2" s="1"/>
  <c r="W4" i="2" s="1"/>
  <c r="X4" i="2" s="1"/>
  <c r="Y4" i="2" s="1"/>
  <c r="Z4" i="2" s="1"/>
  <c r="AA4" i="2" s="1"/>
  <c r="AB4" i="2" s="1"/>
  <c r="AC4" i="2" s="1"/>
  <c r="AD4" i="2" s="1"/>
  <c r="AE4" i="2" s="1"/>
  <c r="AF4" i="2" s="1"/>
  <c r="AH8" i="2" l="1"/>
</calcChain>
</file>

<file path=xl/sharedStrings.xml><?xml version="1.0" encoding="utf-8"?>
<sst xmlns="http://schemas.openxmlformats.org/spreadsheetml/2006/main" count="705" uniqueCount="346">
  <si>
    <t>Total Investment Size</t>
    <phoneticPr fontId="3"/>
  </si>
  <si>
    <t>Construction</t>
    <phoneticPr fontId="3"/>
  </si>
  <si>
    <t>From</t>
    <phoneticPr fontId="3"/>
  </si>
  <si>
    <t>To</t>
    <phoneticPr fontId="3"/>
  </si>
  <si>
    <t>Operation</t>
    <phoneticPr fontId="3"/>
  </si>
  <si>
    <t>Period</t>
    <phoneticPr fontId="3"/>
  </si>
  <si>
    <t>Date</t>
    <phoneticPr fontId="3"/>
  </si>
  <si>
    <t>Total</t>
    <phoneticPr fontId="3"/>
  </si>
  <si>
    <t>Year</t>
    <phoneticPr fontId="3"/>
  </si>
  <si>
    <t>CAPEX</t>
    <phoneticPr fontId="3"/>
  </si>
  <si>
    <t>Month</t>
    <phoneticPr fontId="3"/>
  </si>
  <si>
    <t>Yr. 1</t>
    <phoneticPr fontId="3"/>
  </si>
  <si>
    <t>Yr. 2</t>
  </si>
  <si>
    <t>Yr. 3</t>
  </si>
  <si>
    <t>Yr. 4</t>
  </si>
  <si>
    <t>Yr. 5</t>
  </si>
  <si>
    <t>Cost</t>
    <phoneticPr fontId="3"/>
  </si>
  <si>
    <t>Facility Information</t>
    <phoneticPr fontId="3"/>
  </si>
  <si>
    <t>General Information</t>
    <phoneticPr fontId="3"/>
  </si>
  <si>
    <t>ha</t>
    <phoneticPr fontId="3"/>
  </si>
  <si>
    <t>unit</t>
    <phoneticPr fontId="3"/>
  </si>
  <si>
    <t>km</t>
    <phoneticPr fontId="3"/>
  </si>
  <si>
    <t>(Financial Price)</t>
    <phoneticPr fontId="3"/>
  </si>
  <si>
    <t>Incremental Net Benefit</t>
    <phoneticPr fontId="3"/>
  </si>
  <si>
    <t>O&amp;M</t>
    <phoneticPr fontId="3"/>
  </si>
  <si>
    <t>Total Cost</t>
    <phoneticPr fontId="3"/>
  </si>
  <si>
    <t>Benefit</t>
    <phoneticPr fontId="3"/>
  </si>
  <si>
    <t>Total Benefit</t>
    <phoneticPr fontId="3"/>
  </si>
  <si>
    <t>Remaining Value of Machnery</t>
    <phoneticPr fontId="3"/>
  </si>
  <si>
    <t>Total Net Benefit</t>
    <phoneticPr fontId="3"/>
  </si>
  <si>
    <t>Standard Conversion Factor (SCF)</t>
    <phoneticPr fontId="3"/>
  </si>
  <si>
    <t>SCF = (M+X) / {M(1+t) + X(1-s)}</t>
    <phoneticPr fontId="3"/>
  </si>
  <si>
    <t>M: Import value</t>
    <phoneticPr fontId="3"/>
  </si>
  <si>
    <t>X: Export value</t>
    <phoneticPr fontId="3"/>
  </si>
  <si>
    <t>s: Export subsidy, etc.</t>
    <phoneticPr fontId="3"/>
  </si>
  <si>
    <t>t: Import tax, tariff, etc.</t>
    <phoneticPr fontId="3"/>
  </si>
  <si>
    <t>Oil</t>
    <phoneticPr fontId="3"/>
  </si>
  <si>
    <t>Machinery</t>
    <phoneticPr fontId="3"/>
  </si>
  <si>
    <t>Steel</t>
    <phoneticPr fontId="3"/>
  </si>
  <si>
    <t>Vehicles</t>
    <phoneticPr fontId="3"/>
  </si>
  <si>
    <t>Chemicals</t>
    <phoneticPr fontId="3"/>
  </si>
  <si>
    <t>Grains</t>
    <phoneticPr fontId="3"/>
  </si>
  <si>
    <t>Explosive</t>
    <phoneticPr fontId="3"/>
  </si>
  <si>
    <t>Electronics</t>
    <phoneticPr fontId="3"/>
  </si>
  <si>
    <t>Fertilizers</t>
    <phoneticPr fontId="3"/>
  </si>
  <si>
    <t>Textiles</t>
    <phoneticPr fontId="3"/>
  </si>
  <si>
    <t>Item</t>
    <phoneticPr fontId="3"/>
  </si>
  <si>
    <t>Value</t>
    <phoneticPr fontId="3"/>
  </si>
  <si>
    <t>Import (CIF)</t>
    <phoneticPr fontId="3"/>
  </si>
  <si>
    <t>Sugar</t>
    <phoneticPr fontId="3"/>
  </si>
  <si>
    <t>Palm Oil</t>
    <phoneticPr fontId="3"/>
  </si>
  <si>
    <t>Copra</t>
    <phoneticPr fontId="3"/>
  </si>
  <si>
    <t>Wood</t>
    <phoneticPr fontId="3"/>
  </si>
  <si>
    <t>Copper</t>
    <phoneticPr fontId="3"/>
  </si>
  <si>
    <t>Gold</t>
    <phoneticPr fontId="3"/>
  </si>
  <si>
    <t>Tea</t>
    <phoneticPr fontId="3"/>
  </si>
  <si>
    <t>Fruits</t>
    <phoneticPr fontId="3"/>
  </si>
  <si>
    <t>Molasses</t>
    <phoneticPr fontId="3"/>
  </si>
  <si>
    <t>Fish</t>
    <phoneticPr fontId="3"/>
  </si>
  <si>
    <t>Export (FOB)</t>
    <phoneticPr fontId="3"/>
  </si>
  <si>
    <t>where</t>
    <phoneticPr fontId="3"/>
  </si>
  <si>
    <t>=</t>
    <phoneticPr fontId="3"/>
  </si>
  <si>
    <t>(Total)</t>
    <phoneticPr fontId="3"/>
  </si>
  <si>
    <t>Tariff(%)</t>
    <phoneticPr fontId="3"/>
  </si>
  <si>
    <t>(W/A)</t>
    <phoneticPr fontId="3"/>
  </si>
  <si>
    <t>CF</t>
    <phoneticPr fontId="3"/>
  </si>
  <si>
    <t>Subsidy(%)</t>
    <phoneticPr fontId="3"/>
  </si>
  <si>
    <t>Non-Skilled Labor</t>
    <phoneticPr fontId="3"/>
  </si>
  <si>
    <t>General Assumptions</t>
    <phoneticPr fontId="3"/>
  </si>
  <si>
    <t>Currency Exchange Rate</t>
    <phoneticPr fontId="3"/>
  </si>
  <si>
    <t>(Unit: USD ,000)</t>
    <phoneticPr fontId="3"/>
  </si>
  <si>
    <t>Calculation</t>
    <phoneticPr fontId="3"/>
  </si>
  <si>
    <t>(Economic Price)</t>
    <phoneticPr fontId="3"/>
  </si>
  <si>
    <t>Incremental Net Economic Benefit</t>
    <phoneticPr fontId="3"/>
  </si>
  <si>
    <t>Incremental Net Financial Benefit</t>
    <phoneticPr fontId="3"/>
  </si>
  <si>
    <t>FIRR</t>
    <phoneticPr fontId="3"/>
  </si>
  <si>
    <t>EIRR</t>
    <phoneticPr fontId="3"/>
  </si>
  <si>
    <t>(e.g.) Area</t>
    <phoneticPr fontId="3"/>
  </si>
  <si>
    <t>(e.g.) Electric Lines</t>
    <phoneticPr fontId="3"/>
  </si>
  <si>
    <t>(e.g.) Preparatory work</t>
    <phoneticPr fontId="3"/>
  </si>
  <si>
    <t>(e.g.) Construction</t>
    <phoneticPr fontId="3"/>
  </si>
  <si>
    <t>(e.g.) Materials</t>
    <phoneticPr fontId="3"/>
  </si>
  <si>
    <t>(e.g.) Machinery</t>
    <phoneticPr fontId="3"/>
  </si>
  <si>
    <t>(e.g.) Land acquisition</t>
    <phoneticPr fontId="3"/>
  </si>
  <si>
    <t>(e.g.) Construction management fees</t>
    <phoneticPr fontId="3"/>
  </si>
  <si>
    <t>(e.g.) General expenses</t>
    <phoneticPr fontId="3"/>
  </si>
  <si>
    <t>(e.g.) Contingency (10% of above items)</t>
    <phoneticPr fontId="3"/>
  </si>
  <si>
    <t>Net Benefit</t>
    <phoneticPr fontId="3"/>
  </si>
  <si>
    <t>B/C</t>
    <phoneticPr fontId="3"/>
  </si>
  <si>
    <t>Other Conversion Factors (CFs)</t>
    <phoneticPr fontId="3"/>
  </si>
  <si>
    <t>Single</t>
    <phoneticPr fontId="3"/>
  </si>
  <si>
    <t>No distortion</t>
    <phoneticPr fontId="3"/>
  </si>
  <si>
    <t>=SCF (assuming there is no domestic distortion)</t>
    <phoneticPr fontId="3"/>
  </si>
  <si>
    <t>Land Acquisition</t>
  </si>
  <si>
    <t>Construction Management</t>
  </si>
  <si>
    <t>Contingency</t>
  </si>
  <si>
    <t>=CCF</t>
    <phoneticPr fontId="3"/>
  </si>
  <si>
    <t>General Management</t>
  </si>
  <si>
    <t>Insurance</t>
    <phoneticPr fontId="3"/>
  </si>
  <si>
    <t>Composite</t>
    <phoneticPr fontId="3"/>
  </si>
  <si>
    <t>Input (1)</t>
    <phoneticPr fontId="3"/>
  </si>
  <si>
    <t>Input (2)</t>
  </si>
  <si>
    <t>Input (3)</t>
  </si>
  <si>
    <t>Input (4)</t>
  </si>
  <si>
    <t>Input (5)</t>
  </si>
  <si>
    <t>Input (6)</t>
    <phoneticPr fontId="3"/>
  </si>
  <si>
    <t>Input (7)</t>
    <phoneticPr fontId="3"/>
  </si>
  <si>
    <t>Input (8)</t>
    <phoneticPr fontId="3"/>
  </si>
  <si>
    <t>Weighted
Average</t>
    <phoneticPr fontId="3"/>
  </si>
  <si>
    <t>(%)</t>
    <phoneticPr fontId="3"/>
  </si>
  <si>
    <t>Construction (CCF)</t>
    <phoneticPr fontId="3"/>
  </si>
  <si>
    <t>Skilled Labor</t>
    <phoneticPr fontId="3"/>
  </si>
  <si>
    <t>VOC-Related</t>
    <phoneticPr fontId="3"/>
  </si>
  <si>
    <t>Gasoline &amp; Oil</t>
    <phoneticPr fontId="3"/>
  </si>
  <si>
    <t>Tire</t>
    <phoneticPr fontId="3"/>
  </si>
  <si>
    <t>Depreciation (Car)</t>
    <phoneticPr fontId="3"/>
  </si>
  <si>
    <t>Depreciation (Bus, Truck)</t>
    <phoneticPr fontId="3"/>
  </si>
  <si>
    <t>Vehicle Maintenance</t>
    <phoneticPr fontId="3"/>
  </si>
  <si>
    <t>Labor &amp; Mgt</t>
    <phoneticPr fontId="3"/>
  </si>
  <si>
    <t>(Economic Price)</t>
  </si>
  <si>
    <t>(1)</t>
    <phoneticPr fontId="3"/>
  </si>
  <si>
    <t>(2)</t>
    <phoneticPr fontId="3"/>
  </si>
  <si>
    <t>(3)</t>
  </si>
  <si>
    <t>(3)</t>
    <phoneticPr fontId="3"/>
  </si>
  <si>
    <t>(4)</t>
  </si>
  <si>
    <t>(4)</t>
    <phoneticPr fontId="3"/>
  </si>
  <si>
    <t>(5)</t>
    <phoneticPr fontId="3"/>
  </si>
  <si>
    <t>(6)</t>
    <phoneticPr fontId="3"/>
  </si>
  <si>
    <t>(7)</t>
  </si>
  <si>
    <t>(7)</t>
    <phoneticPr fontId="3"/>
  </si>
  <si>
    <t xml:space="preserve">Quantitative information related to the project, which shall be used as assumptions for the later calculations. Calculations on other sheets should always be linked to these cells, so that the change in assumptions can be reflected on them. </t>
    <phoneticPr fontId="3"/>
  </si>
  <si>
    <t xml:space="preserve"> (8)</t>
    <phoneticPr fontId="3"/>
  </si>
  <si>
    <t xml:space="preserve"> (9)</t>
    <phoneticPr fontId="3"/>
  </si>
  <si>
    <t>Length of time for the operation (automatically calculated)</t>
  </si>
  <si>
    <t>1.</t>
    <phoneticPr fontId="3"/>
  </si>
  <si>
    <t>2.</t>
    <phoneticPr fontId="3"/>
  </si>
  <si>
    <t>How to Fill the Sheets</t>
    <phoneticPr fontId="3"/>
  </si>
  <si>
    <t>Overview</t>
    <phoneticPr fontId="3"/>
  </si>
  <si>
    <t>Benefit &amp; Cost (Financial)</t>
    <phoneticPr fontId="3"/>
  </si>
  <si>
    <t>Conversion Factors</t>
    <phoneticPr fontId="3"/>
  </si>
  <si>
    <t>Benefit &amp; Cost (Economic)</t>
    <phoneticPr fontId="3"/>
  </si>
  <si>
    <t>Cash Flow (Financial &amp; Economic)</t>
    <phoneticPr fontId="3"/>
  </si>
  <si>
    <t>(2)</t>
  </si>
  <si>
    <t>(5)</t>
  </si>
  <si>
    <t>(6)</t>
  </si>
  <si>
    <t>(8)</t>
  </si>
  <si>
    <t>(9)</t>
  </si>
  <si>
    <t>Starting date for the construction</t>
  </si>
  <si>
    <t>Ending date for the construction</t>
  </si>
  <si>
    <t>Length of time for the construction (automatically calculated)</t>
  </si>
  <si>
    <t>Total value of the investment (to be automatically copied from the sheet #2)</t>
  </si>
  <si>
    <t>Starting date for the operation of the project</t>
  </si>
  <si>
    <t>Ending date for the construction.</t>
  </si>
  <si>
    <t>Assumptions not directly related to the project details, which shall include such information as macroeconomic indicators (exchange rate, economic growth, inflation, etc.) and institutional/regulatory assumptions (tax/subsidy rates, regulated prices, etc.).</t>
    <phoneticPr fontId="3"/>
  </si>
  <si>
    <t>Project Cost (Financial)</t>
    <phoneticPr fontId="3"/>
  </si>
  <si>
    <t>Project Cost (Economic)</t>
    <phoneticPr fontId="3"/>
  </si>
  <si>
    <t>This file has been designed to accommodate the whole process of financial and economic analyses for reaching the indicators such as IRR and NPV in terms of both financial and economic terms. After the general information about the project/program (on Sheet 2.1), all the necessary data shall be listed in financial terms (on Sheets 2.2 and 2.3), and then everything shall be converted into economic terms (on Sheets 2.5 and 2.6), with a sheet for conversion factors (Sheet 2.4) in between. Finally, calculation results shall be shown on the cash flow sheet (Sheet 2.7).</t>
    <phoneticPr fontId="3"/>
  </si>
  <si>
    <t>Purpose</t>
    <phoneticPr fontId="3"/>
  </si>
  <si>
    <t xml:space="preserve">This sheet summarizes the basic information on the project/program, which are used in the later calculations. Assumptions common across the sheets need to be concentrated on this sheet as much as possible in order to reflect them on the rest of the file. While the items (1) through (7) are fixed as standard information, users are free to add necessary items to (8) and (9).  </t>
    <phoneticPr fontId="3"/>
  </si>
  <si>
    <t xml:space="preserve">This sheet accommodates the information on conversion factors (CFs) which are used for converting the data in financial terms (on Sheets 2.2 and 2.3) into those in economic terms (on Sheets 2.5 and 2.6). Sheet structure is rather a free format and is not necessarily bound by this example. i.e. It will be fine as long as the necessary CFs are listed, especially they are already provided by some other sources. In case standard conversion factor (SCF) need to be calculated from scratch, this sheet also provides a table for calculation on the left side. </t>
    <phoneticPr fontId="3"/>
  </si>
  <si>
    <t xml:space="preserve">This sheet shows the results of the conversion from financial to economic price through applying the CFs on Sheet 2.4. For that purpose, the Sheet layout should be exactly the same as that of Sheet 2.3, and all the cells shall be calculated through the formula, (corresponding cell on Sheet 2.3)*CF. Therefore, once the same layout as Sheet 2.3 is prepared and necessary CFs are in place on Sheet 2.4, everything on this sheet shall be calculated automatically.	</t>
    <phoneticPr fontId="3"/>
  </si>
  <si>
    <t>This sheet shows the results of the conversion from financial to economic price through applying the CFs on Sheet 2.4. For that purpose, the Sheet layout should be exactly the same as that of Sheet 2.2, and all the cells shall be calculated through the formula, (corresponding cell on Sheet 2.2)*CF. Therefore, once the same layout as Sheet 2.2 is prepared and necessary CFs are in place on Sheet 2.4, everything on this sheet shall be calculated automatically.</t>
    <phoneticPr fontId="3"/>
  </si>
  <si>
    <t>This is a sheet for the cash flow tables (both in financial and economic prices) constructed by plugging the numbers from the previous sheets 2.1 through 2.6. More specifically, 
  - Sheets 2.1, 2.2 and 2.3 for the Financial Cash Flow, and
  - Sheets 2.1, 2.5 and 2.6 for the Economic Cash Flow.
Once cash flow tables are ready, FIRR and EIRR can be calculated from the net cash flows on the respective cash flow tables. If necessary, FNPV and ENPV can also be calculated from the net cash flows plus separately determined Discount Rate (although they are not built into this sheet).</t>
    <phoneticPr fontId="3"/>
  </si>
  <si>
    <t>CAPEX: Cost items</t>
    <phoneticPr fontId="3"/>
  </si>
  <si>
    <t>(8)</t>
    <phoneticPr fontId="3"/>
  </si>
  <si>
    <t>O&amp;M: Cost items</t>
    <phoneticPr fontId="3"/>
  </si>
  <si>
    <t>(9)</t>
    <phoneticPr fontId="3"/>
  </si>
  <si>
    <t>(10)</t>
  </si>
  <si>
    <t>(10)</t>
    <phoneticPr fontId="3"/>
  </si>
  <si>
    <t>(11)</t>
  </si>
  <si>
    <t>(11)</t>
    <phoneticPr fontId="3"/>
  </si>
  <si>
    <t>(12)</t>
  </si>
  <si>
    <t>(12)</t>
    <phoneticPr fontId="3"/>
  </si>
  <si>
    <t>(13)</t>
  </si>
  <si>
    <t>(13)</t>
    <phoneticPr fontId="3"/>
  </si>
  <si>
    <t>(14)</t>
  </si>
  <si>
    <t>(14)</t>
    <phoneticPr fontId="3"/>
  </si>
  <si>
    <t>(15)</t>
  </si>
  <si>
    <t>(15)</t>
    <phoneticPr fontId="3"/>
  </si>
  <si>
    <t>(16)</t>
  </si>
  <si>
    <t>(16)</t>
    <phoneticPr fontId="3"/>
  </si>
  <si>
    <t>(17)</t>
  </si>
  <si>
    <t>(17)</t>
    <phoneticPr fontId="3"/>
  </si>
  <si>
    <t>(18)</t>
  </si>
  <si>
    <t>(18)</t>
    <phoneticPr fontId="3"/>
  </si>
  <si>
    <t>(19)</t>
  </si>
  <si>
    <t>(19)</t>
    <phoneticPr fontId="3"/>
  </si>
  <si>
    <t>(20)</t>
  </si>
  <si>
    <t>(20)</t>
    <phoneticPr fontId="3"/>
  </si>
  <si>
    <t>(21)</t>
  </si>
  <si>
    <t>(21)</t>
    <phoneticPr fontId="3"/>
  </si>
  <si>
    <t>CAPEX: Total financial cost by item (automatically calculated from (2))</t>
    <phoneticPr fontId="3"/>
  </si>
  <si>
    <t>CAPEX: Annual breakdown of the overall financial cost, for the period of construction/preparation of the project/program (automatically calculated from (2))</t>
    <phoneticPr fontId="3"/>
  </si>
  <si>
    <t>CAPEX: Grand total in financial price (automatically calculated from (3))</t>
    <phoneticPr fontId="3"/>
  </si>
  <si>
    <t>Without Project Case: Benefit items</t>
    <phoneticPr fontId="3"/>
  </si>
  <si>
    <t>Without Project Case: Cost items</t>
    <phoneticPr fontId="3"/>
  </si>
  <si>
    <t>With Project Case: Cost items</t>
    <phoneticPr fontId="3"/>
  </si>
  <si>
    <t>With Project Case: Overall benefit in financial price (automatically calculated from (13))</t>
    <phoneticPr fontId="3"/>
  </si>
  <si>
    <t>Without Project Case: Overall benefit in financial price (automatically calculated from (3))</t>
    <phoneticPr fontId="3"/>
  </si>
  <si>
    <t>Without Project Case: Overall financial cost (automatically calculated from (7))</t>
    <phoneticPr fontId="3"/>
  </si>
  <si>
    <t>With Project Case: Overall cost in financial price (automatically calculated from (17))</t>
    <phoneticPr fontId="3"/>
  </si>
  <si>
    <t>SCF Calculation: Import item (for the whole country, to be taken from the latest trade statistics)</t>
    <phoneticPr fontId="3"/>
  </si>
  <si>
    <t>SCF Calculation: Import value (for the whole country, to be taken from the latest trade statistics)</t>
    <phoneticPr fontId="3"/>
  </si>
  <si>
    <t>SCF Calculation: Export item (for the whole country, to be taken from the latest trade statistics)</t>
    <phoneticPr fontId="3"/>
  </si>
  <si>
    <t>SCF Calculation: Export value (for the whole country, to be taken from the latest trade statistics)</t>
    <phoneticPr fontId="3"/>
  </si>
  <si>
    <t>SCF Calculation: Calculation result (automatically calculated from (1)~(6))</t>
    <phoneticPr fontId="3"/>
  </si>
  <si>
    <t>Other CF (Single): Name of CF</t>
    <phoneticPr fontId="3"/>
  </si>
  <si>
    <t>Without Project Case: Calculation method for the benefit items (just for the explanation purpose)</t>
    <phoneticPr fontId="3"/>
  </si>
  <si>
    <t>Without Project Case: Calculation method for the cost items (just for the explanation purpose)</t>
    <phoneticPr fontId="3"/>
  </si>
  <si>
    <t>With Project Case: Calculation method for the benefit items (just for the explanation purpose)</t>
    <phoneticPr fontId="3"/>
  </si>
  <si>
    <t>With Project Case: Calculation method for the cost items (just for the explanation purpose)</t>
    <phoneticPr fontId="3"/>
  </si>
  <si>
    <t>Other CF (Single): Calculation method (just for the explanation purpose)</t>
    <phoneticPr fontId="3"/>
  </si>
  <si>
    <t>Other CF (Single): Calculation result (taken from other sources)</t>
    <phoneticPr fontId="3"/>
  </si>
  <si>
    <t>Other CF (Composite): Component CF</t>
    <phoneticPr fontId="3"/>
  </si>
  <si>
    <t>Other CF (Composite): CF value for (12)</t>
    <phoneticPr fontId="3"/>
  </si>
  <si>
    <t>Other CF (Composite): Name of Composite CF</t>
    <phoneticPr fontId="3"/>
  </si>
  <si>
    <t>Other CF (Composite): Weight of (12) in (11)</t>
    <phoneticPr fontId="3"/>
  </si>
  <si>
    <t>Other CF (Composite): Value for (11)</t>
    <phoneticPr fontId="3"/>
  </si>
  <si>
    <t>Without Project Case: Benefit items (to be copied from the corresponding cell on Sheet 2.3)</t>
    <phoneticPr fontId="3"/>
  </si>
  <si>
    <t>Without Project Case: Cost items (to be copied from the corresponding cell on Sheet 2.3)</t>
    <phoneticPr fontId="3"/>
  </si>
  <si>
    <t>With Project Case: Cost items (to be copied from the corresponding cell on Sheet 2.3)</t>
    <phoneticPr fontId="3"/>
  </si>
  <si>
    <t>Without Project Case: Calculation method for the benefit items (to be copied from the corresponding cell on Sheet 2.3)</t>
    <phoneticPr fontId="3"/>
  </si>
  <si>
    <t>Without Project Case: Calculation method for the cost items (to be copied from the corresponding cell on Sheet 2.3)</t>
    <phoneticPr fontId="3"/>
  </si>
  <si>
    <t>With Project Case: Calculation method for the benefit items (to be copied from the corresponding cell on Sheet 2.3)</t>
    <phoneticPr fontId="3"/>
  </si>
  <si>
    <t>With Project Case: Calculation method for the cost items (to be copied from the corresponding cell on Sheet 2.3)</t>
    <phoneticPr fontId="3"/>
  </si>
  <si>
    <t>Without Project Case: Calculated results for the benefit items in economic price (to be automatically converted from Sheet 2.3 by applying the CF on Sheet 2.4)</t>
    <phoneticPr fontId="3"/>
  </si>
  <si>
    <t>Without Project Case: Overall benefit in economic price (automatically calculated from (3))</t>
    <phoneticPr fontId="3"/>
  </si>
  <si>
    <t>Without Project Case: Calculated results for the cost items in economic price (to be automatically converted from Sheet 2.3 by applying the CF on Sheet 2.4)</t>
    <phoneticPr fontId="3"/>
  </si>
  <si>
    <t>Without Project Case: Overall economic cost (automatically calculated from (7))</t>
    <phoneticPr fontId="3"/>
  </si>
  <si>
    <t>With Project Case: Calculated results for the benefit items in economic price (to be automatically converted from Sheet 2.3 by applying the CF on Sheet 2.4)</t>
    <phoneticPr fontId="3"/>
  </si>
  <si>
    <t>With Project Case: Overall benefit in economic price (automatically calculated from (13))</t>
    <phoneticPr fontId="3"/>
  </si>
  <si>
    <t>With Project Case: Calculated results for the cost items in economic price (to be automatically converted from Sheet 2.3 by applying the CF on Sheet 2.4)</t>
    <phoneticPr fontId="3"/>
  </si>
  <si>
    <t>With Project Case: Overall cost in economic price (automatically calculated from (17))</t>
    <phoneticPr fontId="3"/>
  </si>
  <si>
    <t>Indication of the Construction Period (Length can be altered by changing the size of the text box.)</t>
    <phoneticPr fontId="3"/>
  </si>
  <si>
    <t xml:space="preserve">Calendar year </t>
    <phoneticPr fontId="3"/>
  </si>
  <si>
    <t>Financial Cost: CAPEX stream (to be copied from Sheet 2.2)</t>
    <phoneticPr fontId="3"/>
  </si>
  <si>
    <t>Financial Cost: O&amp;M stream (to be copied from Sheet 2.2)</t>
    <phoneticPr fontId="3"/>
  </si>
  <si>
    <t>Financial Benefit: Remaining value of the project assets (to be manually input through the calculation to subtract the depreciation from the original CAPEX value)</t>
    <phoneticPr fontId="3"/>
  </si>
  <si>
    <t>Indication of the Operation Period (Same as (1))</t>
    <phoneticPr fontId="3"/>
  </si>
  <si>
    <t>Financial Benefit: Total (automatically calculated as a sum of (8) and (9))</t>
    <phoneticPr fontId="3"/>
  </si>
  <si>
    <t>Financial Cost: Total (automatically calculated as a sum of (5) and (6))</t>
    <phoneticPr fontId="3"/>
  </si>
  <si>
    <t>Total Net Benefit stream (automatically calculated by subtracting (7) from (10))</t>
    <phoneticPr fontId="3"/>
  </si>
  <si>
    <t>FIRR (automatically calculated using (11))</t>
    <phoneticPr fontId="3"/>
  </si>
  <si>
    <t>Economic Cost: CAPEX stream (to be copied from Sheet 2.5)</t>
    <phoneticPr fontId="3"/>
  </si>
  <si>
    <t>Economic Cost: O&amp;M stream (to be copied from Sheet 2.5)</t>
    <phoneticPr fontId="3"/>
  </si>
  <si>
    <t>Economic Cost: Total (automatically calculated as a sum of (13) and (14))</t>
    <phoneticPr fontId="3"/>
  </si>
  <si>
    <t>Economic Benefit: Remaining value of the project assets in economic price (to be manually input through the calculation to subtract the depreciation from the original CAPEX value)</t>
    <phoneticPr fontId="3"/>
  </si>
  <si>
    <t>Economic Benefit: Total (automatically calculated as a sum of (16) and (17))</t>
    <phoneticPr fontId="3"/>
  </si>
  <si>
    <t>Total Net Benefit stream (automatically calculated by subtracting (15) from (18))</t>
    <phoneticPr fontId="3"/>
  </si>
  <si>
    <t>EIRR (automatically calculated using (19))</t>
    <phoneticPr fontId="3"/>
  </si>
  <si>
    <t>This sheet accommodates the information on the project financial costs, both for initial capital expenditure (CAPEX) and operation &amp; maintenance (O&amp;M). The CAPEX part consists of cost items which are broken down into each year (a long as the period of the expenditure), whereas the O&amp;M part is shown in the form of annual numbers for each cost item, assuming the cost stays constant as long as the operation period. If the costs are not constant and vary by year, columns can be added for different years (as done in the CAPEX part).</t>
  </si>
  <si>
    <t>This sheet accommodates the information on the financial benefits &amp; costs for the beneficiaries of the project/program, the cost side of which needs to be captured separately from the project costs shown on Sheet 2.2. (e.g.) In the case of the road development project, the cost includes those paid by the user of the road (such as fuel cost and car maintenance cost). 
On the left side of the sheet, they are calculated for 'Without Project' case, meaning 'what will happen for the project period if the project were NOT implemented', whereas on the right side, they are calculated for 'With Project' case, meaning 'what will happen for the project period if the project were implemented'. For both cases, 'Net Benefit' are calculated as a difference between the benefit and the cost and 'B/C' are calculated through dividing the benefit by the cost.
Once 'Net Benefit' are calculated both for 'Without' and 'With' cases, finally 'Incremental Net Benefit' can be obtained as a difference between two 'Net Benefits', which represents the ultimate benefit (in financial terms) of implementing the project.</t>
  </si>
  <si>
    <t>Without Project Case: Calculated results for the benefit items in financial price (as a result of applying the method mentioned in (2))</t>
  </si>
  <si>
    <t>Without Project Case: Calculated results for the cost items in financial price (as a result of applying the method mentioned in (6))</t>
  </si>
  <si>
    <t>Without Project Case: Net benefit in financial price (automatically calculated through subtracting (8) from (4))</t>
  </si>
  <si>
    <t>Without Project Case: B/C in financial price (automatically calculated through dividing (4) by (8))</t>
  </si>
  <si>
    <t>With Project Case: Calculated results for the benefit items in financial price (as a result of applying the method mentioned in (12))</t>
  </si>
  <si>
    <t>With Project Case: Calculated results for the cost items in financial price (as a result of applying the method mentioned in (16))</t>
  </si>
  <si>
    <t>With Project Case: Net benefit in financial price (automatically calculated through subtracting (18) from (14))</t>
  </si>
  <si>
    <t>With Project Case: B/C in financial price (automatically calculated through dividing (14) by (18))</t>
  </si>
  <si>
    <t>Incremental Net Benefit in financial price (automatically calculated through subtracting (19) from (9))</t>
  </si>
  <si>
    <t>SCF Calculation: Tariff rate (%) (to be taken from the relevant laws/regulations)</t>
  </si>
  <si>
    <t>SCF Calculation: Export subsidy rate (%) (to be taken from the relevant laws/regulations)</t>
  </si>
  <si>
    <t>Without Project Case: Net benefit in economic price (automatically calculated through subtracting (8) from (4))</t>
  </si>
  <si>
    <t>Without Project Case: B/C in economic price (automatically calculated through dividing (4) by (8))</t>
  </si>
  <si>
    <t>With Project Case: Net benefit in economic price (automatically calculated through subtracting (18) from (14))</t>
  </si>
  <si>
    <t>With Project Case: B/C in economic price (automatically calculated through dividing (14) by (18))</t>
  </si>
  <si>
    <t>Incremental Net Benefit in economic price (automatically calculated through subtracting (19) from (9))</t>
  </si>
  <si>
    <t>Serial number of the year for the project</t>
  </si>
  <si>
    <t>Financial Benefit: Incremental Net Benefit stream (to be copied from Sheet 2.3)</t>
  </si>
  <si>
    <t>Economic Benefit: Incremental Net Benefit stream (to be copied from Sheet 2.6)</t>
  </si>
  <si>
    <t>Project Outline &amp; General Assumptions</t>
    <phoneticPr fontId="3"/>
  </si>
  <si>
    <t>Without Project</t>
    <phoneticPr fontId="3"/>
  </si>
  <si>
    <t>With Project</t>
    <phoneticPr fontId="3"/>
  </si>
  <si>
    <t>1)</t>
    <phoneticPr fontId="3"/>
  </si>
  <si>
    <t>2)</t>
    <phoneticPr fontId="3"/>
  </si>
  <si>
    <t>3)</t>
    <phoneticPr fontId="3"/>
  </si>
  <si>
    <t>4)</t>
    <phoneticPr fontId="3"/>
  </si>
  <si>
    <t>5)</t>
    <phoneticPr fontId="3"/>
  </si>
  <si>
    <t>6)</t>
    <phoneticPr fontId="3"/>
  </si>
  <si>
    <t>7)</t>
    <phoneticPr fontId="3"/>
  </si>
  <si>
    <t xml:space="preserve">1) Overview: </t>
    <phoneticPr fontId="3"/>
  </si>
  <si>
    <t>Project Cost ((Initial Investment)</t>
    <phoneticPr fontId="3"/>
  </si>
  <si>
    <t>2. Project Cost (Financial)</t>
    <phoneticPr fontId="3"/>
  </si>
  <si>
    <t xml:space="preserve">3) Benefit &amp; Cost (Financial)  </t>
    <phoneticPr fontId="3"/>
  </si>
  <si>
    <t>Project Cost (Initial Investment)</t>
    <phoneticPr fontId="3"/>
  </si>
  <si>
    <t>5) Project Cost (Economic)</t>
    <phoneticPr fontId="3"/>
  </si>
  <si>
    <t>4) Conversion Factors (CFs): Sample</t>
    <phoneticPr fontId="3"/>
  </si>
  <si>
    <t xml:space="preserve">6) Benefit &amp; Cost (Economic) </t>
    <phoneticPr fontId="3"/>
  </si>
  <si>
    <t>7) Cash Flow (Financial &amp; Economic)</t>
    <phoneticPr fontId="3"/>
  </si>
  <si>
    <t>Items in USD</t>
    <phoneticPr fontId="3"/>
  </si>
  <si>
    <t>USD items</t>
    <phoneticPr fontId="3"/>
  </si>
  <si>
    <t>Machinery (USD)</t>
  </si>
  <si>
    <t>Regular Maintenance</t>
  </si>
  <si>
    <t>Occasional Repairs</t>
  </si>
  <si>
    <t>Materials (USD)</t>
    <phoneticPr fontId="3"/>
  </si>
  <si>
    <t xml:space="preserve">Miscellaneous (USD) </t>
    <phoneticPr fontId="3"/>
  </si>
  <si>
    <t>Remaining Value of the Project Asset</t>
    <phoneticPr fontId="3"/>
  </si>
  <si>
    <t>Operation &amp; Maintenance Cost</t>
    <phoneticPr fontId="3"/>
  </si>
  <si>
    <t>Yr. 6</t>
  </si>
  <si>
    <t>Yr. 7</t>
  </si>
  <si>
    <t>Yr. 8</t>
  </si>
  <si>
    <t>Yr. 9</t>
  </si>
  <si>
    <t>Yr. 10</t>
  </si>
  <si>
    <t>Yr. 11</t>
  </si>
  <si>
    <t>Yr. 12</t>
  </si>
  <si>
    <t>Yr. 13</t>
  </si>
  <si>
    <t>Yr. 14</t>
  </si>
  <si>
    <t>Yr. 15</t>
  </si>
  <si>
    <t>Yr. 16</t>
  </si>
  <si>
    <t>Yr. 17</t>
  </si>
  <si>
    <t>Yr. 18</t>
  </si>
  <si>
    <t>Yr. 19</t>
  </si>
  <si>
    <t>Yr. 20</t>
  </si>
  <si>
    <t>Yr. 21</t>
  </si>
  <si>
    <t>Yr. 22</t>
  </si>
  <si>
    <t>Yr. 23</t>
  </si>
  <si>
    <t>Yr. 24</t>
  </si>
  <si>
    <t>Yr. 25</t>
  </si>
  <si>
    <t>Yr. 26</t>
  </si>
  <si>
    <t>Yr. 27</t>
  </si>
  <si>
    <t>Yr. 28</t>
  </si>
  <si>
    <t>Yr. 29</t>
  </si>
  <si>
    <t>Yr. 30</t>
  </si>
  <si>
    <t>'(6)</t>
  </si>
  <si>
    <t>O&amp;M: Annual breakdown of the financial cost by item for the period of operation of the project/program.</t>
    <phoneticPr fontId="3"/>
  </si>
  <si>
    <t>O&amp;M: Total financial cost by item (automatically calculated from (7))</t>
    <phoneticPr fontId="3"/>
  </si>
  <si>
    <t>CAPEX: Annual breakdown of the financial cost by item for the period of construction/preparation of the project/program.</t>
    <phoneticPr fontId="3"/>
  </si>
  <si>
    <t>O&amp;M: Annual breakdown of the overall financial cost for the period of operation of the project/program (automatically calculated from (7))</t>
    <phoneticPr fontId="3"/>
  </si>
  <si>
    <t>O&amp;M: Grand total in financial price (automatically calculated from (7)).</t>
    <phoneticPr fontId="3"/>
  </si>
  <si>
    <t>SBD/USD</t>
    <phoneticPr fontId="3"/>
  </si>
  <si>
    <t>SBD ,000</t>
    <phoneticPr fontId="3"/>
  </si>
  <si>
    <t>Machinery (SBD)</t>
    <phoneticPr fontId="3"/>
  </si>
  <si>
    <t>Materials (SBD)</t>
    <phoneticPr fontId="3"/>
  </si>
  <si>
    <t xml:space="preserve">Miscellaneous (SBD) </t>
    <phoneticPr fontId="3"/>
  </si>
  <si>
    <t>SBD (Labor)</t>
    <phoneticPr fontId="3"/>
  </si>
  <si>
    <t>SBD (Non-Labor)</t>
    <phoneticPr fontId="3"/>
  </si>
  <si>
    <t>SBD (Residual)</t>
    <phoneticPr fontId="3"/>
  </si>
  <si>
    <t>Items in SBD</t>
    <phoneticPr fontId="3"/>
  </si>
  <si>
    <r>
      <t>(</t>
    </r>
    <r>
      <rPr>
        <b/>
        <sz val="11"/>
        <color rgb="FF3366FF"/>
        <rFont val="Arial"/>
        <family val="2"/>
      </rPr>
      <t>Financial</t>
    </r>
    <r>
      <rPr>
        <b/>
        <sz val="11"/>
        <color theme="1"/>
        <rFont val="Arial"/>
        <family val="2"/>
      </rPr>
      <t xml:space="preserve"> Price in SBD ,000)</t>
    </r>
    <phoneticPr fontId="3"/>
  </si>
  <si>
    <r>
      <t>(</t>
    </r>
    <r>
      <rPr>
        <b/>
        <sz val="11"/>
        <color rgb="FF3366FF"/>
        <rFont val="Arial"/>
        <family val="2"/>
      </rPr>
      <t>Economic</t>
    </r>
    <r>
      <rPr>
        <b/>
        <sz val="11"/>
        <color theme="1"/>
        <rFont val="Arial"/>
        <family val="2"/>
      </rPr>
      <t xml:space="preserve"> Price in SBD ,000)</t>
    </r>
    <phoneticPr fontId="3"/>
  </si>
  <si>
    <t>Guide for Economic Analysis Template</t>
    <phoneticPr fontId="3"/>
  </si>
  <si>
    <t>Submission Date:</t>
    <phoneticPr fontId="19" type="noConversion"/>
  </si>
  <si>
    <t>Ministry/Agency:</t>
    <phoneticPr fontId="19" type="noConversion"/>
  </si>
  <si>
    <t>Project Title:</t>
    <phoneticPr fontId="19" type="noConversion"/>
  </si>
  <si>
    <t>External Financer:</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</si>
</sst>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0.0"/>
    <numFmt numFmtId="179" formatCode="#,##0_ ;[Red]\-#,##0\ "/>
    <numFmt numFmtId="180" formatCode="#,##0.0;[Red]\-#,##0.0"/>
  </numFmts>
  <fonts count="21" x14ac:knownFonts="1">
    <font>
      <sz val="11"/>
      <color theme="1"/>
      <name val="ＭＳ Ｐゴシック"/>
      <family val="2"/>
      <charset val="128"/>
      <scheme val="minor"/>
    </font>
    <font>
      <sz val="11"/>
      <color theme="1"/>
      <name val="ＭＳ Ｐゴシック"/>
      <family val="2"/>
      <charset val="128"/>
      <scheme val="minor"/>
    </font>
    <font>
      <sz val="11"/>
      <color theme="1"/>
      <name val="Arial"/>
      <family val="2"/>
    </font>
    <font>
      <sz val="6"/>
      <name val="ＭＳ Ｐゴシック"/>
      <family val="2"/>
      <charset val="128"/>
      <scheme val="minor"/>
    </font>
    <font>
      <b/>
      <sz val="11"/>
      <color theme="1"/>
      <name val="Arial"/>
      <family val="2"/>
    </font>
    <font>
      <b/>
      <u/>
      <sz val="11"/>
      <color theme="1"/>
      <name val="Arial"/>
      <family val="2"/>
    </font>
    <font>
      <b/>
      <sz val="11"/>
      <color theme="0"/>
      <name val="Arial"/>
      <family val="2"/>
    </font>
    <font>
      <b/>
      <sz val="14"/>
      <color theme="1"/>
      <name val="Arial"/>
      <family val="2"/>
    </font>
    <font>
      <sz val="14"/>
      <color theme="1"/>
      <name val="Arial"/>
      <family val="2"/>
    </font>
    <font>
      <sz val="11"/>
      <color theme="0"/>
      <name val="Arial"/>
      <family val="2"/>
    </font>
    <font>
      <b/>
      <u/>
      <sz val="11"/>
      <color theme="0"/>
      <name val="Arial"/>
      <family val="2"/>
    </font>
    <font>
      <sz val="11"/>
      <color rgb="FF000000"/>
      <name val="Arial"/>
      <family val="2"/>
    </font>
    <font>
      <b/>
      <sz val="11"/>
      <color rgb="FF3366FF"/>
      <name val="Arial"/>
      <family val="2"/>
    </font>
    <font>
      <sz val="11"/>
      <color rgb="FF3366FF"/>
      <name val="Arial"/>
      <family val="2"/>
    </font>
    <font>
      <b/>
      <i/>
      <sz val="11"/>
      <color theme="1"/>
      <name val="Arial"/>
      <family val="2"/>
    </font>
    <font>
      <sz val="11"/>
      <color theme="1"/>
      <name val="ＭＳ Ｐゴシック"/>
      <family val="2"/>
      <scheme val="minor"/>
    </font>
    <font>
      <sz val="14"/>
      <color rgb="FF3366FF"/>
      <name val="Arial"/>
      <family val="2"/>
    </font>
    <font>
      <b/>
      <sz val="12"/>
      <color theme="1"/>
      <name val="Arial"/>
      <family val="2"/>
    </font>
    <font>
      <b/>
      <sz val="14"/>
      <name val="Arial"/>
      <family val="2"/>
    </font>
    <font>
      <sz val="10"/>
      <name val="Arial"/>
      <family val="2"/>
    </font>
    <font>
      <sz val="14"/>
      <name val="Arial"/>
      <family val="2"/>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0" tint="-0.499984740745262"/>
        <bgColor indexed="64"/>
      </patternFill>
    </fill>
    <fill>
      <patternFill patternType="solid">
        <fgColor rgb="FF00FDFF"/>
        <bgColor indexed="64"/>
      </patternFill>
    </fill>
    <fill>
      <patternFill patternType="solid">
        <fgColor rgb="FFFF0000"/>
        <bgColor indexed="64"/>
      </patternFill>
    </fill>
    <fill>
      <patternFill patternType="solid">
        <fgColor rgb="FFFFFFFF"/>
        <bgColor rgb="FF000000"/>
      </patternFill>
    </fill>
  </fills>
  <borders count="26">
    <border>
      <left/>
      <right/>
      <top/>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indexed="64"/>
      </right>
      <top/>
      <bottom style="thin">
        <color indexed="64"/>
      </bottom>
      <diagonal/>
    </border>
    <border>
      <left/>
      <right/>
      <top/>
      <bottom style="double">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40" fontId="1" fillId="0" borderId="0" applyFont="0" applyFill="0" applyBorder="0" applyAlignment="0" applyProtection="0">
      <alignment vertical="center"/>
    </xf>
    <xf numFmtId="0" fontId="15" fillId="0" borderId="0"/>
  </cellStyleXfs>
  <cellXfs count="178">
    <xf numFmtId="0" fontId="0" fillId="0" borderId="0" xfId="0">
      <alignment vertical="center"/>
    </xf>
    <xf numFmtId="0" fontId="2" fillId="2" borderId="0" xfId="0" applyFont="1" applyFill="1">
      <alignment vertical="center"/>
    </xf>
    <xf numFmtId="0" fontId="2" fillId="2" borderId="0" xfId="0" applyFont="1" applyFill="1" applyAlignment="1">
      <alignment horizontal="center" vertical="center"/>
    </xf>
    <xf numFmtId="0" fontId="2" fillId="2" borderId="0" xfId="0" applyFont="1" applyFill="1" applyAlignment="1">
      <alignment horizontal="right" vertical="center"/>
    </xf>
    <xf numFmtId="0" fontId="5" fillId="2" borderId="0" xfId="0" applyFont="1" applyFill="1">
      <alignment vertical="center"/>
    </xf>
    <xf numFmtId="0" fontId="4" fillId="2" borderId="4" xfId="0" applyFont="1" applyFill="1" applyBorder="1">
      <alignment vertical="center"/>
    </xf>
    <xf numFmtId="38" fontId="2" fillId="2" borderId="6" xfId="1" applyFont="1" applyFill="1" applyBorder="1">
      <alignment vertical="center"/>
    </xf>
    <xf numFmtId="0" fontId="6" fillId="3" borderId="3" xfId="0" applyFont="1" applyFill="1" applyBorder="1" applyAlignment="1">
      <alignment horizontal="center" vertical="center"/>
    </xf>
    <xf numFmtId="0" fontId="6" fillId="2" borderId="0" xfId="0" applyFont="1" applyFill="1" applyAlignment="1">
      <alignment horizontal="center" vertical="center"/>
    </xf>
    <xf numFmtId="38" fontId="2" fillId="2" borderId="0" xfId="1" applyFont="1" applyFill="1" applyBorder="1">
      <alignment vertical="center"/>
    </xf>
    <xf numFmtId="38" fontId="2" fillId="2" borderId="0" xfId="1" applyFont="1" applyFill="1">
      <alignment vertical="center"/>
    </xf>
    <xf numFmtId="177" fontId="6" fillId="3" borderId="2" xfId="0" applyNumberFormat="1" applyFont="1" applyFill="1" applyBorder="1" applyAlignment="1">
      <alignment horizontal="center" vertical="center"/>
    </xf>
    <xf numFmtId="38" fontId="2" fillId="4" borderId="5" xfId="1" applyFont="1" applyFill="1" applyBorder="1">
      <alignment vertical="center"/>
    </xf>
    <xf numFmtId="38" fontId="2" fillId="4" borderId="4" xfId="1" applyFont="1" applyFill="1" applyBorder="1">
      <alignment vertical="center"/>
    </xf>
    <xf numFmtId="38" fontId="2" fillId="4" borderId="7" xfId="1" applyFont="1" applyFill="1" applyBorder="1">
      <alignment vertical="center"/>
    </xf>
    <xf numFmtId="38" fontId="2" fillId="4" borderId="0" xfId="1" applyFont="1" applyFill="1" applyBorder="1">
      <alignment vertical="center"/>
    </xf>
    <xf numFmtId="0" fontId="7" fillId="2" borderId="0" xfId="0" applyFont="1" applyFill="1">
      <alignment vertical="center"/>
    </xf>
    <xf numFmtId="0" fontId="8" fillId="2" borderId="0" xfId="0" applyFont="1" applyFill="1">
      <alignment vertical="center"/>
    </xf>
    <xf numFmtId="0" fontId="6" fillId="3" borderId="0" xfId="0" applyFont="1" applyFill="1" applyAlignment="1">
      <alignment horizontal="center" vertical="center"/>
    </xf>
    <xf numFmtId="0" fontId="2" fillId="2" borderId="0" xfId="0" applyFont="1" applyFill="1" applyAlignment="1">
      <alignment horizontal="left" vertical="center" indent="2"/>
    </xf>
    <xf numFmtId="38" fontId="2" fillId="4" borderId="4" xfId="1" applyFont="1" applyFill="1" applyBorder="1" applyAlignment="1">
      <alignment vertical="center"/>
    </xf>
    <xf numFmtId="38" fontId="2" fillId="2" borderId="0" xfId="0" applyNumberFormat="1" applyFont="1" applyFill="1" applyAlignment="1">
      <alignment horizontal="right" vertical="center"/>
    </xf>
    <xf numFmtId="0" fontId="2" fillId="2" borderId="0" xfId="0" quotePrefix="1" applyFont="1" applyFill="1" applyAlignment="1">
      <alignment horizontal="left" vertical="center" indent="1"/>
    </xf>
    <xf numFmtId="0" fontId="4" fillId="2" borderId="10" xfId="0" applyFont="1" applyFill="1" applyBorder="1">
      <alignment vertical="center"/>
    </xf>
    <xf numFmtId="0" fontId="4" fillId="2" borderId="0" xfId="0" applyFont="1" applyFill="1">
      <alignment vertical="center"/>
    </xf>
    <xf numFmtId="0" fontId="2" fillId="4" borderId="0" xfId="0" applyFont="1" applyFill="1" applyAlignment="1">
      <alignment horizontal="left" vertical="center"/>
    </xf>
    <xf numFmtId="177" fontId="6" fillId="2" borderId="0" xfId="0" applyNumberFormat="1" applyFont="1" applyFill="1" applyAlignment="1">
      <alignment horizontal="center" vertical="center"/>
    </xf>
    <xf numFmtId="179" fontId="2" fillId="4" borderId="6" xfId="0" applyNumberFormat="1" applyFont="1" applyFill="1" applyBorder="1">
      <alignment vertical="center"/>
    </xf>
    <xf numFmtId="179" fontId="2" fillId="4" borderId="0" xfId="0" applyNumberFormat="1" applyFont="1" applyFill="1">
      <alignment vertical="center"/>
    </xf>
    <xf numFmtId="177" fontId="6" fillId="2" borderId="6" xfId="0" applyNumberFormat="1" applyFont="1" applyFill="1" applyBorder="1" applyAlignment="1">
      <alignment horizontal="center" vertical="center"/>
    </xf>
    <xf numFmtId="0" fontId="2" fillId="2" borderId="4" xfId="0" applyFont="1" applyFill="1" applyBorder="1" applyAlignment="1">
      <alignment horizontal="left" vertical="center" indent="2"/>
    </xf>
    <xf numFmtId="0" fontId="4" fillId="2" borderId="0" xfId="0" applyFont="1" applyFill="1" applyAlignment="1">
      <alignment horizontal="left" vertical="center"/>
    </xf>
    <xf numFmtId="38" fontId="2" fillId="2" borderId="8" xfId="1" applyFont="1" applyFill="1" applyBorder="1">
      <alignment vertical="center"/>
    </xf>
    <xf numFmtId="0" fontId="2" fillId="2" borderId="0" xfId="0" applyFont="1" applyFill="1" applyAlignment="1">
      <alignment horizontal="left" vertical="center"/>
    </xf>
    <xf numFmtId="0" fontId="2" fillId="2" borderId="0" xfId="0" applyFont="1" applyFill="1" applyAlignment="1">
      <alignment horizontal="right" vertical="center" indent="1"/>
    </xf>
    <xf numFmtId="0" fontId="2" fillId="2" borderId="0" xfId="0" quotePrefix="1" applyFont="1" applyFill="1" applyAlignment="1">
      <alignment horizontal="center" vertical="center"/>
    </xf>
    <xf numFmtId="0" fontId="2" fillId="2" borderId="4" xfId="0" applyFont="1" applyFill="1" applyBorder="1">
      <alignment vertical="center"/>
    </xf>
    <xf numFmtId="38" fontId="2" fillId="2" borderId="0" xfId="2" applyNumberFormat="1" applyFont="1" applyFill="1" applyBorder="1" applyAlignment="1">
      <alignment horizontal="right" vertical="center"/>
    </xf>
    <xf numFmtId="180" fontId="2" fillId="2" borderId="0" xfId="1" applyNumberFormat="1" applyFont="1" applyFill="1" applyBorder="1" applyAlignment="1">
      <alignment horizontal="right" vertical="center"/>
    </xf>
    <xf numFmtId="38" fontId="2" fillId="2" borderId="4" xfId="2" applyNumberFormat="1" applyFont="1" applyFill="1" applyBorder="1" applyAlignment="1">
      <alignment horizontal="right" vertical="center"/>
    </xf>
    <xf numFmtId="180" fontId="2" fillId="2" borderId="4" xfId="1" applyNumberFormat="1" applyFont="1" applyFill="1" applyBorder="1" applyAlignment="1">
      <alignment horizontal="right" vertical="center"/>
    </xf>
    <xf numFmtId="0" fontId="2" fillId="2" borderId="7" xfId="0" applyFont="1" applyFill="1" applyBorder="1" applyAlignment="1">
      <alignment horizontal="right" vertical="center"/>
    </xf>
    <xf numFmtId="0" fontId="2" fillId="2" borderId="6" xfId="0" applyFont="1" applyFill="1" applyBorder="1" applyAlignment="1">
      <alignment horizontal="right" vertical="center"/>
    </xf>
    <xf numFmtId="177" fontId="2" fillId="2" borderId="6" xfId="0" applyNumberFormat="1" applyFont="1" applyFill="1" applyBorder="1" applyAlignment="1">
      <alignment horizontal="right" vertical="center"/>
    </xf>
    <xf numFmtId="0" fontId="2" fillId="2" borderId="9" xfId="0" applyFont="1" applyFill="1" applyBorder="1" applyAlignment="1">
      <alignment horizontal="right" vertical="center"/>
    </xf>
    <xf numFmtId="40" fontId="2" fillId="2" borderId="4" xfId="1" applyNumberFormat="1" applyFont="1" applyFill="1" applyBorder="1" applyAlignment="1">
      <alignment horizontal="right" vertical="center"/>
    </xf>
    <xf numFmtId="0" fontId="2" fillId="2" borderId="4" xfId="0" applyFont="1" applyFill="1" applyBorder="1" applyAlignment="1">
      <alignment horizontal="left" vertical="center"/>
    </xf>
    <xf numFmtId="0" fontId="9" fillId="5" borderId="0" xfId="0" applyFont="1" applyFill="1" applyAlignment="1">
      <alignment horizontal="left" vertical="center"/>
    </xf>
    <xf numFmtId="0" fontId="9" fillId="5" borderId="0" xfId="0" applyFont="1" applyFill="1" applyAlignment="1">
      <alignment horizontal="right" vertical="center"/>
    </xf>
    <xf numFmtId="0" fontId="9" fillId="5" borderId="12" xfId="0" applyFont="1" applyFill="1" applyBorder="1" applyAlignment="1">
      <alignment horizontal="right" vertical="center"/>
    </xf>
    <xf numFmtId="40" fontId="2" fillId="4" borderId="0" xfId="1" applyNumberFormat="1" applyFont="1" applyFill="1" applyBorder="1" applyAlignment="1">
      <alignment horizontal="right" vertical="center"/>
    </xf>
    <xf numFmtId="40" fontId="2" fillId="4" borderId="4" xfId="1" applyNumberFormat="1" applyFont="1" applyFill="1" applyBorder="1" applyAlignment="1">
      <alignment horizontal="right" vertical="center"/>
    </xf>
    <xf numFmtId="38" fontId="2" fillId="4" borderId="0" xfId="1" applyFont="1" applyFill="1" applyBorder="1" applyAlignment="1">
      <alignment vertical="center"/>
    </xf>
    <xf numFmtId="40" fontId="6" fillId="7" borderId="0" xfId="1" applyNumberFormat="1" applyFont="1" applyFill="1" applyBorder="1">
      <alignment vertical="center"/>
    </xf>
    <xf numFmtId="38" fontId="2" fillId="4" borderId="0" xfId="2" applyNumberFormat="1" applyFont="1" applyFill="1" applyBorder="1" applyAlignment="1">
      <alignment horizontal="right" vertical="center"/>
    </xf>
    <xf numFmtId="38" fontId="2" fillId="4" borderId="0" xfId="0" applyNumberFormat="1" applyFont="1" applyFill="1" applyAlignment="1">
      <alignment horizontal="right" vertical="center"/>
    </xf>
    <xf numFmtId="38" fontId="2" fillId="4" borderId="0" xfId="0" applyNumberFormat="1" applyFont="1" applyFill="1">
      <alignment vertical="center"/>
    </xf>
    <xf numFmtId="180" fontId="2" fillId="4" borderId="0" xfId="1" applyNumberFormat="1" applyFont="1" applyFill="1" applyBorder="1" applyAlignment="1">
      <alignment vertical="center"/>
    </xf>
    <xf numFmtId="0" fontId="12" fillId="2" borderId="0" xfId="0" applyFont="1" applyFill="1" applyAlignment="1">
      <alignment horizontal="right" vertical="top"/>
    </xf>
    <xf numFmtId="0" fontId="13" fillId="2" borderId="0" xfId="0" applyFont="1" applyFill="1">
      <alignment vertical="center"/>
    </xf>
    <xf numFmtId="0" fontId="2" fillId="2" borderId="4" xfId="0" applyFont="1" applyFill="1" applyBorder="1" applyAlignment="1">
      <alignment horizontal="center" vertical="center"/>
    </xf>
    <xf numFmtId="38" fontId="2" fillId="2" borderId="4" xfId="1" applyFont="1" applyFill="1" applyBorder="1" applyAlignment="1">
      <alignment vertical="center"/>
    </xf>
    <xf numFmtId="38" fontId="2" fillId="2" borderId="5" xfId="1" applyFont="1" applyFill="1" applyBorder="1" applyAlignment="1">
      <alignment vertical="center"/>
    </xf>
    <xf numFmtId="180" fontId="2" fillId="2" borderId="0" xfId="1" applyNumberFormat="1" applyFont="1" applyFill="1" applyBorder="1" applyAlignment="1">
      <alignment vertical="center"/>
    </xf>
    <xf numFmtId="38" fontId="2" fillId="2" borderId="0" xfId="1" applyFont="1" applyFill="1" applyBorder="1" applyAlignment="1">
      <alignment vertical="center"/>
    </xf>
    <xf numFmtId="0" fontId="4" fillId="2" borderId="13" xfId="0" applyFont="1" applyFill="1" applyBorder="1">
      <alignment vertical="center"/>
    </xf>
    <xf numFmtId="0" fontId="4" fillId="2" borderId="16" xfId="0" applyFont="1" applyFill="1" applyBorder="1">
      <alignment vertical="center"/>
    </xf>
    <xf numFmtId="38" fontId="2" fillId="4" borderId="15" xfId="0" applyNumberFormat="1" applyFont="1" applyFill="1" applyBorder="1" applyAlignment="1">
      <alignment horizontal="right" vertical="center"/>
    </xf>
    <xf numFmtId="0" fontId="2" fillId="4" borderId="18" xfId="0" applyFont="1" applyFill="1" applyBorder="1" applyAlignment="1">
      <alignment horizontal="right" vertical="center"/>
    </xf>
    <xf numFmtId="38" fontId="2" fillId="4" borderId="19" xfId="0" applyNumberFormat="1" applyFont="1" applyFill="1" applyBorder="1" applyAlignment="1">
      <alignment horizontal="right" vertical="center"/>
    </xf>
    <xf numFmtId="180" fontId="2" fillId="4" borderId="0" xfId="1" applyNumberFormat="1" applyFont="1" applyFill="1" applyBorder="1" applyAlignment="1">
      <alignment horizontal="right" vertical="center"/>
    </xf>
    <xf numFmtId="38" fontId="2" fillId="4" borderId="0" xfId="2" applyNumberFormat="1" applyFont="1" applyFill="1" applyAlignment="1">
      <alignment horizontal="right" vertical="center"/>
    </xf>
    <xf numFmtId="180" fontId="2" fillId="4" borderId="0" xfId="1" applyNumberFormat="1" applyFont="1" applyFill="1" applyAlignment="1">
      <alignment horizontal="right" vertical="center"/>
    </xf>
    <xf numFmtId="0" fontId="14" fillId="2" borderId="0" xfId="0" applyFont="1" applyFill="1">
      <alignment vertical="center"/>
    </xf>
    <xf numFmtId="0" fontId="6" fillId="5" borderId="0" xfId="0" applyFont="1" applyFill="1" applyAlignment="1">
      <alignment horizontal="center" vertical="center"/>
    </xf>
    <xf numFmtId="0" fontId="6" fillId="5" borderId="12" xfId="0" applyFont="1" applyFill="1" applyBorder="1">
      <alignment vertical="center"/>
    </xf>
    <xf numFmtId="0" fontId="6" fillId="5" borderId="0" xfId="0" applyFont="1" applyFill="1">
      <alignment vertical="center"/>
    </xf>
    <xf numFmtId="0" fontId="6" fillId="2" borderId="0" xfId="0" applyFont="1" applyFill="1">
      <alignment vertical="center"/>
    </xf>
    <xf numFmtId="0" fontId="2" fillId="2" borderId="6" xfId="0" quotePrefix="1" applyFont="1" applyFill="1" applyBorder="1">
      <alignment vertical="center"/>
    </xf>
    <xf numFmtId="0" fontId="2" fillId="2" borderId="0" xfId="0" quotePrefix="1" applyFont="1" applyFill="1">
      <alignment vertical="center"/>
    </xf>
    <xf numFmtId="40" fontId="6" fillId="7" borderId="0" xfId="1" applyNumberFormat="1" applyFont="1" applyFill="1">
      <alignment vertical="center"/>
    </xf>
    <xf numFmtId="40" fontId="2" fillId="2" borderId="0" xfId="1" applyNumberFormat="1" applyFont="1" applyFill="1" applyBorder="1">
      <alignment vertical="center"/>
    </xf>
    <xf numFmtId="0" fontId="11" fillId="8" borderId="0" xfId="0" applyFont="1" applyFill="1" applyAlignment="1">
      <alignment horizontal="left" vertical="center"/>
    </xf>
    <xf numFmtId="0" fontId="11" fillId="8" borderId="20" xfId="0" applyFont="1" applyFill="1" applyBorder="1" applyAlignment="1">
      <alignment horizontal="left" vertical="center"/>
    </xf>
    <xf numFmtId="0" fontId="2" fillId="2" borderId="7" xfId="0" quotePrefix="1" applyFont="1" applyFill="1" applyBorder="1">
      <alignment vertical="center"/>
    </xf>
    <xf numFmtId="40" fontId="6" fillId="7" borderId="4" xfId="1" applyNumberFormat="1" applyFont="1" applyFill="1" applyBorder="1">
      <alignment vertical="center"/>
    </xf>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2" fillId="2" borderId="6" xfId="0" applyFont="1" applyFill="1" applyBorder="1" applyAlignment="1">
      <alignment horizontal="left" vertical="center"/>
    </xf>
    <xf numFmtId="40" fontId="2" fillId="4" borderId="0" xfId="1" applyNumberFormat="1" applyFont="1" applyFill="1" applyAlignment="1">
      <alignment horizontal="right" vertical="center"/>
    </xf>
    <xf numFmtId="180" fontId="2" fillId="4" borderId="20" xfId="1" applyNumberFormat="1" applyFont="1" applyFill="1" applyBorder="1" applyAlignment="1">
      <alignment horizontal="right" vertical="center"/>
    </xf>
    <xf numFmtId="40" fontId="6" fillId="7" borderId="6" xfId="1" applyNumberFormat="1" applyFont="1" applyFill="1" applyBorder="1">
      <alignment vertical="center"/>
    </xf>
    <xf numFmtId="0" fontId="2" fillId="2" borderId="7" xfId="0" applyFont="1" applyFill="1" applyBorder="1" applyAlignment="1">
      <alignment horizontal="left" vertical="center"/>
    </xf>
    <xf numFmtId="180" fontId="2" fillId="4" borderId="24" xfId="1" applyNumberFormat="1" applyFont="1" applyFill="1" applyBorder="1" applyAlignment="1">
      <alignment horizontal="right" vertical="center"/>
    </xf>
    <xf numFmtId="180" fontId="2" fillId="4" borderId="4" xfId="1" applyNumberFormat="1" applyFont="1" applyFill="1" applyBorder="1" applyAlignment="1">
      <alignment horizontal="right" vertical="center"/>
    </xf>
    <xf numFmtId="40" fontId="6" fillId="7" borderId="7" xfId="1" applyNumberFormat="1" applyFont="1" applyFill="1" applyBorder="1">
      <alignment vertical="center"/>
    </xf>
    <xf numFmtId="0" fontId="11" fillId="8" borderId="0" xfId="0" applyFont="1" applyFill="1" applyAlignment="1">
      <alignment horizontal="left" vertical="center" indent="1"/>
    </xf>
    <xf numFmtId="0" fontId="2" fillId="4" borderId="4" xfId="0" applyFont="1" applyFill="1" applyBorder="1" applyAlignment="1">
      <alignment horizontal="left" vertical="center"/>
    </xf>
    <xf numFmtId="38" fontId="2" fillId="4" borderId="6" xfId="1" applyFont="1" applyFill="1" applyBorder="1">
      <alignment vertical="center"/>
    </xf>
    <xf numFmtId="38" fontId="2" fillId="2" borderId="4" xfId="1" quotePrefix="1" applyFont="1" applyFill="1" applyBorder="1" applyAlignment="1">
      <alignment horizontal="center" vertical="center"/>
    </xf>
    <xf numFmtId="0" fontId="4" fillId="2" borderId="0" xfId="0" applyFont="1" applyFill="1" applyAlignment="1">
      <alignment vertical="top"/>
    </xf>
    <xf numFmtId="0" fontId="2" fillId="2" borderId="0" xfId="0" applyFont="1" applyFill="1" applyAlignment="1">
      <alignment vertical="top"/>
    </xf>
    <xf numFmtId="0" fontId="2" fillId="2" borderId="0" xfId="0" applyFont="1" applyFill="1" applyAlignment="1">
      <alignment vertical="top" wrapText="1"/>
    </xf>
    <xf numFmtId="0" fontId="4" fillId="2" borderId="0" xfId="0" quotePrefix="1" applyFont="1" applyFill="1" applyAlignment="1">
      <alignment horizontal="center" vertical="top"/>
    </xf>
    <xf numFmtId="0" fontId="2" fillId="2" borderId="0" xfId="0" applyFont="1" applyFill="1" applyAlignment="1">
      <alignment horizontal="center" vertical="top"/>
    </xf>
    <xf numFmtId="0" fontId="13" fillId="2" borderId="0" xfId="0" quotePrefix="1" applyFont="1" applyFill="1" applyAlignment="1">
      <alignment horizontal="center" vertical="top"/>
    </xf>
    <xf numFmtId="0" fontId="13" fillId="2" borderId="0" xfId="0" applyFont="1" applyFill="1" applyAlignment="1">
      <alignment vertical="top" wrapText="1"/>
    </xf>
    <xf numFmtId="14" fontId="13" fillId="2" borderId="4" xfId="0" quotePrefix="1" applyNumberFormat="1" applyFont="1" applyFill="1" applyBorder="1" applyAlignment="1">
      <alignment horizontal="center" vertical="center"/>
    </xf>
    <xf numFmtId="14" fontId="13" fillId="2" borderId="5" xfId="0" quotePrefix="1" applyNumberFormat="1" applyFont="1" applyFill="1" applyBorder="1" applyAlignment="1">
      <alignment horizontal="center" vertical="center"/>
    </xf>
    <xf numFmtId="178" fontId="13" fillId="4" borderId="5" xfId="0" quotePrefix="1" applyNumberFormat="1" applyFont="1" applyFill="1" applyBorder="1" applyAlignment="1">
      <alignment horizontal="center" vertical="center"/>
    </xf>
    <xf numFmtId="38" fontId="13" fillId="4" borderId="5" xfId="0" quotePrefix="1" applyNumberFormat="1" applyFont="1" applyFill="1" applyBorder="1" applyAlignment="1">
      <alignment horizontal="center" vertical="center"/>
    </xf>
    <xf numFmtId="0" fontId="13" fillId="2" borderId="0" xfId="0" applyFont="1" applyFill="1" applyAlignment="1">
      <alignment horizontal="center" vertical="center"/>
    </xf>
    <xf numFmtId="14" fontId="13" fillId="2" borderId="0" xfId="0" quotePrefix="1" applyNumberFormat="1" applyFont="1" applyFill="1" applyAlignment="1">
      <alignment horizontal="center" vertical="center"/>
    </xf>
    <xf numFmtId="0" fontId="13" fillId="2" borderId="0" xfId="0" quotePrefix="1" applyFont="1" applyFill="1" applyAlignment="1">
      <alignment horizontal="left" vertical="center"/>
    </xf>
    <xf numFmtId="0" fontId="13" fillId="2" borderId="0" xfId="0" quotePrefix="1" applyFont="1" applyFill="1" applyAlignment="1">
      <alignment horizontal="center" vertical="center"/>
    </xf>
    <xf numFmtId="38" fontId="13" fillId="4" borderId="0" xfId="0" quotePrefix="1" applyNumberFormat="1" applyFont="1" applyFill="1" applyAlignment="1">
      <alignment horizontal="center" vertical="center"/>
    </xf>
    <xf numFmtId="38" fontId="13" fillId="4" borderId="0" xfId="1" quotePrefix="1" applyFont="1" applyFill="1" applyBorder="1" applyAlignment="1">
      <alignment horizontal="center" vertical="center"/>
    </xf>
    <xf numFmtId="0" fontId="2" fillId="2" borderId="4" xfId="0" applyFont="1" applyFill="1" applyBorder="1" applyAlignment="1">
      <alignment horizontal="right" vertical="center"/>
    </xf>
    <xf numFmtId="38" fontId="13" fillId="4" borderId="15" xfId="0" quotePrefix="1" applyNumberFormat="1" applyFont="1" applyFill="1" applyBorder="1" applyAlignment="1">
      <alignment horizontal="center" vertical="center"/>
    </xf>
    <xf numFmtId="0" fontId="13" fillId="4" borderId="18" xfId="0" quotePrefix="1" applyFont="1" applyFill="1" applyBorder="1" applyAlignment="1">
      <alignment horizontal="center" vertical="center"/>
    </xf>
    <xf numFmtId="38" fontId="13" fillId="4" borderId="19" xfId="0" quotePrefix="1" applyNumberFormat="1" applyFont="1" applyFill="1" applyBorder="1" applyAlignment="1">
      <alignment horizontal="center" vertical="center"/>
    </xf>
    <xf numFmtId="0" fontId="13" fillId="2" borderId="0" xfId="0" quotePrefix="1" applyFont="1" applyFill="1" applyAlignment="1">
      <alignment horizontal="right" vertical="top"/>
    </xf>
    <xf numFmtId="0" fontId="13" fillId="2" borderId="0" xfId="0" quotePrefix="1" applyFont="1" applyFill="1" applyAlignment="1">
      <alignment horizontal="right" vertical="center"/>
    </xf>
    <xf numFmtId="0" fontId="13" fillId="2" borderId="0" xfId="0" applyFont="1" applyFill="1" applyAlignment="1">
      <alignment vertical="top"/>
    </xf>
    <xf numFmtId="0" fontId="13" fillId="8" borderId="0" xfId="0" applyFont="1" applyFill="1" applyAlignment="1">
      <alignment vertical="top"/>
    </xf>
    <xf numFmtId="0" fontId="16" fillId="2" borderId="0" xfId="0" applyFont="1" applyFill="1">
      <alignment vertical="center"/>
    </xf>
    <xf numFmtId="0" fontId="13" fillId="2" borderId="0" xfId="0" quotePrefix="1" applyFont="1" applyFill="1" applyAlignment="1">
      <alignment horizontal="center"/>
    </xf>
    <xf numFmtId="0" fontId="13" fillId="2" borderId="0" xfId="0" applyFont="1" applyFill="1" applyAlignment="1">
      <alignment horizontal="center"/>
    </xf>
    <xf numFmtId="0" fontId="12" fillId="2" borderId="0" xfId="0" applyFont="1" applyFill="1" applyAlignment="1">
      <alignment horizontal="right" vertical="center"/>
    </xf>
    <xf numFmtId="0" fontId="13" fillId="2" borderId="0" xfId="0" applyFont="1" applyFill="1" applyAlignment="1">
      <alignment horizontal="right" vertical="center"/>
    </xf>
    <xf numFmtId="0" fontId="16" fillId="2" borderId="0" xfId="0" applyFont="1" applyFill="1" applyAlignment="1">
      <alignment horizontal="right" vertical="center"/>
    </xf>
    <xf numFmtId="0" fontId="12" fillId="2" borderId="0" xfId="0" quotePrefix="1" applyFont="1" applyFill="1" applyAlignment="1">
      <alignment horizontal="right" vertical="center"/>
    </xf>
    <xf numFmtId="176" fontId="13" fillId="2" borderId="0" xfId="0" quotePrefix="1" applyNumberFormat="1" applyFont="1" applyFill="1" applyAlignment="1">
      <alignment horizontal="right" vertical="top"/>
    </xf>
    <xf numFmtId="14" fontId="13" fillId="0" borderId="0" xfId="0" quotePrefix="1" applyNumberFormat="1" applyFont="1" applyAlignment="1">
      <alignment horizontal="center" vertical="center"/>
    </xf>
    <xf numFmtId="178" fontId="13" fillId="0" borderId="0" xfId="0" quotePrefix="1" applyNumberFormat="1" applyFont="1" applyAlignment="1">
      <alignment horizontal="center" vertical="center"/>
    </xf>
    <xf numFmtId="38" fontId="13" fillId="0" borderId="0" xfId="0" quotePrefix="1" applyNumberFormat="1" applyFont="1" applyAlignment="1">
      <alignment horizontal="center" vertical="center"/>
    </xf>
    <xf numFmtId="0" fontId="13" fillId="2" borderId="0" xfId="0" quotePrefix="1" applyFont="1" applyFill="1">
      <alignment vertical="center"/>
    </xf>
    <xf numFmtId="38" fontId="13" fillId="2" borderId="0" xfId="1" quotePrefix="1" applyFont="1" applyFill="1" applyBorder="1" applyAlignment="1">
      <alignment vertical="center"/>
    </xf>
    <xf numFmtId="38" fontId="13" fillId="2" borderId="0" xfId="1" applyFont="1" applyFill="1" applyBorder="1" applyAlignment="1">
      <alignment vertical="center"/>
    </xf>
    <xf numFmtId="38" fontId="13" fillId="2" borderId="4" xfId="1" applyFont="1" applyFill="1" applyBorder="1" applyAlignment="1">
      <alignment vertical="center"/>
    </xf>
    <xf numFmtId="38" fontId="13" fillId="4" borderId="0" xfId="1" quotePrefix="1" applyFont="1" applyFill="1" applyBorder="1" applyAlignment="1">
      <alignment vertical="center"/>
    </xf>
    <xf numFmtId="38" fontId="13" fillId="4" borderId="0" xfId="1" applyFont="1" applyFill="1" applyBorder="1" applyAlignment="1">
      <alignment vertical="center"/>
    </xf>
    <xf numFmtId="38" fontId="13" fillId="4" borderId="4" xfId="1" applyFont="1" applyFill="1" applyBorder="1" applyAlignment="1">
      <alignment vertical="center"/>
    </xf>
    <xf numFmtId="0" fontId="13" fillId="2" borderId="4" xfId="0" applyFont="1" applyFill="1" applyBorder="1">
      <alignment vertical="center"/>
    </xf>
    <xf numFmtId="38" fontId="13" fillId="2" borderId="4" xfId="1" quotePrefix="1" applyFont="1" applyFill="1" applyBorder="1" applyAlignment="1">
      <alignment vertical="center"/>
    </xf>
    <xf numFmtId="0" fontId="13" fillId="2" borderId="8" xfId="0" quotePrefix="1" applyFont="1" applyFill="1" applyBorder="1">
      <alignment vertical="center"/>
    </xf>
    <xf numFmtId="0" fontId="2" fillId="0" borderId="0" xfId="0" applyFont="1" applyAlignment="1">
      <alignment horizontal="left" vertical="center"/>
    </xf>
    <xf numFmtId="38" fontId="13" fillId="0" borderId="0" xfId="1" quotePrefix="1" applyFont="1" applyFill="1" applyBorder="1" applyAlignment="1">
      <alignment horizontal="center" vertical="center"/>
    </xf>
    <xf numFmtId="38" fontId="13" fillId="2" borderId="17" xfId="0" quotePrefix="1" applyNumberFormat="1" applyFont="1" applyFill="1" applyBorder="1" applyAlignment="1">
      <alignment horizontal="center" vertical="center"/>
    </xf>
    <xf numFmtId="0" fontId="13" fillId="2" borderId="14" xfId="0" quotePrefix="1" applyFont="1" applyFill="1" applyBorder="1" applyAlignment="1">
      <alignment horizontal="center" vertical="center"/>
    </xf>
    <xf numFmtId="38" fontId="13" fillId="2" borderId="14" xfId="0" quotePrefix="1" applyNumberFormat="1" applyFont="1" applyFill="1" applyBorder="1" applyAlignment="1">
      <alignment horizontal="center" vertical="center"/>
    </xf>
    <xf numFmtId="0" fontId="13" fillId="2" borderId="11" xfId="0" quotePrefix="1" applyFont="1" applyFill="1" applyBorder="1" applyAlignment="1">
      <alignment horizontal="center" vertical="center"/>
    </xf>
    <xf numFmtId="0" fontId="7" fillId="2" borderId="0" xfId="0" applyFont="1" applyFill="1" applyAlignment="1">
      <alignment vertical="top"/>
    </xf>
    <xf numFmtId="180" fontId="2" fillId="2" borderId="4" xfId="1" applyNumberFormat="1" applyFont="1" applyFill="1" applyBorder="1" applyAlignment="1">
      <alignment vertical="center"/>
    </xf>
    <xf numFmtId="0" fontId="17" fillId="2" borderId="0" xfId="0" applyFont="1" applyFill="1">
      <alignment vertical="center"/>
    </xf>
    <xf numFmtId="0" fontId="0" fillId="0" borderId="0" xfId="0" applyAlignment="1"/>
    <xf numFmtId="0" fontId="18" fillId="0" borderId="0" xfId="0" applyFont="1" applyAlignment="1">
      <alignment horizontal="right"/>
    </xf>
    <xf numFmtId="0" fontId="20" fillId="0" borderId="0" xfId="0" applyFont="1" applyAlignment="1" applyProtection="1">
      <alignment horizontal="left" wrapText="1"/>
      <protection locked="0"/>
    </xf>
    <xf numFmtId="0" fontId="20" fillId="0" borderId="0" xfId="0" applyFont="1" applyAlignment="1"/>
    <xf numFmtId="0" fontId="18" fillId="0" borderId="0" xfId="0" applyFont="1" applyAlignment="1">
      <alignment horizontal="right"/>
    </xf>
    <xf numFmtId="0" fontId="20" fillId="0" borderId="25" xfId="0" applyFont="1" applyBorder="1" applyAlignment="1" applyProtection="1">
      <alignment horizontal="left" wrapText="1"/>
      <protection locked="0"/>
    </xf>
    <xf numFmtId="0" fontId="2" fillId="2" borderId="0" xfId="0" applyFont="1" applyFill="1" applyAlignment="1">
      <alignment horizontal="left" vertical="top" wrapText="1"/>
    </xf>
    <xf numFmtId="0" fontId="13" fillId="2" borderId="0" xfId="0" quotePrefix="1" applyFont="1" applyFill="1" applyAlignment="1">
      <alignment horizontal="center" vertical="center"/>
    </xf>
    <xf numFmtId="0" fontId="13" fillId="2" borderId="0" xfId="0" applyFont="1" applyFill="1" applyAlignment="1">
      <alignment horizontal="center" vertical="center"/>
    </xf>
    <xf numFmtId="38" fontId="13" fillId="4" borderId="8" xfId="0" quotePrefix="1" applyNumberFormat="1" applyFont="1" applyFill="1" applyBorder="1" applyAlignment="1">
      <alignment horizontal="center" vertical="center"/>
    </xf>
    <xf numFmtId="38" fontId="13" fillId="4" borderId="8" xfId="0" applyNumberFormat="1" applyFont="1" applyFill="1" applyBorder="1" applyAlignment="1">
      <alignment horizontal="center" vertical="center"/>
    </xf>
    <xf numFmtId="0" fontId="2" fillId="2" borderId="0" xfId="0" applyFont="1" applyFill="1" applyAlignment="1">
      <alignment horizontal="center" vertical="center"/>
    </xf>
    <xf numFmtId="0" fontId="6" fillId="5" borderId="1" xfId="0" applyFont="1" applyFill="1" applyBorder="1" applyAlignment="1">
      <alignment horizontal="center" vertical="center"/>
    </xf>
    <xf numFmtId="0" fontId="6" fillId="5" borderId="21" xfId="0" applyFont="1" applyFill="1" applyBorder="1" applyAlignment="1">
      <alignment horizontal="center" vertical="center"/>
    </xf>
    <xf numFmtId="0" fontId="6" fillId="5" borderId="22" xfId="0" applyFont="1" applyFill="1" applyBorder="1" applyAlignment="1">
      <alignment horizontal="center" vertical="center"/>
    </xf>
    <xf numFmtId="0" fontId="6" fillId="5" borderId="23" xfId="0" applyFont="1" applyFill="1" applyBorder="1" applyAlignment="1">
      <alignment horizontal="center" vertical="center"/>
    </xf>
    <xf numFmtId="0" fontId="6" fillId="5" borderId="12" xfId="0" applyFont="1" applyFill="1" applyBorder="1" applyAlignment="1">
      <alignment horizontal="center" vertical="center" wrapText="1"/>
    </xf>
    <xf numFmtId="0" fontId="2" fillId="6" borderId="0" xfId="0" applyFont="1" applyFill="1" applyAlignment="1">
      <alignment horizontal="center" vertical="center"/>
    </xf>
    <xf numFmtId="0" fontId="10" fillId="5" borderId="0" xfId="0" applyFont="1" applyFill="1" applyAlignment="1">
      <alignment horizontal="center" vertical="center"/>
    </xf>
    <xf numFmtId="0" fontId="10" fillId="5" borderId="1" xfId="0" applyFont="1" applyFill="1" applyBorder="1" applyAlignment="1">
      <alignment horizontal="center" vertical="center"/>
    </xf>
    <xf numFmtId="0" fontId="10" fillId="5" borderId="12" xfId="0" applyFont="1" applyFill="1" applyBorder="1" applyAlignment="1">
      <alignment horizontal="center" vertical="center"/>
    </xf>
    <xf numFmtId="0" fontId="6" fillId="3" borderId="0" xfId="0" applyFont="1" applyFill="1" applyAlignment="1">
      <alignment horizontal="center" vertical="center"/>
    </xf>
    <xf numFmtId="0" fontId="6" fillId="3" borderId="1" xfId="0" applyFont="1" applyFill="1" applyBorder="1" applyAlignment="1">
      <alignment horizontal="center" vertical="center"/>
    </xf>
  </cellXfs>
  <cellStyles count="4">
    <cellStyle name="Comma" xfId="2" builtinId="3"/>
    <cellStyle name="Comma [0]" xfId="1" builtinId="6"/>
    <cellStyle name="Normal" xfId="0" builtinId="0"/>
    <cellStyle name="標準 2" xfId="3" xr:uid="{FE475659-6BAE-514C-96D7-38F2B2B80FB5}"/>
  </cellStyles>
  <dxfs count="0"/>
  <tableStyles count="0" defaultTableStyle="TableStyleMedium2" defaultPivotStyle="PivotStyleLight16"/>
  <colors>
    <mruColors>
      <color rgb="FF00FDFF"/>
      <color rgb="FF3366FF"/>
      <color rgb="FFFFAFAF"/>
      <color rgb="FFB9B9FF"/>
      <color rgb="FFFF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101600</xdr:colOff>
      <xdr:row>0</xdr:row>
      <xdr:rowOff>82550</xdr:rowOff>
    </xdr:from>
    <xdr:to>
      <xdr:col>2</xdr:col>
      <xdr:colOff>355600</xdr:colOff>
      <xdr:row>11</xdr:row>
      <xdr:rowOff>36933</xdr:rowOff>
    </xdr:to>
    <xdr:pic>
      <xdr:nvPicPr>
        <xdr:cNvPr id="3" name="Picture 2">
          <a:extLst>
            <a:ext uri="{FF2B5EF4-FFF2-40B4-BE49-F238E27FC236}">
              <a16:creationId xmlns:a16="http://schemas.microsoft.com/office/drawing/2014/main" id="{2E87C74D-2CF2-45FD-9C6A-28243DFFA72F}"/>
            </a:ext>
          </a:extLst>
        </xdr:cNvPr>
        <xdr:cNvPicPr>
          <a:picLocks noChangeAspect="1"/>
        </xdr:cNvPicPr>
      </xdr:nvPicPr>
      <xdr:blipFill>
        <a:blip xmlns:r="http://schemas.openxmlformats.org/officeDocument/2006/relationships" r:embed="rId1"/>
        <a:stretch>
          <a:fillRect/>
        </a:stretch>
      </xdr:blipFill>
      <xdr:spPr>
        <a:xfrm>
          <a:off x="101600" y="82550"/>
          <a:ext cx="1473200" cy="1770483"/>
        </a:xfrm>
        <a:prstGeom prst="rect">
          <a:avLst/>
        </a:prstGeom>
      </xdr:spPr>
    </xdr:pic>
    <xdr:clientData/>
  </xdr:twoCellAnchor>
  <xdr:twoCellAnchor>
    <xdr:from>
      <xdr:col>0</xdr:col>
      <xdr:colOff>44450</xdr:colOff>
      <xdr:row>13</xdr:row>
      <xdr:rowOff>6350</xdr:rowOff>
    </xdr:from>
    <xdr:to>
      <xdr:col>5</xdr:col>
      <xdr:colOff>127000</xdr:colOff>
      <xdr:row>15</xdr:row>
      <xdr:rowOff>38100</xdr:rowOff>
    </xdr:to>
    <xdr:sp macro="" textlink="">
      <xdr:nvSpPr>
        <xdr:cNvPr id="5" name="Text Box 8">
          <a:extLst>
            <a:ext uri="{FF2B5EF4-FFF2-40B4-BE49-F238E27FC236}">
              <a16:creationId xmlns:a16="http://schemas.microsoft.com/office/drawing/2014/main" id="{EDF87E29-375E-4865-B4F7-F72E3DF2A838}"/>
            </a:ext>
          </a:extLst>
        </xdr:cNvPr>
        <xdr:cNvSpPr txBox="1">
          <a:spLocks noChangeArrowheads="1"/>
        </xdr:cNvSpPr>
      </xdr:nvSpPr>
      <xdr:spPr bwMode="auto">
        <a:xfrm>
          <a:off x="44450" y="2152650"/>
          <a:ext cx="3130550" cy="361950"/>
        </a:xfrm>
        <a:prstGeom prst="rect">
          <a:avLst/>
        </a:prstGeom>
        <a:solidFill>
          <a:srgbClr val="FFFFFF"/>
        </a:solidFill>
        <a:ln w="9525">
          <a:noFill/>
          <a:miter lim="800000"/>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ysClr val="windowText" lastClr="000000"/>
              </a:solidFill>
              <a:effectLst/>
              <a:uLnTx/>
              <a:uFillTx/>
              <a:latin typeface="Arial"/>
              <a:ea typeface="+mn-ea"/>
              <a:cs typeface="Arial"/>
            </a:rPr>
            <a:t>Government of Solomon Islands</a:t>
          </a:r>
        </a:p>
        <a:p>
          <a:pPr algn="l" rtl="0">
            <a:defRPr sz="1000"/>
          </a:pPr>
          <a:endParaRPr lang="en-US" sz="1100" b="0" i="0" u="none" strike="noStrike" baseline="0">
            <a:solidFill>
              <a:sysClr val="windowText" lastClr="000000"/>
            </a:solidFill>
            <a:latin typeface="Arial"/>
            <a:cs typeface="Arial"/>
          </a:endParaRPr>
        </a:p>
      </xdr:txBody>
    </xdr:sp>
    <xdr:clientData/>
  </xdr:twoCellAnchor>
  <xdr:twoCellAnchor>
    <xdr:from>
      <xdr:col>3</xdr:col>
      <xdr:colOff>546099</xdr:colOff>
      <xdr:row>0</xdr:row>
      <xdr:rowOff>114300</xdr:rowOff>
    </xdr:from>
    <xdr:to>
      <xdr:col>10</xdr:col>
      <xdr:colOff>514350</xdr:colOff>
      <xdr:row>13</xdr:row>
      <xdr:rowOff>50800</xdr:rowOff>
    </xdr:to>
    <xdr:sp macro="" textlink="">
      <xdr:nvSpPr>
        <xdr:cNvPr id="7" name="Text Box 8">
          <a:extLst>
            <a:ext uri="{FF2B5EF4-FFF2-40B4-BE49-F238E27FC236}">
              <a16:creationId xmlns:a16="http://schemas.microsoft.com/office/drawing/2014/main" id="{DA6CFDE4-37D8-4EA6-A4CB-FBAA907A0E03}"/>
            </a:ext>
          </a:extLst>
        </xdr:cNvPr>
        <xdr:cNvSpPr txBox="1">
          <a:spLocks noChangeArrowheads="1"/>
        </xdr:cNvSpPr>
      </xdr:nvSpPr>
      <xdr:spPr bwMode="auto">
        <a:xfrm>
          <a:off x="2374899" y="114300"/>
          <a:ext cx="4235451" cy="208280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2400" b="1" i="0" u="none" strike="noStrike" baseline="0">
              <a:solidFill>
                <a:srgbClr val="0033CC"/>
              </a:solidFill>
              <a:latin typeface="Arial"/>
              <a:cs typeface="Arial"/>
            </a:rPr>
            <a:t>ECONOMIC ANALYSIS TEMPLATE: </a:t>
          </a:r>
        </a:p>
        <a:p>
          <a:pPr algn="l" rtl="0">
            <a:defRPr sz="1000"/>
          </a:pPr>
          <a:r>
            <a:rPr lang="en-US" sz="2400" b="1" i="0" u="none" strike="noStrike" baseline="0">
              <a:solidFill>
                <a:srgbClr val="0033CC"/>
              </a:solidFill>
              <a:latin typeface="Arial"/>
              <a:cs typeface="Arial"/>
            </a:rPr>
            <a:t>PROJECT PROPOSAL FOR EXTERNALLY FINANCED PROJECT</a:t>
          </a:r>
        </a:p>
        <a:p>
          <a:pPr algn="l" rtl="0">
            <a:defRPr sz="1000"/>
          </a:pPr>
          <a:endParaRPr lang="en-US" sz="1800" b="1" i="0" u="none" strike="noStrike" baseline="0">
            <a:solidFill>
              <a:srgbClr val="0033CC"/>
            </a:solidFill>
            <a:latin typeface="Arial"/>
            <a:cs typeface="Arial"/>
          </a:endParaRPr>
        </a:p>
      </xdr:txBody>
    </xdr:sp>
    <xdr:clientData/>
  </xdr:twoCellAnchor>
  <xdr:twoCellAnchor>
    <xdr:from>
      <xdr:col>2</xdr:col>
      <xdr:colOff>391582</xdr:colOff>
      <xdr:row>34</xdr:row>
      <xdr:rowOff>127000</xdr:rowOff>
    </xdr:from>
    <xdr:to>
      <xdr:col>7</xdr:col>
      <xdr:colOff>607483</xdr:colOff>
      <xdr:row>40</xdr:row>
      <xdr:rowOff>165100</xdr:rowOff>
    </xdr:to>
    <xdr:sp macro="" textlink="">
      <xdr:nvSpPr>
        <xdr:cNvPr id="2" name="Text Box 8">
          <a:extLst>
            <a:ext uri="{FF2B5EF4-FFF2-40B4-BE49-F238E27FC236}">
              <a16:creationId xmlns:a16="http://schemas.microsoft.com/office/drawing/2014/main" id="{CCE88794-0FB1-4AFB-B259-321E5964B8BF}"/>
            </a:ext>
          </a:extLst>
        </xdr:cNvPr>
        <xdr:cNvSpPr txBox="1">
          <a:spLocks noChangeArrowheads="1"/>
        </xdr:cNvSpPr>
      </xdr:nvSpPr>
      <xdr:spPr bwMode="auto">
        <a:xfrm>
          <a:off x="1619249" y="5376333"/>
          <a:ext cx="3285067" cy="105410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0">
            <a:lnSpc>
              <a:spcPts val="1200"/>
            </a:lnSpc>
            <a:defRPr sz="1000"/>
          </a:pPr>
          <a:r>
            <a:rPr lang="en-US" sz="1100" b="1" i="0" u="none" strike="noStrike" baseline="0">
              <a:solidFill>
                <a:sysClr val="windowText" lastClr="000000"/>
              </a:solidFill>
              <a:latin typeface="Arial"/>
              <a:cs typeface="Arial"/>
            </a:rPr>
            <a:t>October 2023</a:t>
          </a:r>
        </a:p>
        <a:p>
          <a:pPr algn="ctr" rtl="0">
            <a:lnSpc>
              <a:spcPts val="1200"/>
            </a:lnSpc>
            <a:defRPr sz="1000"/>
          </a:pPr>
          <a:endParaRPr lang="en-US" sz="1100" b="1" i="0" u="none" strike="noStrike" baseline="0">
            <a:solidFill>
              <a:sysClr val="windowText" lastClr="000000"/>
            </a:solidFill>
            <a:latin typeface="Arial"/>
            <a:cs typeface="Arial"/>
          </a:endParaRPr>
        </a:p>
        <a:p>
          <a:pPr algn="ctr" rtl="0">
            <a:lnSpc>
              <a:spcPts val="1200"/>
            </a:lnSpc>
            <a:defRPr sz="1000"/>
          </a:pPr>
          <a:r>
            <a:rPr lang="en-US" sz="1100" b="1" i="0" u="none" strike="noStrike" baseline="0">
              <a:solidFill>
                <a:sysClr val="windowText" lastClr="000000"/>
              </a:solidFill>
              <a:latin typeface="Arial"/>
              <a:cs typeface="Arial"/>
            </a:rPr>
            <a:t>Ministry of Finance and Treasury &amp;</a:t>
          </a:r>
        </a:p>
        <a:p>
          <a:pPr algn="ctr" rtl="0">
            <a:lnSpc>
              <a:spcPts val="1200"/>
            </a:lnSpc>
            <a:defRPr sz="1000"/>
          </a:pPr>
          <a:r>
            <a:rPr lang="en-US" sz="1100" b="1" i="0" u="none" strike="noStrike" baseline="0">
              <a:solidFill>
                <a:sysClr val="windowText" lastClr="000000"/>
              </a:solidFill>
              <a:latin typeface="Arial"/>
              <a:cs typeface="Arial"/>
            </a:rPr>
            <a:t>Ministry of National Planning </a:t>
          </a:r>
        </a:p>
        <a:p>
          <a:pPr algn="ctr" rtl="0">
            <a:lnSpc>
              <a:spcPts val="1200"/>
            </a:lnSpc>
            <a:defRPr sz="1000"/>
          </a:pPr>
          <a:r>
            <a:rPr lang="en-US" sz="1100" b="1" i="0" u="none" strike="noStrike" baseline="0">
              <a:solidFill>
                <a:sysClr val="windowText" lastClr="000000"/>
              </a:solidFill>
              <a:latin typeface="Arial"/>
              <a:cs typeface="Arial"/>
            </a:rPr>
            <a:t>and Development Coordination</a:t>
          </a:r>
        </a:p>
        <a:p>
          <a:pPr algn="ctr" rtl="0">
            <a:defRPr sz="1000"/>
          </a:pPr>
          <a:r>
            <a:rPr lang="en-US" sz="1100" b="1" i="0" u="none" strike="noStrike" baseline="0">
              <a:solidFill>
                <a:sysClr val="windowText" lastClr="000000"/>
              </a:solidFill>
              <a:latin typeface="Arial"/>
              <a:cs typeface="Arial"/>
            </a:rPr>
            <a:t>Solomon Islands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3055056</xdr:colOff>
      <xdr:row>73</xdr:row>
      <xdr:rowOff>28222</xdr:rowOff>
    </xdr:from>
    <xdr:to>
      <xdr:col>4</xdr:col>
      <xdr:colOff>3210278</xdr:colOff>
      <xdr:row>77</xdr:row>
      <xdr:rowOff>12038</xdr:rowOff>
    </xdr:to>
    <xdr:sp macro="" textlink="">
      <xdr:nvSpPr>
        <xdr:cNvPr id="3" name="右中かっこ 2">
          <a:extLst>
            <a:ext uri="{FF2B5EF4-FFF2-40B4-BE49-F238E27FC236}">
              <a16:creationId xmlns:a16="http://schemas.microsoft.com/office/drawing/2014/main" id="{53EF65A0-2B15-A430-4FCD-CAD3DF69FDD9}"/>
            </a:ext>
          </a:extLst>
        </xdr:cNvPr>
        <xdr:cNvSpPr/>
      </xdr:nvSpPr>
      <xdr:spPr>
        <a:xfrm>
          <a:off x="4222734" y="17916563"/>
          <a:ext cx="155222" cy="706091"/>
        </a:xfrm>
        <a:prstGeom prst="rightBrace">
          <a:avLst>
            <a:gd name="adj1" fmla="val 36177"/>
            <a:gd name="adj2" fmla="val 50000"/>
          </a:avLst>
        </a:prstGeom>
        <a:ln w="12700">
          <a:solidFill>
            <a:srgbClr val="3366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ja-JP" altLang="en-US" sz="1100"/>
        </a:p>
      </xdr:txBody>
    </xdr:sp>
    <xdr:clientData/>
  </xdr:twoCellAnchor>
  <xdr:twoCellAnchor>
    <xdr:from>
      <xdr:col>4</xdr:col>
      <xdr:colOff>3178955</xdr:colOff>
      <xdr:row>74</xdr:row>
      <xdr:rowOff>61103</xdr:rowOff>
    </xdr:from>
    <xdr:to>
      <xdr:col>4</xdr:col>
      <xdr:colOff>7385261</xdr:colOff>
      <xdr:row>75</xdr:row>
      <xdr:rowOff>154192</xdr:rowOff>
    </xdr:to>
    <xdr:sp macro="" textlink="">
      <xdr:nvSpPr>
        <xdr:cNvPr id="4" name="テキスト ボックス 3">
          <a:extLst>
            <a:ext uri="{FF2B5EF4-FFF2-40B4-BE49-F238E27FC236}">
              <a16:creationId xmlns:a16="http://schemas.microsoft.com/office/drawing/2014/main" id="{C1A196AD-65CA-D8C6-5EF0-F5AC6EDD551E}"/>
            </a:ext>
          </a:extLst>
        </xdr:cNvPr>
        <xdr:cNvSpPr txBox="1"/>
      </xdr:nvSpPr>
      <xdr:spPr>
        <a:xfrm>
          <a:off x="4346633" y="18130013"/>
          <a:ext cx="4206306" cy="273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rgbClr val="3366FF"/>
              </a:solidFill>
              <a:latin typeface="Arial" panose="020B0604020202020204" pitchFamily="34" charset="0"/>
              <a:cs typeface="Arial" panose="020B0604020202020204" pitchFamily="34" charset="0"/>
            </a:rPr>
            <a:t>To be repeated as many</a:t>
          </a:r>
          <a:r>
            <a:rPr lang="en-US" altLang="ja-JP" sz="1100" baseline="0">
              <a:solidFill>
                <a:srgbClr val="3366FF"/>
              </a:solidFill>
              <a:latin typeface="Arial" panose="020B0604020202020204" pitchFamily="34" charset="0"/>
              <a:cs typeface="Arial" panose="020B0604020202020204" pitchFamily="34" charset="0"/>
            </a:rPr>
            <a:t> as the number of the components.</a:t>
          </a:r>
          <a:endParaRPr lang="ja-JP" altLang="en-US" sz="1100">
            <a:solidFill>
              <a:srgbClr val="3366FF"/>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2</xdr:row>
      <xdr:rowOff>0</xdr:rowOff>
    </xdr:from>
    <xdr:to>
      <xdr:col>7</xdr:col>
      <xdr:colOff>0</xdr:colOff>
      <xdr:row>3</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3937000" y="354263"/>
          <a:ext cx="5447632" cy="307474"/>
        </a:xfrm>
        <a:prstGeom prst="rect">
          <a:avLst/>
        </a:prstGeom>
        <a:solidFill>
          <a:srgbClr val="FFAFA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100" b="1">
              <a:solidFill>
                <a:schemeClr val="tx1"/>
              </a:solidFill>
              <a:latin typeface="Arial" panose="020B0604020202020204" pitchFamily="34" charset="0"/>
              <a:cs typeface="Arial" panose="020B0604020202020204" pitchFamily="34" charset="0"/>
            </a:rPr>
            <a:t>Construction</a:t>
          </a:r>
        </a:p>
        <a:p>
          <a:pPr algn="l"/>
          <a:endParaRPr kumimoji="1" lang="ja-JP" altLang="en-US" sz="1100"/>
        </a:p>
      </xdr:txBody>
    </xdr:sp>
    <xdr:clientData/>
  </xdr:twoCellAnchor>
  <xdr:twoCellAnchor>
    <xdr:from>
      <xdr:col>7</xdr:col>
      <xdr:colOff>0</xdr:colOff>
      <xdr:row>2</xdr:row>
      <xdr:rowOff>0</xdr:rowOff>
    </xdr:from>
    <xdr:to>
      <xdr:col>31</xdr:col>
      <xdr:colOff>1089526</xdr:colOff>
      <xdr:row>3</xdr:row>
      <xdr:rowOff>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9384632" y="354263"/>
          <a:ext cx="13074315" cy="307474"/>
        </a:xfrm>
        <a:prstGeom prst="rect">
          <a:avLst/>
        </a:prstGeom>
        <a:solidFill>
          <a:srgbClr val="B9B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100" b="1">
              <a:solidFill>
                <a:schemeClr val="tx1"/>
              </a:solidFill>
              <a:latin typeface="Arial" panose="020B0604020202020204" pitchFamily="34" charset="0"/>
              <a:cs typeface="Arial" panose="020B0604020202020204" pitchFamily="34" charset="0"/>
            </a:rPr>
            <a:t>Operation</a:t>
          </a:r>
        </a:p>
      </xdr:txBody>
    </xdr:sp>
    <xdr:clientData/>
  </xdr:twoCellAnchor>
  <xdr:twoCellAnchor>
    <xdr:from>
      <xdr:col>2</xdr:col>
      <xdr:colOff>0</xdr:colOff>
      <xdr:row>15</xdr:row>
      <xdr:rowOff>0</xdr:rowOff>
    </xdr:from>
    <xdr:to>
      <xdr:col>7</xdr:col>
      <xdr:colOff>0</xdr:colOff>
      <xdr:row>16</xdr:row>
      <xdr:rowOff>0</xdr:rowOff>
    </xdr:to>
    <xdr:sp macro="" textlink="">
      <xdr:nvSpPr>
        <xdr:cNvPr id="7" name="正方形/長方形 6">
          <a:extLst>
            <a:ext uri="{FF2B5EF4-FFF2-40B4-BE49-F238E27FC236}">
              <a16:creationId xmlns:a16="http://schemas.microsoft.com/office/drawing/2014/main" id="{7CDC5A9C-F7C2-614C-8536-700123C673B5}"/>
            </a:ext>
          </a:extLst>
        </xdr:cNvPr>
        <xdr:cNvSpPr/>
      </xdr:nvSpPr>
      <xdr:spPr>
        <a:xfrm>
          <a:off x="2305538" y="429846"/>
          <a:ext cx="3516924" cy="224692"/>
        </a:xfrm>
        <a:prstGeom prst="rect">
          <a:avLst/>
        </a:prstGeom>
        <a:solidFill>
          <a:srgbClr val="FFAFA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100" b="1">
              <a:solidFill>
                <a:schemeClr val="tx1"/>
              </a:solidFill>
              <a:latin typeface="Arial" panose="020B0604020202020204" pitchFamily="34" charset="0"/>
              <a:cs typeface="Arial" panose="020B0604020202020204" pitchFamily="34" charset="0"/>
            </a:rPr>
            <a:t>Construction</a:t>
          </a:r>
        </a:p>
        <a:p>
          <a:pPr algn="l"/>
          <a:endParaRPr kumimoji="1" lang="ja-JP" altLang="en-US" sz="1100"/>
        </a:p>
      </xdr:txBody>
    </xdr:sp>
    <xdr:clientData/>
  </xdr:twoCellAnchor>
  <xdr:twoCellAnchor>
    <xdr:from>
      <xdr:col>7</xdr:col>
      <xdr:colOff>0</xdr:colOff>
      <xdr:row>15</xdr:row>
      <xdr:rowOff>0</xdr:rowOff>
    </xdr:from>
    <xdr:to>
      <xdr:col>31</xdr:col>
      <xdr:colOff>1089526</xdr:colOff>
      <xdr:row>16</xdr:row>
      <xdr:rowOff>0</xdr:rowOff>
    </xdr:to>
    <xdr:sp macro="" textlink="">
      <xdr:nvSpPr>
        <xdr:cNvPr id="8" name="正方形/長方形 7">
          <a:extLst>
            <a:ext uri="{FF2B5EF4-FFF2-40B4-BE49-F238E27FC236}">
              <a16:creationId xmlns:a16="http://schemas.microsoft.com/office/drawing/2014/main" id="{40CBE075-2A3A-4449-BB77-48204D8E4D5B}"/>
            </a:ext>
          </a:extLst>
        </xdr:cNvPr>
        <xdr:cNvSpPr/>
      </xdr:nvSpPr>
      <xdr:spPr>
        <a:xfrm>
          <a:off x="5822462" y="429846"/>
          <a:ext cx="15872326" cy="224692"/>
        </a:xfrm>
        <a:prstGeom prst="rect">
          <a:avLst/>
        </a:prstGeom>
        <a:solidFill>
          <a:srgbClr val="B9B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100" b="1">
              <a:solidFill>
                <a:schemeClr val="tx1"/>
              </a:solidFill>
              <a:latin typeface="Arial" panose="020B0604020202020204" pitchFamily="34" charset="0"/>
              <a:cs typeface="Arial" panose="020B0604020202020204" pitchFamily="34" charset="0"/>
            </a:rPr>
            <a:t>Operation</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BC5F0-9FA3-412D-BB8D-345EEC99E7D2}">
  <dimension ref="B19:J27"/>
  <sheetViews>
    <sheetView showGridLines="0" tabSelected="1" zoomScaleNormal="100" workbookViewId="0">
      <selection activeCell="D1" sqref="D1"/>
    </sheetView>
  </sheetViews>
  <sheetFormatPr defaultRowHeight="13" x14ac:dyDescent="0.2"/>
  <sheetData>
    <row r="19" spans="2:10" x14ac:dyDescent="0.2">
      <c r="B19" s="155"/>
      <c r="C19" s="155"/>
      <c r="D19" s="155"/>
      <c r="E19" s="155"/>
      <c r="F19" s="155"/>
      <c r="G19" s="155"/>
      <c r="H19" s="155"/>
      <c r="I19" s="155"/>
      <c r="J19" s="155"/>
    </row>
    <row r="20" spans="2:10" ht="18.5" thickBot="1" x14ac:dyDescent="0.45">
      <c r="B20" s="159" t="s">
        <v>342</v>
      </c>
      <c r="C20" s="159"/>
      <c r="D20" s="159"/>
      <c r="E20" s="160"/>
      <c r="F20" s="160"/>
      <c r="G20" s="160"/>
      <c r="H20" s="160"/>
      <c r="I20" s="160"/>
      <c r="J20" s="160"/>
    </row>
    <row r="21" spans="2:10" ht="18.5" thickTop="1" x14ac:dyDescent="0.4">
      <c r="B21" s="156"/>
      <c r="C21" s="156"/>
      <c r="D21" s="156"/>
      <c r="E21" s="157"/>
      <c r="F21" s="157"/>
      <c r="G21" s="157"/>
      <c r="H21" s="157"/>
      <c r="I21" s="157"/>
      <c r="J21" s="157"/>
    </row>
    <row r="22" spans="2:10" ht="18.5" thickBot="1" x14ac:dyDescent="0.45">
      <c r="B22" s="159" t="s">
        <v>343</v>
      </c>
      <c r="C22" s="159"/>
      <c r="D22" s="159"/>
      <c r="E22" s="160"/>
      <c r="F22" s="160"/>
      <c r="G22" s="160"/>
      <c r="H22" s="160"/>
      <c r="I22" s="160"/>
      <c r="J22" s="160"/>
    </row>
    <row r="23" spans="2:10" ht="18" thickTop="1" x14ac:dyDescent="0.35">
      <c r="B23" s="158"/>
      <c r="C23" s="158"/>
      <c r="D23" s="158"/>
      <c r="E23" s="158"/>
      <c r="F23" s="158"/>
      <c r="G23" s="158"/>
      <c r="H23" s="158"/>
      <c r="I23" s="158"/>
      <c r="J23" s="158"/>
    </row>
    <row r="24" spans="2:10" ht="18.5" thickBot="1" x14ac:dyDescent="0.45">
      <c r="B24" s="158"/>
      <c r="C24" s="158"/>
      <c r="D24" s="156" t="s">
        <v>345</v>
      </c>
      <c r="E24" s="160"/>
      <c r="F24" s="160"/>
      <c r="G24" s="160"/>
      <c r="H24" s="160"/>
      <c r="I24" s="160"/>
      <c r="J24" s="160"/>
    </row>
    <row r="25" spans="2:10" ht="18" thickTop="1" x14ac:dyDescent="0.35">
      <c r="B25" s="158"/>
      <c r="C25" s="158"/>
      <c r="D25" s="158"/>
      <c r="E25" s="158"/>
      <c r="F25" s="158"/>
      <c r="G25" s="158"/>
      <c r="H25" s="158"/>
      <c r="I25" s="158"/>
      <c r="J25" s="158"/>
    </row>
    <row r="26" spans="2:10" ht="18.5" thickBot="1" x14ac:dyDescent="0.45">
      <c r="B26" s="159" t="s">
        <v>344</v>
      </c>
      <c r="C26" s="159"/>
      <c r="D26" s="159"/>
      <c r="E26" s="160"/>
      <c r="F26" s="160"/>
      <c r="G26" s="160"/>
      <c r="H26" s="160"/>
      <c r="I26" s="160"/>
      <c r="J26" s="160"/>
    </row>
    <row r="27" spans="2:10" ht="18.5" thickTop="1" x14ac:dyDescent="0.4">
      <c r="B27" s="156"/>
      <c r="C27" s="156"/>
      <c r="D27" s="156"/>
      <c r="E27" s="157"/>
      <c r="F27" s="157"/>
      <c r="G27" s="157"/>
      <c r="H27" s="157"/>
      <c r="I27" s="157"/>
      <c r="J27" s="157"/>
    </row>
  </sheetData>
  <mergeCells count="7">
    <mergeCell ref="B26:D26"/>
    <mergeCell ref="E26:J26"/>
    <mergeCell ref="B20:D20"/>
    <mergeCell ref="E20:J20"/>
    <mergeCell ref="B22:D22"/>
    <mergeCell ref="E22:J22"/>
    <mergeCell ref="E24:J24"/>
  </mergeCells>
  <phoneticPr fontId="3"/>
  <pageMargins left="0.7" right="0.7" top="0.75" bottom="0.75" header="0.3" footer="0.3"/>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79C15-6D63-414F-88A4-8D6EB6EAFAC8}">
  <dimension ref="B1:E299"/>
  <sheetViews>
    <sheetView zoomScale="120" zoomScaleNormal="120" zoomScaleSheetLayoutView="110" workbookViewId="0">
      <selection activeCell="B2" sqref="B2"/>
    </sheetView>
  </sheetViews>
  <sheetFormatPr defaultColWidth="10.81640625" defaultRowHeight="14" x14ac:dyDescent="0.2"/>
  <cols>
    <col min="1" max="1" width="2.453125" style="101" customWidth="1"/>
    <col min="2" max="2" width="3.453125" style="101" customWidth="1"/>
    <col min="3" max="3" width="4.453125" style="101" customWidth="1"/>
    <col min="4" max="4" width="4.6328125" style="101" customWidth="1"/>
    <col min="5" max="5" width="132.36328125" style="101" customWidth="1"/>
    <col min="6" max="16384" width="10.81640625" style="101"/>
  </cols>
  <sheetData>
    <row r="1" spans="2:5" ht="25" customHeight="1" x14ac:dyDescent="0.2">
      <c r="B1" s="152" t="s">
        <v>341</v>
      </c>
    </row>
    <row r="3" spans="2:5" x14ac:dyDescent="0.2">
      <c r="B3" s="103" t="s">
        <v>134</v>
      </c>
      <c r="C3" s="100" t="s">
        <v>157</v>
      </c>
    </row>
    <row r="4" spans="2:5" x14ac:dyDescent="0.2">
      <c r="B4" s="103"/>
      <c r="C4" s="100"/>
    </row>
    <row r="5" spans="2:5" ht="55" customHeight="1" x14ac:dyDescent="0.2">
      <c r="B5" s="104"/>
      <c r="C5" s="161" t="s">
        <v>156</v>
      </c>
      <c r="D5" s="161"/>
      <c r="E5" s="161"/>
    </row>
    <row r="6" spans="2:5" x14ac:dyDescent="0.2">
      <c r="B6" s="104"/>
    </row>
    <row r="7" spans="2:5" x14ac:dyDescent="0.2">
      <c r="B7" s="103" t="s">
        <v>135</v>
      </c>
      <c r="C7" s="100" t="s">
        <v>136</v>
      </c>
    </row>
    <row r="9" spans="2:5" x14ac:dyDescent="0.2">
      <c r="C9" s="103" t="s">
        <v>274</v>
      </c>
      <c r="D9" s="100" t="s">
        <v>137</v>
      </c>
    </row>
    <row r="10" spans="2:5" ht="44" customHeight="1" x14ac:dyDescent="0.2">
      <c r="C10" s="103"/>
      <c r="D10" s="161" t="s">
        <v>158</v>
      </c>
      <c r="E10" s="161"/>
    </row>
    <row r="11" spans="2:5" x14ac:dyDescent="0.2">
      <c r="C11" s="103"/>
      <c r="D11" s="100"/>
    </row>
    <row r="12" spans="2:5" x14ac:dyDescent="0.2">
      <c r="C12" s="104"/>
      <c r="D12" s="121" t="s">
        <v>120</v>
      </c>
      <c r="E12" s="106" t="s">
        <v>147</v>
      </c>
    </row>
    <row r="13" spans="2:5" x14ac:dyDescent="0.2">
      <c r="C13" s="104"/>
      <c r="D13" s="121" t="s">
        <v>142</v>
      </c>
      <c r="E13" s="106" t="s">
        <v>148</v>
      </c>
    </row>
    <row r="14" spans="2:5" x14ac:dyDescent="0.2">
      <c r="C14" s="104"/>
      <c r="D14" s="121" t="s">
        <v>122</v>
      </c>
      <c r="E14" s="106" t="s">
        <v>149</v>
      </c>
    </row>
    <row r="15" spans="2:5" x14ac:dyDescent="0.2">
      <c r="C15" s="104"/>
      <c r="D15" s="121" t="s">
        <v>124</v>
      </c>
      <c r="E15" s="106" t="s">
        <v>150</v>
      </c>
    </row>
    <row r="16" spans="2:5" x14ac:dyDescent="0.2">
      <c r="C16" s="104"/>
      <c r="D16" s="121" t="s">
        <v>143</v>
      </c>
      <c r="E16" s="106" t="s">
        <v>151</v>
      </c>
    </row>
    <row r="17" spans="3:5" x14ac:dyDescent="0.2">
      <c r="C17" s="104"/>
      <c r="D17" s="121" t="s">
        <v>144</v>
      </c>
      <c r="E17" s="106" t="s">
        <v>152</v>
      </c>
    </row>
    <row r="18" spans="3:5" x14ac:dyDescent="0.2">
      <c r="C18" s="104"/>
      <c r="D18" s="121" t="s">
        <v>128</v>
      </c>
      <c r="E18" s="106" t="s">
        <v>133</v>
      </c>
    </row>
    <row r="19" spans="3:5" ht="28" x14ac:dyDescent="0.2">
      <c r="C19" s="104"/>
      <c r="D19" s="121" t="s">
        <v>145</v>
      </c>
      <c r="E19" s="106" t="s">
        <v>130</v>
      </c>
    </row>
    <row r="20" spans="3:5" ht="28" x14ac:dyDescent="0.2">
      <c r="C20" s="104"/>
      <c r="D20" s="121" t="s">
        <v>146</v>
      </c>
      <c r="E20" s="106" t="s">
        <v>153</v>
      </c>
    </row>
    <row r="21" spans="3:5" x14ac:dyDescent="0.2">
      <c r="C21" s="104"/>
    </row>
    <row r="22" spans="3:5" x14ac:dyDescent="0.2">
      <c r="C22" s="103" t="s">
        <v>275</v>
      </c>
      <c r="D22" s="100" t="s">
        <v>154</v>
      </c>
    </row>
    <row r="23" spans="3:5" ht="60" customHeight="1" x14ac:dyDescent="0.2">
      <c r="C23" s="103"/>
      <c r="D23" s="161" t="s">
        <v>250</v>
      </c>
      <c r="E23" s="161"/>
    </row>
    <row r="24" spans="3:5" x14ac:dyDescent="0.2">
      <c r="C24" s="103"/>
      <c r="D24" s="100"/>
    </row>
    <row r="25" spans="3:5" x14ac:dyDescent="0.2">
      <c r="C25" s="104"/>
      <c r="D25" s="121" t="s">
        <v>120</v>
      </c>
      <c r="E25" s="106" t="s">
        <v>163</v>
      </c>
    </row>
    <row r="26" spans="3:5" x14ac:dyDescent="0.2">
      <c r="C26" s="104"/>
      <c r="D26" s="121" t="s">
        <v>142</v>
      </c>
      <c r="E26" s="106" t="s">
        <v>327</v>
      </c>
    </row>
    <row r="27" spans="3:5" x14ac:dyDescent="0.2">
      <c r="C27" s="104"/>
      <c r="D27" s="121" t="s">
        <v>122</v>
      </c>
      <c r="E27" s="106" t="s">
        <v>191</v>
      </c>
    </row>
    <row r="28" spans="3:5" ht="28" x14ac:dyDescent="0.2">
      <c r="C28" s="104"/>
      <c r="D28" s="121" t="s">
        <v>124</v>
      </c>
      <c r="E28" s="106" t="s">
        <v>192</v>
      </c>
    </row>
    <row r="29" spans="3:5" x14ac:dyDescent="0.2">
      <c r="C29" s="104"/>
      <c r="D29" s="121" t="s">
        <v>143</v>
      </c>
      <c r="E29" s="106" t="s">
        <v>193</v>
      </c>
    </row>
    <row r="30" spans="3:5" x14ac:dyDescent="0.2">
      <c r="C30" s="104"/>
      <c r="D30" s="121" t="s">
        <v>144</v>
      </c>
      <c r="E30" s="106" t="s">
        <v>165</v>
      </c>
    </row>
    <row r="31" spans="3:5" x14ac:dyDescent="0.2">
      <c r="C31" s="104"/>
      <c r="D31" s="121" t="s">
        <v>128</v>
      </c>
      <c r="E31" s="106" t="s">
        <v>325</v>
      </c>
    </row>
    <row r="32" spans="3:5" x14ac:dyDescent="0.2">
      <c r="C32" s="104"/>
      <c r="D32" s="121" t="s">
        <v>164</v>
      </c>
      <c r="E32" s="106" t="s">
        <v>326</v>
      </c>
    </row>
    <row r="33" spans="3:5" x14ac:dyDescent="0.2">
      <c r="D33" s="121" t="s">
        <v>146</v>
      </c>
      <c r="E33" s="106" t="s">
        <v>328</v>
      </c>
    </row>
    <row r="34" spans="3:5" x14ac:dyDescent="0.2">
      <c r="C34" s="104"/>
      <c r="D34" s="121" t="s">
        <v>167</v>
      </c>
      <c r="E34" s="106" t="s">
        <v>329</v>
      </c>
    </row>
    <row r="35" spans="3:5" x14ac:dyDescent="0.2">
      <c r="C35" s="104"/>
      <c r="E35" s="102"/>
    </row>
    <row r="36" spans="3:5" x14ac:dyDescent="0.2">
      <c r="C36" s="103" t="s">
        <v>276</v>
      </c>
      <c r="D36" s="100" t="s">
        <v>138</v>
      </c>
      <c r="E36" s="102"/>
    </row>
    <row r="37" spans="3:5" ht="144" customHeight="1" x14ac:dyDescent="0.2">
      <c r="C37" s="103"/>
      <c r="D37" s="161" t="s">
        <v>251</v>
      </c>
      <c r="E37" s="161"/>
    </row>
    <row r="38" spans="3:5" x14ac:dyDescent="0.2">
      <c r="C38" s="103"/>
      <c r="D38" s="100"/>
      <c r="E38" s="102"/>
    </row>
    <row r="39" spans="3:5" x14ac:dyDescent="0.2">
      <c r="C39" s="104"/>
      <c r="D39" s="121" t="s">
        <v>120</v>
      </c>
      <c r="E39" s="106" t="s">
        <v>194</v>
      </c>
    </row>
    <row r="40" spans="3:5" x14ac:dyDescent="0.2">
      <c r="C40" s="104"/>
      <c r="D40" s="121" t="s">
        <v>142</v>
      </c>
      <c r="E40" s="106" t="s">
        <v>207</v>
      </c>
    </row>
    <row r="41" spans="3:5" x14ac:dyDescent="0.2">
      <c r="C41" s="104"/>
      <c r="D41" s="121" t="s">
        <v>122</v>
      </c>
      <c r="E41" s="106" t="s">
        <v>252</v>
      </c>
    </row>
    <row r="42" spans="3:5" x14ac:dyDescent="0.2">
      <c r="C42" s="104"/>
      <c r="D42" s="121" t="s">
        <v>124</v>
      </c>
      <c r="E42" s="106" t="s">
        <v>198</v>
      </c>
    </row>
    <row r="43" spans="3:5" x14ac:dyDescent="0.2">
      <c r="C43" s="104"/>
      <c r="D43" s="121" t="s">
        <v>143</v>
      </c>
      <c r="E43" s="106" t="s">
        <v>195</v>
      </c>
    </row>
    <row r="44" spans="3:5" x14ac:dyDescent="0.2">
      <c r="C44" s="104"/>
      <c r="D44" s="121" t="s">
        <v>144</v>
      </c>
      <c r="E44" s="106" t="s">
        <v>208</v>
      </c>
    </row>
    <row r="45" spans="3:5" x14ac:dyDescent="0.2">
      <c r="C45" s="104"/>
      <c r="D45" s="121" t="s">
        <v>128</v>
      </c>
      <c r="E45" s="106" t="s">
        <v>253</v>
      </c>
    </row>
    <row r="46" spans="3:5" x14ac:dyDescent="0.2">
      <c r="C46" s="104"/>
      <c r="D46" s="121" t="s">
        <v>145</v>
      </c>
      <c r="E46" s="106" t="s">
        <v>199</v>
      </c>
    </row>
    <row r="47" spans="3:5" x14ac:dyDescent="0.2">
      <c r="C47" s="104"/>
      <c r="D47" s="121" t="s">
        <v>146</v>
      </c>
      <c r="E47" s="106" t="s">
        <v>254</v>
      </c>
    </row>
    <row r="48" spans="3:5" x14ac:dyDescent="0.2">
      <c r="C48" s="104"/>
      <c r="D48" s="121" t="s">
        <v>167</v>
      </c>
      <c r="E48" s="106" t="s">
        <v>255</v>
      </c>
    </row>
    <row r="49" spans="3:5" x14ac:dyDescent="0.2">
      <c r="C49" s="104"/>
      <c r="D49" s="121" t="s">
        <v>169</v>
      </c>
      <c r="E49" s="106" t="s">
        <v>194</v>
      </c>
    </row>
    <row r="50" spans="3:5" x14ac:dyDescent="0.2">
      <c r="C50" s="104"/>
      <c r="D50" s="121" t="s">
        <v>171</v>
      </c>
      <c r="E50" s="106" t="s">
        <v>209</v>
      </c>
    </row>
    <row r="51" spans="3:5" x14ac:dyDescent="0.2">
      <c r="C51" s="104"/>
      <c r="D51" s="121" t="s">
        <v>173</v>
      </c>
      <c r="E51" s="106" t="s">
        <v>256</v>
      </c>
    </row>
    <row r="52" spans="3:5" x14ac:dyDescent="0.2">
      <c r="C52" s="104"/>
      <c r="D52" s="121" t="s">
        <v>175</v>
      </c>
      <c r="E52" s="106" t="s">
        <v>197</v>
      </c>
    </row>
    <row r="53" spans="3:5" x14ac:dyDescent="0.2">
      <c r="C53" s="104"/>
      <c r="D53" s="121" t="s">
        <v>177</v>
      </c>
      <c r="E53" s="106" t="s">
        <v>196</v>
      </c>
    </row>
    <row r="54" spans="3:5" x14ac:dyDescent="0.2">
      <c r="C54" s="104"/>
      <c r="D54" s="121" t="s">
        <v>179</v>
      </c>
      <c r="E54" s="106" t="s">
        <v>210</v>
      </c>
    </row>
    <row r="55" spans="3:5" x14ac:dyDescent="0.2">
      <c r="C55" s="104"/>
      <c r="D55" s="121" t="s">
        <v>181</v>
      </c>
      <c r="E55" s="106" t="s">
        <v>257</v>
      </c>
    </row>
    <row r="56" spans="3:5" x14ac:dyDescent="0.2">
      <c r="C56" s="104"/>
      <c r="D56" s="121" t="s">
        <v>183</v>
      </c>
      <c r="E56" s="106" t="s">
        <v>200</v>
      </c>
    </row>
    <row r="57" spans="3:5" x14ac:dyDescent="0.2">
      <c r="C57" s="104"/>
      <c r="D57" s="121" t="s">
        <v>185</v>
      </c>
      <c r="E57" s="106" t="s">
        <v>258</v>
      </c>
    </row>
    <row r="58" spans="3:5" x14ac:dyDescent="0.2">
      <c r="C58" s="104"/>
      <c r="D58" s="121" t="s">
        <v>187</v>
      </c>
      <c r="E58" s="106" t="s">
        <v>259</v>
      </c>
    </row>
    <row r="59" spans="3:5" x14ac:dyDescent="0.2">
      <c r="C59" s="104"/>
      <c r="D59" s="121" t="s">
        <v>189</v>
      </c>
      <c r="E59" s="106" t="s">
        <v>260</v>
      </c>
    </row>
    <row r="60" spans="3:5" x14ac:dyDescent="0.2">
      <c r="C60" s="104"/>
      <c r="D60" s="105"/>
      <c r="E60" s="102"/>
    </row>
    <row r="61" spans="3:5" x14ac:dyDescent="0.2">
      <c r="C61" s="103" t="s">
        <v>277</v>
      </c>
      <c r="D61" s="100" t="s">
        <v>139</v>
      </c>
      <c r="E61" s="102"/>
    </row>
    <row r="62" spans="3:5" ht="58" customHeight="1" x14ac:dyDescent="0.2">
      <c r="C62" s="103"/>
      <c r="D62" s="161" t="s">
        <v>159</v>
      </c>
      <c r="E62" s="161"/>
    </row>
    <row r="63" spans="3:5" x14ac:dyDescent="0.2">
      <c r="C63" s="103"/>
      <c r="D63" s="100"/>
      <c r="E63" s="102"/>
    </row>
    <row r="64" spans="3:5" x14ac:dyDescent="0.2">
      <c r="C64" s="104"/>
      <c r="D64" s="121" t="s">
        <v>120</v>
      </c>
      <c r="E64" s="123" t="s">
        <v>201</v>
      </c>
    </row>
    <row r="65" spans="3:5" x14ac:dyDescent="0.2">
      <c r="C65" s="104"/>
      <c r="D65" s="121" t="s">
        <v>142</v>
      </c>
      <c r="E65" s="123" t="s">
        <v>202</v>
      </c>
    </row>
    <row r="66" spans="3:5" x14ac:dyDescent="0.2">
      <c r="C66" s="104"/>
      <c r="D66" s="121" t="s">
        <v>122</v>
      </c>
      <c r="E66" s="123" t="s">
        <v>261</v>
      </c>
    </row>
    <row r="67" spans="3:5" x14ac:dyDescent="0.2">
      <c r="C67" s="104"/>
      <c r="D67" s="121" t="s">
        <v>124</v>
      </c>
      <c r="E67" s="124" t="s">
        <v>203</v>
      </c>
    </row>
    <row r="68" spans="3:5" x14ac:dyDescent="0.2">
      <c r="C68" s="104"/>
      <c r="D68" s="121" t="s">
        <v>143</v>
      </c>
      <c r="E68" s="124" t="s">
        <v>204</v>
      </c>
    </row>
    <row r="69" spans="3:5" x14ac:dyDescent="0.2">
      <c r="C69" s="104"/>
      <c r="D69" s="121" t="s">
        <v>144</v>
      </c>
      <c r="E69" s="124" t="s">
        <v>262</v>
      </c>
    </row>
    <row r="70" spans="3:5" x14ac:dyDescent="0.2">
      <c r="C70" s="104"/>
      <c r="D70" s="121" t="s">
        <v>128</v>
      </c>
      <c r="E70" s="124" t="s">
        <v>205</v>
      </c>
    </row>
    <row r="71" spans="3:5" x14ac:dyDescent="0.2">
      <c r="C71" s="104"/>
      <c r="D71" s="121" t="s">
        <v>145</v>
      </c>
      <c r="E71" s="123" t="s">
        <v>206</v>
      </c>
    </row>
    <row r="72" spans="3:5" x14ac:dyDescent="0.2">
      <c r="C72" s="104"/>
      <c r="D72" s="121" t="s">
        <v>146</v>
      </c>
      <c r="E72" s="123" t="s">
        <v>211</v>
      </c>
    </row>
    <row r="73" spans="3:5" x14ac:dyDescent="0.2">
      <c r="C73" s="104"/>
      <c r="D73" s="121" t="s">
        <v>167</v>
      </c>
      <c r="E73" s="123" t="s">
        <v>212</v>
      </c>
    </row>
    <row r="74" spans="3:5" x14ac:dyDescent="0.2">
      <c r="C74" s="104"/>
      <c r="D74" s="121" t="s">
        <v>169</v>
      </c>
      <c r="E74" s="123" t="s">
        <v>215</v>
      </c>
    </row>
    <row r="75" spans="3:5" x14ac:dyDescent="0.2">
      <c r="C75" s="104"/>
      <c r="D75" s="121" t="s">
        <v>171</v>
      </c>
      <c r="E75" s="123" t="s">
        <v>213</v>
      </c>
    </row>
    <row r="76" spans="3:5" x14ac:dyDescent="0.2">
      <c r="C76" s="104"/>
      <c r="D76" s="121" t="s">
        <v>173</v>
      </c>
      <c r="E76" s="123" t="s">
        <v>214</v>
      </c>
    </row>
    <row r="77" spans="3:5" x14ac:dyDescent="0.2">
      <c r="C77" s="104"/>
      <c r="D77" s="121" t="s">
        <v>175</v>
      </c>
      <c r="E77" s="123" t="s">
        <v>216</v>
      </c>
    </row>
    <row r="78" spans="3:5" x14ac:dyDescent="0.2">
      <c r="C78" s="104"/>
      <c r="D78" s="121" t="s">
        <v>177</v>
      </c>
      <c r="E78" s="123" t="s">
        <v>217</v>
      </c>
    </row>
    <row r="79" spans="3:5" x14ac:dyDescent="0.2">
      <c r="C79" s="104"/>
      <c r="E79" s="102"/>
    </row>
    <row r="80" spans="3:5" x14ac:dyDescent="0.2">
      <c r="C80" s="103" t="s">
        <v>278</v>
      </c>
      <c r="D80" s="100" t="s">
        <v>155</v>
      </c>
      <c r="E80" s="102"/>
    </row>
    <row r="81" spans="3:5" ht="45" customHeight="1" x14ac:dyDescent="0.2">
      <c r="C81" s="103"/>
      <c r="D81" s="161" t="s">
        <v>161</v>
      </c>
      <c r="E81" s="161"/>
    </row>
    <row r="82" spans="3:5" x14ac:dyDescent="0.2">
      <c r="C82" s="103"/>
      <c r="D82" s="100"/>
      <c r="E82" s="102"/>
    </row>
    <row r="83" spans="3:5" x14ac:dyDescent="0.2">
      <c r="C83" s="104"/>
      <c r="D83" s="121" t="s">
        <v>120</v>
      </c>
      <c r="E83" s="106" t="s">
        <v>163</v>
      </c>
    </row>
    <row r="84" spans="3:5" x14ac:dyDescent="0.2">
      <c r="C84" s="104"/>
      <c r="D84" s="121" t="s">
        <v>142</v>
      </c>
      <c r="E84" s="106" t="s">
        <v>327</v>
      </c>
    </row>
    <row r="85" spans="3:5" x14ac:dyDescent="0.2">
      <c r="C85" s="104"/>
      <c r="D85" s="121" t="s">
        <v>122</v>
      </c>
      <c r="E85" s="106" t="s">
        <v>191</v>
      </c>
    </row>
    <row r="86" spans="3:5" ht="28" x14ac:dyDescent="0.2">
      <c r="C86" s="104"/>
      <c r="D86" s="121" t="s">
        <v>124</v>
      </c>
      <c r="E86" s="106" t="s">
        <v>192</v>
      </c>
    </row>
    <row r="87" spans="3:5" x14ac:dyDescent="0.2">
      <c r="C87" s="104"/>
      <c r="D87" s="121" t="s">
        <v>143</v>
      </c>
      <c r="E87" s="106" t="s">
        <v>193</v>
      </c>
    </row>
    <row r="88" spans="3:5" x14ac:dyDescent="0.2">
      <c r="C88" s="104"/>
      <c r="D88" s="121" t="s">
        <v>144</v>
      </c>
      <c r="E88" s="106" t="s">
        <v>165</v>
      </c>
    </row>
    <row r="89" spans="3:5" x14ac:dyDescent="0.2">
      <c r="C89" s="104"/>
      <c r="D89" s="121" t="s">
        <v>128</v>
      </c>
      <c r="E89" s="106" t="s">
        <v>325</v>
      </c>
    </row>
    <row r="90" spans="3:5" x14ac:dyDescent="0.2">
      <c r="C90" s="104"/>
      <c r="D90" s="121" t="s">
        <v>164</v>
      </c>
      <c r="E90" s="106" t="s">
        <v>326</v>
      </c>
    </row>
    <row r="91" spans="3:5" x14ac:dyDescent="0.2">
      <c r="C91" s="104"/>
      <c r="D91" s="121" t="s">
        <v>146</v>
      </c>
      <c r="E91" s="106" t="s">
        <v>328</v>
      </c>
    </row>
    <row r="92" spans="3:5" x14ac:dyDescent="0.2">
      <c r="C92" s="104"/>
      <c r="D92" s="121" t="s">
        <v>167</v>
      </c>
      <c r="E92" s="106" t="s">
        <v>329</v>
      </c>
    </row>
    <row r="93" spans="3:5" x14ac:dyDescent="0.2">
      <c r="C93" s="104"/>
      <c r="E93" s="102"/>
    </row>
    <row r="94" spans="3:5" x14ac:dyDescent="0.2">
      <c r="C94" s="103" t="s">
        <v>279</v>
      </c>
      <c r="D94" s="100" t="s">
        <v>140</v>
      </c>
      <c r="E94" s="102"/>
    </row>
    <row r="95" spans="3:5" ht="45" customHeight="1" x14ac:dyDescent="0.2">
      <c r="C95" s="103"/>
      <c r="D95" s="161" t="s">
        <v>160</v>
      </c>
      <c r="E95" s="161"/>
    </row>
    <row r="96" spans="3:5" x14ac:dyDescent="0.2">
      <c r="C96" s="103"/>
      <c r="D96" s="100"/>
      <c r="E96" s="102"/>
    </row>
    <row r="97" spans="3:5" x14ac:dyDescent="0.2">
      <c r="C97" s="104"/>
      <c r="D97" s="121" t="s">
        <v>120</v>
      </c>
      <c r="E97" s="106" t="s">
        <v>218</v>
      </c>
    </row>
    <row r="98" spans="3:5" x14ac:dyDescent="0.2">
      <c r="C98" s="104"/>
      <c r="D98" s="121" t="s">
        <v>142</v>
      </c>
      <c r="E98" s="106" t="s">
        <v>221</v>
      </c>
    </row>
    <row r="99" spans="3:5" ht="28" x14ac:dyDescent="0.2">
      <c r="C99" s="104"/>
      <c r="D99" s="121" t="s">
        <v>122</v>
      </c>
      <c r="E99" s="106" t="s">
        <v>225</v>
      </c>
    </row>
    <row r="100" spans="3:5" x14ac:dyDescent="0.2">
      <c r="C100" s="104"/>
      <c r="D100" s="121" t="s">
        <v>124</v>
      </c>
      <c r="E100" s="106" t="s">
        <v>226</v>
      </c>
    </row>
    <row r="101" spans="3:5" x14ac:dyDescent="0.2">
      <c r="C101" s="104"/>
      <c r="D101" s="121" t="s">
        <v>143</v>
      </c>
      <c r="E101" s="106" t="s">
        <v>219</v>
      </c>
    </row>
    <row r="102" spans="3:5" x14ac:dyDescent="0.2">
      <c r="C102" s="104"/>
      <c r="D102" s="121" t="s">
        <v>144</v>
      </c>
      <c r="E102" s="106" t="s">
        <v>222</v>
      </c>
    </row>
    <row r="103" spans="3:5" ht="28" x14ac:dyDescent="0.2">
      <c r="C103" s="104"/>
      <c r="D103" s="121" t="s">
        <v>128</v>
      </c>
      <c r="E103" s="106" t="s">
        <v>227</v>
      </c>
    </row>
    <row r="104" spans="3:5" x14ac:dyDescent="0.2">
      <c r="C104" s="104"/>
      <c r="D104" s="121" t="s">
        <v>145</v>
      </c>
      <c r="E104" s="106" t="s">
        <v>228</v>
      </c>
    </row>
    <row r="105" spans="3:5" x14ac:dyDescent="0.2">
      <c r="C105" s="104"/>
      <c r="D105" s="121" t="s">
        <v>146</v>
      </c>
      <c r="E105" s="106" t="s">
        <v>263</v>
      </c>
    </row>
    <row r="106" spans="3:5" x14ac:dyDescent="0.2">
      <c r="C106" s="104"/>
      <c r="D106" s="121" t="s">
        <v>167</v>
      </c>
      <c r="E106" s="106" t="s">
        <v>264</v>
      </c>
    </row>
    <row r="107" spans="3:5" x14ac:dyDescent="0.2">
      <c r="C107" s="104"/>
      <c r="D107" s="121" t="s">
        <v>169</v>
      </c>
      <c r="E107" s="106" t="s">
        <v>218</v>
      </c>
    </row>
    <row r="108" spans="3:5" x14ac:dyDescent="0.2">
      <c r="C108" s="104"/>
      <c r="D108" s="121" t="s">
        <v>171</v>
      </c>
      <c r="E108" s="106" t="s">
        <v>223</v>
      </c>
    </row>
    <row r="109" spans="3:5" ht="28" x14ac:dyDescent="0.2">
      <c r="C109" s="104"/>
      <c r="D109" s="121" t="s">
        <v>173</v>
      </c>
      <c r="E109" s="106" t="s">
        <v>229</v>
      </c>
    </row>
    <row r="110" spans="3:5" x14ac:dyDescent="0.2">
      <c r="C110" s="104"/>
      <c r="D110" s="121" t="s">
        <v>175</v>
      </c>
      <c r="E110" s="106" t="s">
        <v>230</v>
      </c>
    </row>
    <row r="111" spans="3:5" x14ac:dyDescent="0.2">
      <c r="C111" s="104"/>
      <c r="D111" s="121" t="s">
        <v>177</v>
      </c>
      <c r="E111" s="106" t="s">
        <v>220</v>
      </c>
    </row>
    <row r="112" spans="3:5" x14ac:dyDescent="0.2">
      <c r="C112" s="104"/>
      <c r="D112" s="121" t="s">
        <v>179</v>
      </c>
      <c r="E112" s="106" t="s">
        <v>224</v>
      </c>
    </row>
    <row r="113" spans="3:5" ht="28" x14ac:dyDescent="0.2">
      <c r="C113" s="104"/>
      <c r="D113" s="121" t="s">
        <v>181</v>
      </c>
      <c r="E113" s="106" t="s">
        <v>231</v>
      </c>
    </row>
    <row r="114" spans="3:5" x14ac:dyDescent="0.2">
      <c r="C114" s="104"/>
      <c r="D114" s="121" t="s">
        <v>183</v>
      </c>
      <c r="E114" s="106" t="s">
        <v>232</v>
      </c>
    </row>
    <row r="115" spans="3:5" x14ac:dyDescent="0.2">
      <c r="C115" s="104"/>
      <c r="D115" s="121" t="s">
        <v>185</v>
      </c>
      <c r="E115" s="106" t="s">
        <v>265</v>
      </c>
    </row>
    <row r="116" spans="3:5" x14ac:dyDescent="0.2">
      <c r="C116" s="104"/>
      <c r="D116" s="121" t="s">
        <v>187</v>
      </c>
      <c r="E116" s="106" t="s">
        <v>266</v>
      </c>
    </row>
    <row r="117" spans="3:5" x14ac:dyDescent="0.2">
      <c r="C117" s="104"/>
      <c r="D117" s="121" t="s">
        <v>189</v>
      </c>
      <c r="E117" s="106" t="s">
        <v>267</v>
      </c>
    </row>
    <row r="118" spans="3:5" x14ac:dyDescent="0.2">
      <c r="C118" s="104"/>
      <c r="E118" s="102"/>
    </row>
    <row r="119" spans="3:5" x14ac:dyDescent="0.2">
      <c r="C119" s="103" t="s">
        <v>280</v>
      </c>
      <c r="D119" s="100" t="s">
        <v>141</v>
      </c>
      <c r="E119" s="102"/>
    </row>
    <row r="120" spans="3:5" ht="89" customHeight="1" x14ac:dyDescent="0.2">
      <c r="C120" s="103"/>
      <c r="D120" s="161" t="s">
        <v>162</v>
      </c>
      <c r="E120" s="161"/>
    </row>
    <row r="121" spans="3:5" x14ac:dyDescent="0.2">
      <c r="C121" s="103"/>
      <c r="D121" s="100"/>
      <c r="E121" s="102"/>
    </row>
    <row r="122" spans="3:5" x14ac:dyDescent="0.2">
      <c r="C122" s="104"/>
      <c r="D122" s="121" t="s">
        <v>120</v>
      </c>
      <c r="E122" s="106" t="s">
        <v>233</v>
      </c>
    </row>
    <row r="123" spans="3:5" x14ac:dyDescent="0.2">
      <c r="C123" s="104"/>
      <c r="D123" s="121" t="s">
        <v>142</v>
      </c>
      <c r="E123" s="106" t="s">
        <v>238</v>
      </c>
    </row>
    <row r="124" spans="3:5" x14ac:dyDescent="0.2">
      <c r="C124" s="104"/>
      <c r="D124" s="121" t="s">
        <v>122</v>
      </c>
      <c r="E124" s="106" t="s">
        <v>268</v>
      </c>
    </row>
    <row r="125" spans="3:5" x14ac:dyDescent="0.2">
      <c r="C125" s="104"/>
      <c r="D125" s="121" t="s">
        <v>124</v>
      </c>
      <c r="E125" s="106" t="s">
        <v>234</v>
      </c>
    </row>
    <row r="126" spans="3:5" x14ac:dyDescent="0.2">
      <c r="C126" s="104"/>
      <c r="D126" s="121" t="s">
        <v>143</v>
      </c>
      <c r="E126" s="106" t="s">
        <v>235</v>
      </c>
    </row>
    <row r="127" spans="3:5" x14ac:dyDescent="0.2">
      <c r="C127" s="104"/>
      <c r="D127" s="121" t="s">
        <v>144</v>
      </c>
      <c r="E127" s="106" t="s">
        <v>236</v>
      </c>
    </row>
    <row r="128" spans="3:5" x14ac:dyDescent="0.2">
      <c r="C128" s="104"/>
      <c r="D128" s="121" t="s">
        <v>128</v>
      </c>
      <c r="E128" s="106" t="s">
        <v>240</v>
      </c>
    </row>
    <row r="129" spans="3:5" ht="28" x14ac:dyDescent="0.2">
      <c r="C129" s="104"/>
      <c r="D129" s="121" t="s">
        <v>145</v>
      </c>
      <c r="E129" s="106" t="s">
        <v>237</v>
      </c>
    </row>
    <row r="130" spans="3:5" x14ac:dyDescent="0.2">
      <c r="C130" s="104"/>
      <c r="D130" s="121" t="s">
        <v>146</v>
      </c>
      <c r="E130" s="106" t="s">
        <v>269</v>
      </c>
    </row>
    <row r="131" spans="3:5" x14ac:dyDescent="0.2">
      <c r="C131" s="104"/>
      <c r="D131" s="121" t="s">
        <v>167</v>
      </c>
      <c r="E131" s="106" t="s">
        <v>239</v>
      </c>
    </row>
    <row r="132" spans="3:5" x14ac:dyDescent="0.2">
      <c r="C132" s="104"/>
      <c r="D132" s="121" t="s">
        <v>169</v>
      </c>
      <c r="E132" s="106" t="s">
        <v>241</v>
      </c>
    </row>
    <row r="133" spans="3:5" x14ac:dyDescent="0.2">
      <c r="C133" s="104"/>
      <c r="D133" s="121" t="s">
        <v>171</v>
      </c>
      <c r="E133" s="106" t="s">
        <v>242</v>
      </c>
    </row>
    <row r="134" spans="3:5" x14ac:dyDescent="0.2">
      <c r="C134" s="104"/>
      <c r="D134" s="121" t="s">
        <v>173</v>
      </c>
      <c r="E134" s="106" t="s">
        <v>243</v>
      </c>
    </row>
    <row r="135" spans="3:5" x14ac:dyDescent="0.2">
      <c r="C135" s="104"/>
      <c r="D135" s="121" t="s">
        <v>175</v>
      </c>
      <c r="E135" s="106" t="s">
        <v>244</v>
      </c>
    </row>
    <row r="136" spans="3:5" x14ac:dyDescent="0.2">
      <c r="C136" s="104"/>
      <c r="D136" s="121" t="s">
        <v>177</v>
      </c>
      <c r="E136" s="106" t="s">
        <v>245</v>
      </c>
    </row>
    <row r="137" spans="3:5" ht="28" x14ac:dyDescent="0.2">
      <c r="C137" s="104"/>
      <c r="D137" s="121" t="s">
        <v>179</v>
      </c>
      <c r="E137" s="106" t="s">
        <v>246</v>
      </c>
    </row>
    <row r="138" spans="3:5" x14ac:dyDescent="0.2">
      <c r="C138" s="104"/>
      <c r="D138" s="121" t="s">
        <v>181</v>
      </c>
      <c r="E138" s="106" t="s">
        <v>270</v>
      </c>
    </row>
    <row r="139" spans="3:5" x14ac:dyDescent="0.2">
      <c r="C139" s="104"/>
      <c r="D139" s="121" t="s">
        <v>183</v>
      </c>
      <c r="E139" s="106" t="s">
        <v>247</v>
      </c>
    </row>
    <row r="140" spans="3:5" x14ac:dyDescent="0.2">
      <c r="C140" s="104"/>
      <c r="D140" s="121" t="s">
        <v>185</v>
      </c>
      <c r="E140" s="106" t="s">
        <v>248</v>
      </c>
    </row>
    <row r="141" spans="3:5" x14ac:dyDescent="0.2">
      <c r="C141" s="104"/>
      <c r="D141" s="121" t="s">
        <v>187</v>
      </c>
      <c r="E141" s="106" t="s">
        <v>249</v>
      </c>
    </row>
    <row r="142" spans="3:5" x14ac:dyDescent="0.2">
      <c r="C142" s="104"/>
      <c r="E142" s="102"/>
    </row>
    <row r="143" spans="3:5" x14ac:dyDescent="0.2">
      <c r="C143" s="104"/>
      <c r="E143" s="102"/>
    </row>
    <row r="144" spans="3:5" x14ac:dyDescent="0.2">
      <c r="C144" s="104"/>
      <c r="E144" s="102"/>
    </row>
    <row r="145" spans="3:5" x14ac:dyDescent="0.2">
      <c r="C145" s="104"/>
      <c r="E145" s="102"/>
    </row>
    <row r="146" spans="3:5" x14ac:dyDescent="0.2">
      <c r="C146" s="104"/>
      <c r="E146" s="102"/>
    </row>
    <row r="147" spans="3:5" x14ac:dyDescent="0.2">
      <c r="C147" s="104"/>
      <c r="E147" s="102"/>
    </row>
    <row r="148" spans="3:5" x14ac:dyDescent="0.2">
      <c r="C148" s="104"/>
      <c r="E148" s="102"/>
    </row>
    <row r="149" spans="3:5" x14ac:dyDescent="0.2">
      <c r="C149" s="104"/>
      <c r="E149" s="102"/>
    </row>
    <row r="150" spans="3:5" x14ac:dyDescent="0.2">
      <c r="C150" s="104"/>
      <c r="E150" s="102"/>
    </row>
    <row r="151" spans="3:5" x14ac:dyDescent="0.2">
      <c r="C151" s="104"/>
      <c r="E151" s="102"/>
    </row>
    <row r="152" spans="3:5" x14ac:dyDescent="0.2">
      <c r="C152" s="104"/>
      <c r="E152" s="102"/>
    </row>
    <row r="153" spans="3:5" x14ac:dyDescent="0.2">
      <c r="C153" s="104"/>
      <c r="E153" s="102"/>
    </row>
    <row r="154" spans="3:5" x14ac:dyDescent="0.2">
      <c r="C154" s="104"/>
      <c r="E154" s="102"/>
    </row>
    <row r="155" spans="3:5" x14ac:dyDescent="0.2">
      <c r="C155" s="104"/>
      <c r="E155" s="102"/>
    </row>
    <row r="156" spans="3:5" x14ac:dyDescent="0.2">
      <c r="C156" s="104"/>
      <c r="E156" s="102"/>
    </row>
    <row r="157" spans="3:5" x14ac:dyDescent="0.2">
      <c r="C157" s="104"/>
      <c r="E157" s="102"/>
    </row>
    <row r="158" spans="3:5" x14ac:dyDescent="0.2">
      <c r="C158" s="104"/>
      <c r="E158" s="102"/>
    </row>
    <row r="159" spans="3:5" x14ac:dyDescent="0.2">
      <c r="C159" s="104"/>
      <c r="E159" s="102"/>
    </row>
    <row r="160" spans="3:5" x14ac:dyDescent="0.2">
      <c r="C160" s="104"/>
      <c r="E160" s="102"/>
    </row>
    <row r="161" spans="3:5" x14ac:dyDescent="0.2">
      <c r="C161" s="104"/>
      <c r="E161" s="102"/>
    </row>
    <row r="162" spans="3:5" x14ac:dyDescent="0.2">
      <c r="C162" s="104"/>
      <c r="E162" s="102"/>
    </row>
    <row r="163" spans="3:5" x14ac:dyDescent="0.2">
      <c r="C163" s="104"/>
      <c r="E163" s="102"/>
    </row>
    <row r="164" spans="3:5" x14ac:dyDescent="0.2">
      <c r="C164" s="104"/>
      <c r="E164" s="102"/>
    </row>
    <row r="165" spans="3:5" x14ac:dyDescent="0.2">
      <c r="C165" s="104"/>
      <c r="E165" s="102"/>
    </row>
    <row r="166" spans="3:5" x14ac:dyDescent="0.2">
      <c r="C166" s="104"/>
      <c r="E166" s="102"/>
    </row>
    <row r="167" spans="3:5" x14ac:dyDescent="0.2">
      <c r="C167" s="104"/>
      <c r="E167" s="102"/>
    </row>
    <row r="168" spans="3:5" x14ac:dyDescent="0.2">
      <c r="C168" s="104"/>
      <c r="E168" s="102"/>
    </row>
    <row r="169" spans="3:5" x14ac:dyDescent="0.2">
      <c r="C169" s="104"/>
      <c r="E169" s="102"/>
    </row>
    <row r="170" spans="3:5" x14ac:dyDescent="0.2">
      <c r="C170" s="104"/>
      <c r="E170" s="102"/>
    </row>
    <row r="171" spans="3:5" x14ac:dyDescent="0.2">
      <c r="C171" s="104"/>
      <c r="E171" s="102"/>
    </row>
    <row r="172" spans="3:5" x14ac:dyDescent="0.2">
      <c r="C172" s="104"/>
      <c r="E172" s="102"/>
    </row>
    <row r="173" spans="3:5" x14ac:dyDescent="0.2">
      <c r="C173" s="104"/>
      <c r="E173" s="102"/>
    </row>
    <row r="174" spans="3:5" x14ac:dyDescent="0.2">
      <c r="C174" s="104"/>
      <c r="E174" s="102"/>
    </row>
    <row r="175" spans="3:5" x14ac:dyDescent="0.2">
      <c r="C175" s="104"/>
      <c r="E175" s="102"/>
    </row>
    <row r="176" spans="3:5" x14ac:dyDescent="0.2">
      <c r="C176" s="104"/>
      <c r="E176" s="102"/>
    </row>
    <row r="177" spans="3:5" x14ac:dyDescent="0.2">
      <c r="C177" s="104"/>
      <c r="E177" s="102"/>
    </row>
    <row r="178" spans="3:5" x14ac:dyDescent="0.2">
      <c r="C178" s="104"/>
      <c r="E178" s="102"/>
    </row>
    <row r="179" spans="3:5" x14ac:dyDescent="0.2">
      <c r="C179" s="104"/>
      <c r="E179" s="102"/>
    </row>
    <row r="180" spans="3:5" x14ac:dyDescent="0.2">
      <c r="C180" s="104"/>
      <c r="E180" s="102"/>
    </row>
    <row r="181" spans="3:5" x14ac:dyDescent="0.2">
      <c r="C181" s="104"/>
      <c r="E181" s="102"/>
    </row>
    <row r="182" spans="3:5" x14ac:dyDescent="0.2">
      <c r="C182" s="104"/>
      <c r="E182" s="102"/>
    </row>
    <row r="183" spans="3:5" x14ac:dyDescent="0.2">
      <c r="C183" s="104"/>
      <c r="E183" s="102"/>
    </row>
    <row r="184" spans="3:5" x14ac:dyDescent="0.2">
      <c r="C184" s="104"/>
      <c r="E184" s="102"/>
    </row>
    <row r="185" spans="3:5" x14ac:dyDescent="0.2">
      <c r="C185" s="104"/>
      <c r="E185" s="102"/>
    </row>
    <row r="186" spans="3:5" x14ac:dyDescent="0.2">
      <c r="C186" s="104"/>
      <c r="E186" s="102"/>
    </row>
    <row r="187" spans="3:5" x14ac:dyDescent="0.2">
      <c r="C187" s="104"/>
      <c r="E187" s="102"/>
    </row>
    <row r="188" spans="3:5" x14ac:dyDescent="0.2">
      <c r="C188" s="104"/>
      <c r="E188" s="102"/>
    </row>
    <row r="189" spans="3:5" x14ac:dyDescent="0.2">
      <c r="C189" s="104"/>
      <c r="E189" s="102"/>
    </row>
    <row r="190" spans="3:5" x14ac:dyDescent="0.2">
      <c r="C190" s="104"/>
      <c r="E190" s="102"/>
    </row>
    <row r="191" spans="3:5" x14ac:dyDescent="0.2">
      <c r="C191" s="104"/>
      <c r="E191" s="102"/>
    </row>
    <row r="192" spans="3:5" x14ac:dyDescent="0.2">
      <c r="C192" s="104"/>
      <c r="E192" s="102"/>
    </row>
    <row r="193" spans="3:5" x14ac:dyDescent="0.2">
      <c r="C193" s="104"/>
      <c r="E193" s="102"/>
    </row>
    <row r="194" spans="3:5" x14ac:dyDescent="0.2">
      <c r="C194" s="104"/>
      <c r="E194" s="102"/>
    </row>
    <row r="195" spans="3:5" x14ac:dyDescent="0.2">
      <c r="C195" s="104"/>
      <c r="E195" s="102"/>
    </row>
    <row r="196" spans="3:5" x14ac:dyDescent="0.2">
      <c r="C196" s="104"/>
      <c r="E196" s="102"/>
    </row>
    <row r="197" spans="3:5" x14ac:dyDescent="0.2">
      <c r="C197" s="104"/>
      <c r="E197" s="102"/>
    </row>
    <row r="198" spans="3:5" x14ac:dyDescent="0.2">
      <c r="C198" s="104"/>
      <c r="E198" s="102"/>
    </row>
    <row r="199" spans="3:5" x14ac:dyDescent="0.2">
      <c r="C199" s="104"/>
      <c r="E199" s="102"/>
    </row>
    <row r="200" spans="3:5" x14ac:dyDescent="0.2">
      <c r="C200" s="104"/>
      <c r="E200" s="102"/>
    </row>
    <row r="201" spans="3:5" x14ac:dyDescent="0.2">
      <c r="C201" s="104"/>
      <c r="E201" s="102"/>
    </row>
    <row r="202" spans="3:5" x14ac:dyDescent="0.2">
      <c r="C202" s="104"/>
      <c r="E202" s="102"/>
    </row>
    <row r="203" spans="3:5" x14ac:dyDescent="0.2">
      <c r="C203" s="104"/>
      <c r="E203" s="102"/>
    </row>
    <row r="204" spans="3:5" x14ac:dyDescent="0.2">
      <c r="C204" s="104"/>
      <c r="E204" s="102"/>
    </row>
    <row r="205" spans="3:5" x14ac:dyDescent="0.2">
      <c r="C205" s="104"/>
      <c r="E205" s="102"/>
    </row>
    <row r="206" spans="3:5" x14ac:dyDescent="0.2">
      <c r="C206" s="104"/>
      <c r="E206" s="102"/>
    </row>
    <row r="207" spans="3:5" x14ac:dyDescent="0.2">
      <c r="C207" s="104"/>
      <c r="E207" s="102"/>
    </row>
    <row r="208" spans="3:5" x14ac:dyDescent="0.2">
      <c r="C208" s="104"/>
      <c r="E208" s="102"/>
    </row>
    <row r="209" spans="3:5" x14ac:dyDescent="0.2">
      <c r="C209" s="104"/>
      <c r="E209" s="102"/>
    </row>
    <row r="210" spans="3:5" x14ac:dyDescent="0.2">
      <c r="C210" s="104"/>
      <c r="E210" s="102"/>
    </row>
    <row r="211" spans="3:5" x14ac:dyDescent="0.2">
      <c r="C211" s="104"/>
      <c r="E211" s="102"/>
    </row>
    <row r="212" spans="3:5" x14ac:dyDescent="0.2">
      <c r="C212" s="104"/>
      <c r="E212" s="102"/>
    </row>
    <row r="213" spans="3:5" x14ac:dyDescent="0.2">
      <c r="C213" s="104"/>
      <c r="E213" s="102"/>
    </row>
    <row r="214" spans="3:5" x14ac:dyDescent="0.2">
      <c r="E214" s="102"/>
    </row>
    <row r="215" spans="3:5" x14ac:dyDescent="0.2">
      <c r="E215" s="102"/>
    </row>
    <row r="216" spans="3:5" x14ac:dyDescent="0.2">
      <c r="E216" s="102"/>
    </row>
    <row r="217" spans="3:5" x14ac:dyDescent="0.2">
      <c r="E217" s="102"/>
    </row>
    <row r="218" spans="3:5" x14ac:dyDescent="0.2">
      <c r="E218" s="102"/>
    </row>
    <row r="219" spans="3:5" x14ac:dyDescent="0.2">
      <c r="E219" s="102"/>
    </row>
    <row r="220" spans="3:5" x14ac:dyDescent="0.2">
      <c r="E220" s="102"/>
    </row>
    <row r="221" spans="3:5" x14ac:dyDescent="0.2">
      <c r="E221" s="102"/>
    </row>
    <row r="222" spans="3:5" x14ac:dyDescent="0.2">
      <c r="E222" s="102"/>
    </row>
    <row r="223" spans="3:5" x14ac:dyDescent="0.2">
      <c r="E223" s="102"/>
    </row>
    <row r="224" spans="3:5" x14ac:dyDescent="0.2">
      <c r="E224" s="102"/>
    </row>
    <row r="225" spans="5:5" x14ac:dyDescent="0.2">
      <c r="E225" s="102"/>
    </row>
    <row r="226" spans="5:5" x14ac:dyDescent="0.2">
      <c r="E226" s="102"/>
    </row>
    <row r="227" spans="5:5" x14ac:dyDescent="0.2">
      <c r="E227" s="102"/>
    </row>
    <row r="228" spans="5:5" x14ac:dyDescent="0.2">
      <c r="E228" s="102"/>
    </row>
    <row r="229" spans="5:5" x14ac:dyDescent="0.2">
      <c r="E229" s="102"/>
    </row>
    <row r="230" spans="5:5" x14ac:dyDescent="0.2">
      <c r="E230" s="102"/>
    </row>
    <row r="231" spans="5:5" x14ac:dyDescent="0.2">
      <c r="E231" s="102"/>
    </row>
    <row r="232" spans="5:5" x14ac:dyDescent="0.2">
      <c r="E232" s="102"/>
    </row>
    <row r="233" spans="5:5" x14ac:dyDescent="0.2">
      <c r="E233" s="102"/>
    </row>
    <row r="234" spans="5:5" x14ac:dyDescent="0.2">
      <c r="E234" s="102"/>
    </row>
    <row r="235" spans="5:5" x14ac:dyDescent="0.2">
      <c r="E235" s="102"/>
    </row>
    <row r="236" spans="5:5" x14ac:dyDescent="0.2">
      <c r="E236" s="102"/>
    </row>
    <row r="237" spans="5:5" x14ac:dyDescent="0.2">
      <c r="E237" s="102"/>
    </row>
    <row r="238" spans="5:5" x14ac:dyDescent="0.2">
      <c r="E238" s="102"/>
    </row>
    <row r="239" spans="5:5" x14ac:dyDescent="0.2">
      <c r="E239" s="102"/>
    </row>
    <row r="240" spans="5:5" x14ac:dyDescent="0.2">
      <c r="E240" s="102"/>
    </row>
    <row r="241" spans="5:5" x14ac:dyDescent="0.2">
      <c r="E241" s="102"/>
    </row>
    <row r="242" spans="5:5" x14ac:dyDescent="0.2">
      <c r="E242" s="102"/>
    </row>
    <row r="243" spans="5:5" x14ac:dyDescent="0.2">
      <c r="E243" s="102"/>
    </row>
    <row r="244" spans="5:5" x14ac:dyDescent="0.2">
      <c r="E244" s="102"/>
    </row>
    <row r="245" spans="5:5" x14ac:dyDescent="0.2">
      <c r="E245" s="102"/>
    </row>
    <row r="246" spans="5:5" x14ac:dyDescent="0.2">
      <c r="E246" s="102"/>
    </row>
    <row r="247" spans="5:5" x14ac:dyDescent="0.2">
      <c r="E247" s="102"/>
    </row>
    <row r="248" spans="5:5" x14ac:dyDescent="0.2">
      <c r="E248" s="102"/>
    </row>
    <row r="249" spans="5:5" x14ac:dyDescent="0.2">
      <c r="E249" s="102"/>
    </row>
    <row r="250" spans="5:5" x14ac:dyDescent="0.2">
      <c r="E250" s="102"/>
    </row>
    <row r="251" spans="5:5" x14ac:dyDescent="0.2">
      <c r="E251" s="102"/>
    </row>
    <row r="252" spans="5:5" x14ac:dyDescent="0.2">
      <c r="E252" s="102"/>
    </row>
    <row r="253" spans="5:5" x14ac:dyDescent="0.2">
      <c r="E253" s="102"/>
    </row>
    <row r="254" spans="5:5" x14ac:dyDescent="0.2">
      <c r="E254" s="102"/>
    </row>
    <row r="255" spans="5:5" x14ac:dyDescent="0.2">
      <c r="E255" s="102"/>
    </row>
    <row r="256" spans="5:5" x14ac:dyDescent="0.2">
      <c r="E256" s="102"/>
    </row>
    <row r="257" spans="5:5" x14ac:dyDescent="0.2">
      <c r="E257" s="102"/>
    </row>
    <row r="258" spans="5:5" x14ac:dyDescent="0.2">
      <c r="E258" s="102"/>
    </row>
    <row r="259" spans="5:5" x14ac:dyDescent="0.2">
      <c r="E259" s="102"/>
    </row>
    <row r="260" spans="5:5" x14ac:dyDescent="0.2">
      <c r="E260" s="102"/>
    </row>
    <row r="261" spans="5:5" x14ac:dyDescent="0.2">
      <c r="E261" s="102"/>
    </row>
    <row r="262" spans="5:5" x14ac:dyDescent="0.2">
      <c r="E262" s="102"/>
    </row>
    <row r="263" spans="5:5" x14ac:dyDescent="0.2">
      <c r="E263" s="102"/>
    </row>
    <row r="264" spans="5:5" x14ac:dyDescent="0.2">
      <c r="E264" s="102"/>
    </row>
    <row r="265" spans="5:5" x14ac:dyDescent="0.2">
      <c r="E265" s="102"/>
    </row>
    <row r="266" spans="5:5" x14ac:dyDescent="0.2">
      <c r="E266" s="102"/>
    </row>
    <row r="267" spans="5:5" x14ac:dyDescent="0.2">
      <c r="E267" s="102"/>
    </row>
    <row r="268" spans="5:5" x14ac:dyDescent="0.2">
      <c r="E268" s="102"/>
    </row>
    <row r="269" spans="5:5" x14ac:dyDescent="0.2">
      <c r="E269" s="102"/>
    </row>
    <row r="270" spans="5:5" x14ac:dyDescent="0.2">
      <c r="E270" s="102"/>
    </row>
    <row r="271" spans="5:5" x14ac:dyDescent="0.2">
      <c r="E271" s="102"/>
    </row>
    <row r="272" spans="5:5" x14ac:dyDescent="0.2">
      <c r="E272" s="102"/>
    </row>
    <row r="273" spans="5:5" x14ac:dyDescent="0.2">
      <c r="E273" s="102"/>
    </row>
    <row r="274" spans="5:5" x14ac:dyDescent="0.2">
      <c r="E274" s="102"/>
    </row>
    <row r="275" spans="5:5" x14ac:dyDescent="0.2">
      <c r="E275" s="102"/>
    </row>
    <row r="276" spans="5:5" x14ac:dyDescent="0.2">
      <c r="E276" s="102"/>
    </row>
    <row r="277" spans="5:5" x14ac:dyDescent="0.2">
      <c r="E277" s="102"/>
    </row>
    <row r="278" spans="5:5" x14ac:dyDescent="0.2">
      <c r="E278" s="102"/>
    </row>
    <row r="279" spans="5:5" x14ac:dyDescent="0.2">
      <c r="E279" s="102"/>
    </row>
    <row r="280" spans="5:5" x14ac:dyDescent="0.2">
      <c r="E280" s="102"/>
    </row>
    <row r="281" spans="5:5" x14ac:dyDescent="0.2">
      <c r="E281" s="102"/>
    </row>
    <row r="282" spans="5:5" x14ac:dyDescent="0.2">
      <c r="E282" s="102"/>
    </row>
    <row r="283" spans="5:5" x14ac:dyDescent="0.2">
      <c r="E283" s="102"/>
    </row>
    <row r="284" spans="5:5" x14ac:dyDescent="0.2">
      <c r="E284" s="102"/>
    </row>
    <row r="285" spans="5:5" x14ac:dyDescent="0.2">
      <c r="E285" s="102"/>
    </row>
    <row r="286" spans="5:5" x14ac:dyDescent="0.2">
      <c r="E286" s="102"/>
    </row>
    <row r="287" spans="5:5" x14ac:dyDescent="0.2">
      <c r="E287" s="102"/>
    </row>
    <row r="288" spans="5:5" x14ac:dyDescent="0.2">
      <c r="E288" s="102"/>
    </row>
    <row r="289" spans="5:5" x14ac:dyDescent="0.2">
      <c r="E289" s="102"/>
    </row>
    <row r="290" spans="5:5" x14ac:dyDescent="0.2">
      <c r="E290" s="102"/>
    </row>
    <row r="291" spans="5:5" x14ac:dyDescent="0.2">
      <c r="E291" s="102"/>
    </row>
    <row r="292" spans="5:5" x14ac:dyDescent="0.2">
      <c r="E292" s="102"/>
    </row>
    <row r="293" spans="5:5" x14ac:dyDescent="0.2">
      <c r="E293" s="102"/>
    </row>
    <row r="294" spans="5:5" x14ac:dyDescent="0.2">
      <c r="E294" s="102"/>
    </row>
    <row r="295" spans="5:5" x14ac:dyDescent="0.2">
      <c r="E295" s="102"/>
    </row>
    <row r="296" spans="5:5" x14ac:dyDescent="0.2">
      <c r="E296" s="102"/>
    </row>
    <row r="297" spans="5:5" x14ac:dyDescent="0.2">
      <c r="E297" s="102"/>
    </row>
    <row r="298" spans="5:5" x14ac:dyDescent="0.2">
      <c r="E298" s="102"/>
    </row>
    <row r="299" spans="5:5" x14ac:dyDescent="0.2">
      <c r="E299" s="102"/>
    </row>
  </sheetData>
  <mergeCells count="8">
    <mergeCell ref="D120:E120"/>
    <mergeCell ref="D81:E81"/>
    <mergeCell ref="C5:E5"/>
    <mergeCell ref="D10:E10"/>
    <mergeCell ref="D23:E23"/>
    <mergeCell ref="D37:E37"/>
    <mergeCell ref="D62:E62"/>
    <mergeCell ref="D95:E95"/>
  </mergeCells>
  <phoneticPr fontId="3"/>
  <pageMargins left="0.7" right="0.7" top="0.75" bottom="0.75" header="0.3" footer="0.3"/>
  <pageSetup paperSize="9" scale="61" orientation="portrait" r:id="rId1"/>
  <colBreaks count="1" manualBreakCount="1">
    <brk id="5" max="297" man="1"/>
  </colBreaks>
  <ignoredErrors>
    <ignoredError sqref="B3 B7 C118 D12:D20 C30 C25 C39 C64 C83 C97 D122:D130 D97:D105 D64:D71 D39:D47 D25:D34 C35 C93 C69:C71 C59 D48:D59 C79 D72:D78 D106:D117 D131:D14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83E0D-1D0D-0F40-9C91-E9B3F56A500C}">
  <dimension ref="B1:K54"/>
  <sheetViews>
    <sheetView topLeftCell="A2" zoomScale="120" zoomScaleNormal="120" zoomScaleSheetLayoutView="110" workbookViewId="0">
      <selection activeCell="C10" sqref="C10"/>
    </sheetView>
  </sheetViews>
  <sheetFormatPr defaultColWidth="8.6328125" defaultRowHeight="14" x14ac:dyDescent="0.2"/>
  <cols>
    <col min="1" max="1" width="2.453125" style="1" customWidth="1"/>
    <col min="2" max="2" width="35.81640625" style="1" customWidth="1"/>
    <col min="3" max="3" width="9.36328125" style="2" customWidth="1"/>
    <col min="4" max="4" width="9.453125" style="3" customWidth="1"/>
    <col min="5" max="5" width="5.453125" style="1" customWidth="1"/>
    <col min="6" max="16384" width="8.6328125" style="1"/>
  </cols>
  <sheetData>
    <row r="1" spans="2:5" ht="25" customHeight="1" x14ac:dyDescent="0.2">
      <c r="B1" s="16" t="s">
        <v>281</v>
      </c>
    </row>
    <row r="2" spans="2:5" ht="15.5" x14ac:dyDescent="0.2">
      <c r="B2" s="154" t="s">
        <v>271</v>
      </c>
    </row>
    <row r="4" spans="2:5" x14ac:dyDescent="0.2">
      <c r="B4" s="18" t="s">
        <v>18</v>
      </c>
    </row>
    <row r="6" spans="2:5" x14ac:dyDescent="0.2">
      <c r="B6" s="4" t="s">
        <v>1</v>
      </c>
    </row>
    <row r="7" spans="2:5" x14ac:dyDescent="0.2">
      <c r="B7" s="3" t="s">
        <v>2</v>
      </c>
      <c r="C7" s="2" t="s">
        <v>6</v>
      </c>
      <c r="D7" s="107"/>
      <c r="E7" s="133" t="s">
        <v>120</v>
      </c>
    </row>
    <row r="8" spans="2:5" x14ac:dyDescent="0.2">
      <c r="B8" s="3" t="s">
        <v>3</v>
      </c>
      <c r="C8" s="2" t="s">
        <v>6</v>
      </c>
      <c r="D8" s="108"/>
      <c r="E8" s="133" t="s">
        <v>121</v>
      </c>
    </row>
    <row r="9" spans="2:5" x14ac:dyDescent="0.2">
      <c r="B9" s="3" t="s">
        <v>5</v>
      </c>
      <c r="C9" s="2" t="s">
        <v>10</v>
      </c>
      <c r="D9" s="109"/>
      <c r="E9" s="134" t="s">
        <v>123</v>
      </c>
    </row>
    <row r="10" spans="2:5" x14ac:dyDescent="0.2">
      <c r="B10" s="3" t="s">
        <v>0</v>
      </c>
      <c r="C10" s="2" t="s">
        <v>331</v>
      </c>
      <c r="D10" s="110"/>
      <c r="E10" s="135" t="s">
        <v>125</v>
      </c>
    </row>
    <row r="11" spans="2:5" x14ac:dyDescent="0.2">
      <c r="B11" s="4" t="s">
        <v>4</v>
      </c>
      <c r="D11" s="111"/>
    </row>
    <row r="12" spans="2:5" x14ac:dyDescent="0.2">
      <c r="B12" s="3" t="s">
        <v>2</v>
      </c>
      <c r="C12" s="2" t="s">
        <v>6</v>
      </c>
      <c r="D12" s="112"/>
      <c r="E12" s="133" t="s">
        <v>126</v>
      </c>
    </row>
    <row r="13" spans="2:5" x14ac:dyDescent="0.2">
      <c r="B13" s="3" t="s">
        <v>3</v>
      </c>
      <c r="C13" s="2" t="s">
        <v>6</v>
      </c>
      <c r="D13" s="108"/>
      <c r="E13" s="133" t="s">
        <v>127</v>
      </c>
    </row>
    <row r="14" spans="2:5" x14ac:dyDescent="0.2">
      <c r="B14" s="3" t="s">
        <v>5</v>
      </c>
      <c r="C14" s="2" t="s">
        <v>8</v>
      </c>
      <c r="D14" s="109"/>
      <c r="E14" s="134" t="s">
        <v>129</v>
      </c>
    </row>
    <row r="16" spans="2:5" x14ac:dyDescent="0.2">
      <c r="B16" s="18" t="s">
        <v>17</v>
      </c>
      <c r="C16" s="113" t="s">
        <v>131</v>
      </c>
    </row>
    <row r="18" spans="2:4" ht="14" customHeight="1" x14ac:dyDescent="0.2">
      <c r="B18" s="33" t="s">
        <v>77</v>
      </c>
      <c r="C18" s="2" t="s">
        <v>19</v>
      </c>
      <c r="D18" s="99"/>
    </row>
    <row r="19" spans="2:4" x14ac:dyDescent="0.2">
      <c r="B19" s="33" t="s">
        <v>78</v>
      </c>
      <c r="C19" s="2" t="s">
        <v>20</v>
      </c>
      <c r="D19" s="61"/>
    </row>
    <row r="20" spans="2:4" x14ac:dyDescent="0.2">
      <c r="B20" s="33"/>
      <c r="C20" s="2" t="s">
        <v>21</v>
      </c>
      <c r="D20" s="62"/>
    </row>
    <row r="21" spans="2:4" x14ac:dyDescent="0.2">
      <c r="B21" s="33"/>
      <c r="C21" s="2" t="s">
        <v>21</v>
      </c>
      <c r="D21" s="62"/>
    </row>
    <row r="22" spans="2:4" x14ac:dyDescent="0.2">
      <c r="B22" s="33"/>
      <c r="C22" s="2" t="s">
        <v>21</v>
      </c>
      <c r="D22" s="62"/>
    </row>
    <row r="23" spans="2:4" x14ac:dyDescent="0.2">
      <c r="B23" s="33"/>
      <c r="C23" s="2" t="s">
        <v>21</v>
      </c>
      <c r="D23" s="62"/>
    </row>
    <row r="25" spans="2:4" x14ac:dyDescent="0.2">
      <c r="B25" s="18" t="s">
        <v>68</v>
      </c>
      <c r="C25" s="113" t="s">
        <v>132</v>
      </c>
    </row>
    <row r="27" spans="2:4" x14ac:dyDescent="0.2">
      <c r="B27" s="1" t="s">
        <v>69</v>
      </c>
      <c r="C27" s="2" t="s">
        <v>330</v>
      </c>
      <c r="D27" s="45"/>
    </row>
    <row r="54" spans="2:11" s="2" customFormat="1" x14ac:dyDescent="0.2">
      <c r="B54" s="1"/>
      <c r="D54" s="3"/>
      <c r="E54" s="1"/>
      <c r="F54" s="1"/>
      <c r="G54" s="1"/>
      <c r="H54" s="1"/>
      <c r="I54" s="1"/>
      <c r="J54" s="1"/>
      <c r="K54" s="1"/>
    </row>
  </sheetData>
  <phoneticPr fontId="3"/>
  <pageMargins left="0.39370078740157483" right="0" top="0.39370078740157483" bottom="0" header="0.31496062992125984" footer="0.31496062992125984"/>
  <pageSetup paperSize="9" orientation="landscape" r:id="rId1"/>
  <ignoredErrors>
    <ignoredError sqref="C16 C25:E2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G59"/>
  <sheetViews>
    <sheetView zoomScale="120" zoomScaleNormal="120" workbookViewId="0"/>
  </sheetViews>
  <sheetFormatPr defaultColWidth="8.6328125" defaultRowHeight="14" x14ac:dyDescent="0.2"/>
  <cols>
    <col min="1" max="1" width="2.453125" style="1" customWidth="1"/>
    <col min="2" max="2" width="36" style="2" customWidth="1"/>
    <col min="3" max="4" width="9.453125" style="2" customWidth="1"/>
    <col min="5" max="32" width="9.453125" style="1" customWidth="1"/>
    <col min="33" max="16384" width="8.6328125" style="1"/>
  </cols>
  <sheetData>
    <row r="1" spans="2:8" ht="25" customHeight="1" x14ac:dyDescent="0.2">
      <c r="B1" s="16" t="s">
        <v>283</v>
      </c>
    </row>
    <row r="3" spans="2:8" x14ac:dyDescent="0.2">
      <c r="B3" s="18" t="s">
        <v>282</v>
      </c>
      <c r="C3" s="22" t="s">
        <v>22</v>
      </c>
      <c r="E3" s="2"/>
      <c r="F3" s="2"/>
      <c r="G3" s="2"/>
      <c r="H3" s="2"/>
    </row>
    <row r="4" spans="2:8" x14ac:dyDescent="0.2">
      <c r="B4" s="114" t="s">
        <v>120</v>
      </c>
      <c r="C4" s="162" t="s">
        <v>121</v>
      </c>
      <c r="D4" s="163"/>
      <c r="E4" s="163"/>
      <c r="F4" s="163"/>
      <c r="G4" s="163"/>
      <c r="H4" s="114" t="s">
        <v>123</v>
      </c>
    </row>
    <row r="5" spans="2:8" x14ac:dyDescent="0.2">
      <c r="B5" s="36" t="s">
        <v>46</v>
      </c>
      <c r="C5" s="60" t="s">
        <v>11</v>
      </c>
      <c r="D5" s="60" t="s">
        <v>12</v>
      </c>
      <c r="E5" s="60" t="s">
        <v>13</v>
      </c>
      <c r="F5" s="60" t="s">
        <v>14</v>
      </c>
      <c r="G5" s="60" t="s">
        <v>15</v>
      </c>
      <c r="H5" s="60" t="s">
        <v>7</v>
      </c>
    </row>
    <row r="6" spans="2:8" x14ac:dyDescent="0.2">
      <c r="B6" s="33" t="s">
        <v>79</v>
      </c>
      <c r="C6" s="137"/>
      <c r="D6" s="138"/>
      <c r="E6" s="138"/>
      <c r="F6" s="138"/>
      <c r="G6" s="138"/>
      <c r="H6" s="140"/>
    </row>
    <row r="7" spans="2:8" x14ac:dyDescent="0.2">
      <c r="B7" s="33" t="s">
        <v>80</v>
      </c>
      <c r="C7" s="138"/>
      <c r="D7" s="138"/>
      <c r="E7" s="138"/>
      <c r="F7" s="138"/>
      <c r="G7" s="138"/>
      <c r="H7" s="141"/>
    </row>
    <row r="8" spans="2:8" x14ac:dyDescent="0.2">
      <c r="B8" s="33" t="s">
        <v>81</v>
      </c>
      <c r="C8" s="138"/>
      <c r="D8" s="138"/>
      <c r="E8" s="138"/>
      <c r="F8" s="138"/>
      <c r="G8" s="138"/>
      <c r="H8" s="141"/>
    </row>
    <row r="9" spans="2:8" x14ac:dyDescent="0.2">
      <c r="B9" s="33" t="s">
        <v>82</v>
      </c>
      <c r="C9" s="138"/>
      <c r="D9" s="138"/>
      <c r="E9" s="138"/>
      <c r="F9" s="138"/>
      <c r="G9" s="138"/>
      <c r="H9" s="141"/>
    </row>
    <row r="10" spans="2:8" x14ac:dyDescent="0.2">
      <c r="B10" s="33" t="s">
        <v>83</v>
      </c>
      <c r="C10" s="138"/>
      <c r="D10" s="138"/>
      <c r="E10" s="138"/>
      <c r="F10" s="138"/>
      <c r="G10" s="138"/>
      <c r="H10" s="141"/>
    </row>
    <row r="11" spans="2:8" x14ac:dyDescent="0.2">
      <c r="B11" s="33" t="s">
        <v>84</v>
      </c>
      <c r="C11" s="138"/>
      <c r="D11" s="138"/>
      <c r="E11" s="138"/>
      <c r="F11" s="138"/>
      <c r="G11" s="138"/>
      <c r="H11" s="141"/>
    </row>
    <row r="12" spans="2:8" x14ac:dyDescent="0.2">
      <c r="B12" s="33" t="s">
        <v>85</v>
      </c>
      <c r="C12" s="138"/>
      <c r="D12" s="138"/>
      <c r="E12" s="138"/>
      <c r="F12" s="138"/>
      <c r="G12" s="138"/>
      <c r="H12" s="141"/>
    </row>
    <row r="13" spans="2:8" x14ac:dyDescent="0.2">
      <c r="B13" s="46" t="s">
        <v>86</v>
      </c>
      <c r="C13" s="139"/>
      <c r="D13" s="139"/>
      <c r="E13" s="139"/>
      <c r="F13" s="139"/>
      <c r="G13" s="139"/>
      <c r="H13" s="142"/>
    </row>
    <row r="14" spans="2:8" x14ac:dyDescent="0.2">
      <c r="B14" s="1" t="s">
        <v>7</v>
      </c>
      <c r="C14" s="164"/>
      <c r="D14" s="165"/>
      <c r="E14" s="165"/>
      <c r="F14" s="165"/>
      <c r="G14" s="165"/>
      <c r="H14" s="115"/>
    </row>
    <row r="15" spans="2:8" x14ac:dyDescent="0.2">
      <c r="B15" s="1"/>
      <c r="C15" s="162" t="s">
        <v>125</v>
      </c>
      <c r="D15" s="163"/>
      <c r="E15" s="163"/>
      <c r="F15" s="163"/>
      <c r="G15" s="163"/>
      <c r="H15" s="114" t="s">
        <v>126</v>
      </c>
    </row>
    <row r="16" spans="2:8" x14ac:dyDescent="0.2">
      <c r="B16" s="18" t="s">
        <v>298</v>
      </c>
      <c r="C16" s="22" t="s">
        <v>22</v>
      </c>
      <c r="D16" s="3"/>
      <c r="E16" s="2"/>
      <c r="F16" s="2"/>
      <c r="G16" s="2"/>
      <c r="H16" s="2"/>
    </row>
    <row r="17" spans="2:33" x14ac:dyDescent="0.2">
      <c r="B17" s="114"/>
      <c r="C17" s="162" t="s">
        <v>129</v>
      </c>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row>
    <row r="18" spans="2:33" x14ac:dyDescent="0.2">
      <c r="B18" s="114" t="s">
        <v>324</v>
      </c>
      <c r="C18" s="2" t="s">
        <v>11</v>
      </c>
      <c r="D18" s="2" t="s">
        <v>12</v>
      </c>
      <c r="E18" s="2" t="s">
        <v>13</v>
      </c>
      <c r="F18" s="2" t="s">
        <v>14</v>
      </c>
      <c r="G18" s="2" t="s">
        <v>15</v>
      </c>
      <c r="H18" s="2" t="s">
        <v>299</v>
      </c>
      <c r="I18" s="2" t="s">
        <v>300</v>
      </c>
      <c r="J18" s="2" t="s">
        <v>301</v>
      </c>
      <c r="K18" s="2" t="s">
        <v>302</v>
      </c>
      <c r="L18" s="2" t="s">
        <v>303</v>
      </c>
      <c r="M18" s="2" t="s">
        <v>304</v>
      </c>
      <c r="N18" s="2" t="s">
        <v>305</v>
      </c>
      <c r="O18" s="2" t="s">
        <v>306</v>
      </c>
      <c r="P18" s="2" t="s">
        <v>307</v>
      </c>
      <c r="Q18" s="2" t="s">
        <v>308</v>
      </c>
      <c r="R18" s="2" t="s">
        <v>309</v>
      </c>
      <c r="S18" s="2" t="s">
        <v>310</v>
      </c>
      <c r="T18" s="2" t="s">
        <v>311</v>
      </c>
      <c r="U18" s="2" t="s">
        <v>312</v>
      </c>
      <c r="V18" s="2" t="s">
        <v>313</v>
      </c>
      <c r="W18" s="2" t="s">
        <v>314</v>
      </c>
      <c r="X18" s="2" t="s">
        <v>315</v>
      </c>
      <c r="Y18" s="2" t="s">
        <v>316</v>
      </c>
      <c r="Z18" s="2" t="s">
        <v>317</v>
      </c>
      <c r="AA18" s="2" t="s">
        <v>318</v>
      </c>
      <c r="AB18" s="2" t="s">
        <v>319</v>
      </c>
      <c r="AC18" s="2" t="s">
        <v>320</v>
      </c>
      <c r="AD18" s="2" t="s">
        <v>321</v>
      </c>
      <c r="AE18" s="2" t="s">
        <v>322</v>
      </c>
      <c r="AF18" s="2" t="s">
        <v>323</v>
      </c>
      <c r="AG18" s="114" t="s">
        <v>164</v>
      </c>
    </row>
    <row r="19" spans="2:33" x14ac:dyDescent="0.2">
      <c r="B19" s="36" t="s">
        <v>46</v>
      </c>
      <c r="C19" s="11">
        <v>2023</v>
      </c>
      <c r="D19" s="11">
        <f>C19+1</f>
        <v>2024</v>
      </c>
      <c r="E19" s="11">
        <f t="shared" ref="E19:AF19" si="0">D19+1</f>
        <v>2025</v>
      </c>
      <c r="F19" s="11">
        <f t="shared" si="0"/>
        <v>2026</v>
      </c>
      <c r="G19" s="11">
        <f t="shared" si="0"/>
        <v>2027</v>
      </c>
      <c r="H19" s="11">
        <f t="shared" si="0"/>
        <v>2028</v>
      </c>
      <c r="I19" s="11">
        <f t="shared" si="0"/>
        <v>2029</v>
      </c>
      <c r="J19" s="11">
        <f t="shared" si="0"/>
        <v>2030</v>
      </c>
      <c r="K19" s="11">
        <f t="shared" si="0"/>
        <v>2031</v>
      </c>
      <c r="L19" s="11">
        <f t="shared" si="0"/>
        <v>2032</v>
      </c>
      <c r="M19" s="11">
        <f t="shared" si="0"/>
        <v>2033</v>
      </c>
      <c r="N19" s="11">
        <f t="shared" si="0"/>
        <v>2034</v>
      </c>
      <c r="O19" s="11">
        <f t="shared" si="0"/>
        <v>2035</v>
      </c>
      <c r="P19" s="11">
        <f t="shared" si="0"/>
        <v>2036</v>
      </c>
      <c r="Q19" s="11">
        <f t="shared" si="0"/>
        <v>2037</v>
      </c>
      <c r="R19" s="11">
        <f t="shared" si="0"/>
        <v>2038</v>
      </c>
      <c r="S19" s="11">
        <f t="shared" si="0"/>
        <v>2039</v>
      </c>
      <c r="T19" s="11">
        <f t="shared" si="0"/>
        <v>2040</v>
      </c>
      <c r="U19" s="11">
        <f t="shared" si="0"/>
        <v>2041</v>
      </c>
      <c r="V19" s="11">
        <f t="shared" si="0"/>
        <v>2042</v>
      </c>
      <c r="W19" s="11">
        <f t="shared" si="0"/>
        <v>2043</v>
      </c>
      <c r="X19" s="11">
        <f t="shared" si="0"/>
        <v>2044</v>
      </c>
      <c r="Y19" s="11">
        <f t="shared" si="0"/>
        <v>2045</v>
      </c>
      <c r="Z19" s="11">
        <f t="shared" si="0"/>
        <v>2046</v>
      </c>
      <c r="AA19" s="11">
        <f t="shared" si="0"/>
        <v>2047</v>
      </c>
      <c r="AB19" s="11">
        <f t="shared" si="0"/>
        <v>2048</v>
      </c>
      <c r="AC19" s="11">
        <f t="shared" si="0"/>
        <v>2049</v>
      </c>
      <c r="AD19" s="11">
        <f t="shared" si="0"/>
        <v>2050</v>
      </c>
      <c r="AE19" s="11">
        <f t="shared" si="0"/>
        <v>2051</v>
      </c>
      <c r="AF19" s="11">
        <f t="shared" si="0"/>
        <v>2052</v>
      </c>
      <c r="AG19" s="60" t="s">
        <v>7</v>
      </c>
    </row>
    <row r="20" spans="2:33" x14ac:dyDescent="0.2">
      <c r="B20" s="136"/>
      <c r="C20" s="137"/>
      <c r="D20" s="63"/>
      <c r="G20" s="2"/>
      <c r="H20" s="2"/>
      <c r="AG20" s="140"/>
    </row>
    <row r="21" spans="2:33" x14ac:dyDescent="0.2">
      <c r="B21" s="59"/>
      <c r="C21" s="137"/>
      <c r="D21" s="63"/>
      <c r="G21" s="2"/>
      <c r="H21" s="2"/>
      <c r="AG21" s="141"/>
    </row>
    <row r="22" spans="2:33" x14ac:dyDescent="0.2">
      <c r="B22" s="59"/>
      <c r="C22" s="137"/>
      <c r="D22" s="63"/>
      <c r="G22" s="2"/>
      <c r="H22" s="2"/>
      <c r="AG22" s="141"/>
    </row>
    <row r="23" spans="2:33" x14ac:dyDescent="0.2">
      <c r="B23" s="59"/>
      <c r="C23" s="137"/>
      <c r="D23" s="63"/>
      <c r="G23" s="2"/>
      <c r="H23" s="2"/>
      <c r="AG23" s="141"/>
    </row>
    <row r="24" spans="2:33" x14ac:dyDescent="0.2">
      <c r="B24" s="59"/>
      <c r="C24" s="137"/>
      <c r="D24" s="63"/>
      <c r="G24" s="2"/>
      <c r="H24" s="2"/>
      <c r="AG24" s="141"/>
    </row>
    <row r="25" spans="2:33" x14ac:dyDescent="0.2">
      <c r="B25" s="143"/>
      <c r="C25" s="144"/>
      <c r="D25" s="153"/>
      <c r="E25" s="36"/>
      <c r="F25" s="36"/>
      <c r="G25" s="60"/>
      <c r="H25" s="60"/>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142"/>
    </row>
    <row r="26" spans="2:33" x14ac:dyDescent="0.2">
      <c r="B26" s="33" t="s">
        <v>7</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row>
    <row r="27" spans="2:33" x14ac:dyDescent="0.2">
      <c r="C27" s="162" t="s">
        <v>166</v>
      </c>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14" t="s">
        <v>168</v>
      </c>
    </row>
    <row r="59" spans="2:2" x14ac:dyDescent="0.2">
      <c r="B59" s="1"/>
    </row>
  </sheetData>
  <mergeCells count="5">
    <mergeCell ref="C4:G4"/>
    <mergeCell ref="C15:G15"/>
    <mergeCell ref="C14:G14"/>
    <mergeCell ref="C17:AF17"/>
    <mergeCell ref="C27:AF27"/>
  </mergeCells>
  <phoneticPr fontId="3"/>
  <pageMargins left="0.39370078740157483" right="0" top="0.39370078740157483" bottom="0" header="0.31496062992125984" footer="0.31496062992125984"/>
  <pageSetup paperSize="9" scale="76" orientation="landscape" r:id="rId1"/>
  <colBreaks count="1" manualBreakCount="1">
    <brk id="13" max="26" man="1"/>
  </colBreaks>
  <ignoredErrors>
    <ignoredError sqref="B2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671A3-44A3-5246-B180-69D5E3E44CEC}">
  <dimension ref="B1:H30"/>
  <sheetViews>
    <sheetView topLeftCell="A3" zoomScale="120" zoomScaleNormal="120" workbookViewId="0"/>
  </sheetViews>
  <sheetFormatPr defaultColWidth="8.6328125" defaultRowHeight="14" x14ac:dyDescent="0.2"/>
  <cols>
    <col min="1" max="1" width="2.453125" style="1" customWidth="1"/>
    <col min="2" max="2" width="30.81640625" style="1" customWidth="1"/>
    <col min="3" max="3" width="13.6328125" style="3" customWidth="1"/>
    <col min="4" max="4" width="13.6328125" style="2" customWidth="1"/>
    <col min="5" max="5" width="7.36328125" style="1" customWidth="1"/>
    <col min="6" max="6" width="32.1796875" style="1" customWidth="1"/>
    <col min="7" max="7" width="13.6328125" style="3" customWidth="1"/>
    <col min="8" max="8" width="13.6328125" style="2" customWidth="1"/>
    <col min="9" max="16384" width="8.6328125" style="1"/>
  </cols>
  <sheetData>
    <row r="1" spans="2:8" ht="25" customHeight="1" x14ac:dyDescent="0.2">
      <c r="B1" s="16" t="s">
        <v>284</v>
      </c>
      <c r="F1" s="16"/>
    </row>
    <row r="3" spans="2:8" x14ac:dyDescent="0.2">
      <c r="B3" s="18" t="s">
        <v>272</v>
      </c>
      <c r="C3" s="22" t="s">
        <v>22</v>
      </c>
      <c r="F3" s="18" t="s">
        <v>273</v>
      </c>
      <c r="G3" s="22" t="s">
        <v>22</v>
      </c>
    </row>
    <row r="4" spans="2:8" x14ac:dyDescent="0.2">
      <c r="B4" s="4"/>
      <c r="C4" s="166"/>
      <c r="D4" s="166"/>
      <c r="F4" s="4"/>
      <c r="G4" s="166"/>
      <c r="H4" s="166"/>
    </row>
    <row r="5" spans="2:8" x14ac:dyDescent="0.2">
      <c r="B5" s="4" t="s">
        <v>26</v>
      </c>
      <c r="C5" s="2"/>
      <c r="F5" s="4" t="s">
        <v>26</v>
      </c>
      <c r="G5" s="2"/>
    </row>
    <row r="6" spans="2:8" x14ac:dyDescent="0.2">
      <c r="B6" s="114" t="s">
        <v>120</v>
      </c>
      <c r="C6" s="114" t="s">
        <v>121</v>
      </c>
      <c r="D6" s="114" t="s">
        <v>123</v>
      </c>
      <c r="F6" s="114" t="s">
        <v>170</v>
      </c>
      <c r="G6" s="114" t="s">
        <v>172</v>
      </c>
      <c r="H6" s="114" t="s">
        <v>174</v>
      </c>
    </row>
    <row r="7" spans="2:8" x14ac:dyDescent="0.2">
      <c r="B7" s="60" t="s">
        <v>46</v>
      </c>
      <c r="C7" s="60" t="s">
        <v>71</v>
      </c>
      <c r="D7" s="60" t="s">
        <v>47</v>
      </c>
      <c r="F7" s="60" t="s">
        <v>46</v>
      </c>
      <c r="G7" s="60" t="s">
        <v>71</v>
      </c>
      <c r="H7" s="60" t="s">
        <v>47</v>
      </c>
    </row>
    <row r="8" spans="2:8" x14ac:dyDescent="0.2">
      <c r="B8" s="145"/>
      <c r="C8" s="145"/>
      <c r="D8" s="145"/>
      <c r="F8" s="145"/>
      <c r="G8" s="145"/>
      <c r="H8" s="145"/>
    </row>
    <row r="9" spans="2:8" x14ac:dyDescent="0.2">
      <c r="B9" s="59"/>
      <c r="C9" s="59"/>
      <c r="D9" s="59"/>
      <c r="F9" s="59"/>
      <c r="G9" s="59"/>
      <c r="H9" s="59"/>
    </row>
    <row r="10" spans="2:8" x14ac:dyDescent="0.2">
      <c r="B10" s="59"/>
      <c r="C10" s="59"/>
      <c r="D10" s="59"/>
      <c r="F10" s="59"/>
      <c r="G10" s="59"/>
      <c r="H10" s="59"/>
    </row>
    <row r="11" spans="2:8" x14ac:dyDescent="0.2">
      <c r="B11" s="59"/>
      <c r="C11" s="59"/>
      <c r="D11" s="59"/>
      <c r="F11" s="59"/>
      <c r="G11" s="59"/>
      <c r="H11" s="59"/>
    </row>
    <row r="12" spans="2:8" x14ac:dyDescent="0.2">
      <c r="B12" s="143"/>
      <c r="C12" s="143"/>
      <c r="D12" s="143"/>
      <c r="F12" s="143"/>
      <c r="G12" s="143"/>
      <c r="H12" s="143"/>
    </row>
    <row r="13" spans="2:8" x14ac:dyDescent="0.2">
      <c r="B13" s="33"/>
      <c r="C13" s="64"/>
      <c r="D13" s="116"/>
      <c r="F13" s="33"/>
      <c r="G13" s="64"/>
      <c r="H13" s="116"/>
    </row>
    <row r="14" spans="2:8" x14ac:dyDescent="0.2">
      <c r="B14" s="19"/>
      <c r="D14" s="114" t="s">
        <v>125</v>
      </c>
      <c r="F14" s="19"/>
      <c r="H14" s="114" t="s">
        <v>176</v>
      </c>
    </row>
    <row r="15" spans="2:8" x14ac:dyDescent="0.2">
      <c r="B15" s="19"/>
      <c r="D15" s="114"/>
      <c r="F15" s="19"/>
      <c r="H15" s="114"/>
    </row>
    <row r="16" spans="2:8" x14ac:dyDescent="0.2">
      <c r="B16" s="4" t="s">
        <v>16</v>
      </c>
      <c r="F16" s="4" t="s">
        <v>16</v>
      </c>
    </row>
    <row r="17" spans="2:8" x14ac:dyDescent="0.2">
      <c r="B17" s="114" t="s">
        <v>126</v>
      </c>
      <c r="C17" s="114" t="s">
        <v>127</v>
      </c>
      <c r="D17" s="114" t="s">
        <v>129</v>
      </c>
      <c r="F17" s="114" t="s">
        <v>178</v>
      </c>
      <c r="G17" s="114" t="s">
        <v>180</v>
      </c>
      <c r="H17" s="114" t="s">
        <v>182</v>
      </c>
    </row>
    <row r="18" spans="2:8" x14ac:dyDescent="0.2">
      <c r="B18" s="60" t="s">
        <v>46</v>
      </c>
      <c r="C18" s="60" t="s">
        <v>71</v>
      </c>
      <c r="D18" s="60" t="s">
        <v>47</v>
      </c>
      <c r="F18" s="60" t="s">
        <v>46</v>
      </c>
      <c r="G18" s="60" t="s">
        <v>71</v>
      </c>
      <c r="H18" s="60" t="s">
        <v>47</v>
      </c>
    </row>
    <row r="19" spans="2:8" x14ac:dyDescent="0.2">
      <c r="B19" s="145"/>
      <c r="C19" s="145"/>
      <c r="D19" s="145"/>
      <c r="F19" s="145"/>
      <c r="G19" s="145"/>
      <c r="H19" s="145"/>
    </row>
    <row r="20" spans="2:8" x14ac:dyDescent="0.2">
      <c r="B20" s="59"/>
      <c r="C20" s="59"/>
      <c r="D20" s="59"/>
      <c r="F20" s="59"/>
      <c r="G20" s="59"/>
      <c r="H20" s="59"/>
    </row>
    <row r="21" spans="2:8" x14ac:dyDescent="0.2">
      <c r="B21" s="59"/>
      <c r="C21" s="59"/>
      <c r="D21" s="59"/>
      <c r="F21" s="59"/>
      <c r="G21" s="59"/>
      <c r="H21" s="59"/>
    </row>
    <row r="22" spans="2:8" x14ac:dyDescent="0.2">
      <c r="B22" s="59"/>
      <c r="C22" s="59"/>
      <c r="D22" s="59"/>
      <c r="F22" s="59"/>
      <c r="G22" s="59"/>
      <c r="H22" s="59"/>
    </row>
    <row r="23" spans="2:8" x14ac:dyDescent="0.2">
      <c r="B23" s="143"/>
      <c r="C23" s="143"/>
      <c r="D23" s="143"/>
      <c r="F23" s="143"/>
      <c r="G23" s="143"/>
      <c r="H23" s="143"/>
    </row>
    <row r="24" spans="2:8" x14ac:dyDescent="0.2">
      <c r="B24" s="33"/>
      <c r="C24" s="64"/>
      <c r="D24" s="116"/>
      <c r="F24" s="33"/>
      <c r="G24" s="64"/>
      <c r="H24" s="116"/>
    </row>
    <row r="25" spans="2:8" x14ac:dyDescent="0.2">
      <c r="B25" s="33"/>
      <c r="C25" s="64"/>
      <c r="D25" s="147" t="s">
        <v>164</v>
      </c>
      <c r="F25" s="33"/>
      <c r="G25" s="64"/>
      <c r="H25" s="147" t="s">
        <v>184</v>
      </c>
    </row>
    <row r="26" spans="2:8" ht="14.5" thickBot="1" x14ac:dyDescent="0.25">
      <c r="C26" s="1"/>
    </row>
    <row r="27" spans="2:8" x14ac:dyDescent="0.2">
      <c r="B27" s="65" t="s">
        <v>87</v>
      </c>
      <c r="C27" s="149" t="s">
        <v>166</v>
      </c>
      <c r="D27" s="118"/>
      <c r="F27" s="65" t="s">
        <v>87</v>
      </c>
      <c r="G27" s="150" t="s">
        <v>186</v>
      </c>
      <c r="H27" s="118"/>
    </row>
    <row r="28" spans="2:8" ht="14.5" thickBot="1" x14ac:dyDescent="0.25">
      <c r="B28" s="66" t="s">
        <v>88</v>
      </c>
      <c r="C28" s="148" t="s">
        <v>168</v>
      </c>
      <c r="D28" s="119"/>
      <c r="F28" s="66" t="s">
        <v>88</v>
      </c>
      <c r="G28" s="148" t="s">
        <v>188</v>
      </c>
      <c r="H28" s="119"/>
    </row>
    <row r="29" spans="2:8" ht="14.5" thickBot="1" x14ac:dyDescent="0.25">
      <c r="B29" s="24"/>
      <c r="C29" s="21"/>
      <c r="G29" s="21"/>
    </row>
    <row r="30" spans="2:8" ht="14.5" thickBot="1" x14ac:dyDescent="0.25">
      <c r="F30" s="23" t="s">
        <v>74</v>
      </c>
      <c r="G30" s="151" t="s">
        <v>190</v>
      </c>
      <c r="H30" s="120"/>
    </row>
  </sheetData>
  <mergeCells count="2">
    <mergeCell ref="G4:H4"/>
    <mergeCell ref="C4:D4"/>
  </mergeCells>
  <phoneticPr fontId="3"/>
  <printOptions horizontalCentered="1"/>
  <pageMargins left="0" right="0" top="0.39370078740157483" bottom="0" header="0.31496062992125984" footer="0.31496062992125984"/>
  <pageSetup paperSize="9"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14BD4-207C-EE4B-BDEE-5B53EAA41699}">
  <dimension ref="B1:AN35"/>
  <sheetViews>
    <sheetView zoomScale="120" zoomScaleNormal="120" workbookViewId="0"/>
  </sheetViews>
  <sheetFormatPr defaultColWidth="8.6328125" defaultRowHeight="14" x14ac:dyDescent="0.2"/>
  <cols>
    <col min="1" max="1" width="2.453125" style="1" customWidth="1"/>
    <col min="2" max="2" width="13.453125" style="1" customWidth="1"/>
    <col min="3" max="3" width="11" style="2" customWidth="1"/>
    <col min="4" max="4" width="11" style="3" customWidth="1"/>
    <col min="5" max="5" width="10.453125" style="2" customWidth="1"/>
    <col min="6" max="6" width="10.453125" style="1" customWidth="1"/>
    <col min="7" max="7" width="11" style="1" customWidth="1"/>
    <col min="8" max="8" width="3" style="1" customWidth="1"/>
    <col min="9" max="9" width="7.36328125" style="1" customWidth="1"/>
    <col min="10" max="10" width="12" style="1" customWidth="1"/>
    <col min="11" max="11" width="8.36328125" style="1" customWidth="1"/>
    <col min="12" max="12" width="3" style="1" customWidth="1"/>
    <col min="13" max="13" width="7.6328125" style="1" customWidth="1"/>
    <col min="14" max="14" width="3.1796875" style="1" customWidth="1"/>
    <col min="15" max="15" width="22.6328125" style="1" customWidth="1"/>
    <col min="16" max="16" width="14.81640625" style="1" customWidth="1"/>
    <col min="17" max="17" width="6.36328125" style="1" customWidth="1"/>
    <col min="18" max="18" width="4.6328125" style="1" customWidth="1"/>
    <col min="19" max="19" width="14.6328125" style="1" customWidth="1"/>
    <col min="20" max="20" width="6.36328125" style="1" customWidth="1"/>
    <col min="21" max="21" width="4.6328125" style="1" customWidth="1"/>
    <col min="22" max="22" width="14.6328125" style="1" customWidth="1"/>
    <col min="23" max="23" width="6.36328125" style="1" customWidth="1"/>
    <col min="24" max="24" width="4.6328125" style="1" customWidth="1"/>
    <col min="25" max="25" width="13.453125" style="1" customWidth="1"/>
    <col min="26" max="26" width="6.36328125" style="1" customWidth="1"/>
    <col min="27" max="27" width="4.6328125" style="1" customWidth="1"/>
    <col min="28" max="28" width="15.36328125" style="1" customWidth="1"/>
    <col min="29" max="29" width="6.36328125" style="1" customWidth="1"/>
    <col min="30" max="30" width="4.6328125" style="1" customWidth="1"/>
    <col min="31" max="31" width="11.81640625" style="1" customWidth="1"/>
    <col min="32" max="32" width="6.36328125" style="1" customWidth="1"/>
    <col min="33" max="33" width="4.6328125" style="1" customWidth="1"/>
    <col min="34" max="34" width="18" style="1" customWidth="1"/>
    <col min="35" max="35" width="6.36328125" style="1" customWidth="1"/>
    <col min="36" max="36" width="4.6328125" style="1" customWidth="1"/>
    <col min="37" max="37" width="17.81640625" style="1" customWidth="1"/>
    <col min="38" max="38" width="6.36328125" style="1" customWidth="1"/>
    <col min="39" max="39" width="4.6328125" style="1" customWidth="1"/>
    <col min="40" max="40" width="10.36328125" style="1" customWidth="1"/>
    <col min="41" max="16384" width="8.6328125" style="1"/>
  </cols>
  <sheetData>
    <row r="1" spans="2:40" ht="25" customHeight="1" x14ac:dyDescent="0.2">
      <c r="B1" s="16" t="s">
        <v>287</v>
      </c>
    </row>
    <row r="3" spans="2:40" x14ac:dyDescent="0.2">
      <c r="B3" s="176" t="s">
        <v>30</v>
      </c>
      <c r="C3" s="176"/>
      <c r="D3" s="176"/>
      <c r="E3" s="176"/>
      <c r="O3" s="176" t="s">
        <v>89</v>
      </c>
      <c r="P3" s="176"/>
      <c r="Q3" s="8"/>
    </row>
    <row r="4" spans="2:40" x14ac:dyDescent="0.2">
      <c r="B4" s="122" t="s">
        <v>120</v>
      </c>
      <c r="C4" s="122" t="s">
        <v>121</v>
      </c>
      <c r="D4" s="122" t="s">
        <v>123</v>
      </c>
      <c r="E4" s="122" t="s">
        <v>125</v>
      </c>
      <c r="F4" s="122" t="s">
        <v>126</v>
      </c>
      <c r="G4" s="122" t="s">
        <v>127</v>
      </c>
      <c r="O4" s="114" t="s">
        <v>164</v>
      </c>
      <c r="P4" s="162" t="s">
        <v>166</v>
      </c>
      <c r="Q4" s="163"/>
      <c r="R4" s="163"/>
      <c r="S4" s="163"/>
      <c r="T4" s="114" t="s">
        <v>168</v>
      </c>
    </row>
    <row r="5" spans="2:40" x14ac:dyDescent="0.2">
      <c r="G5" s="3" t="s">
        <v>70</v>
      </c>
      <c r="M5" s="114" t="s">
        <v>129</v>
      </c>
      <c r="O5" s="73" t="s">
        <v>90</v>
      </c>
    </row>
    <row r="6" spans="2:40" x14ac:dyDescent="0.2">
      <c r="B6" s="173" t="s">
        <v>48</v>
      </c>
      <c r="C6" s="173"/>
      <c r="D6" s="174"/>
      <c r="E6" s="175" t="s">
        <v>59</v>
      </c>
      <c r="F6" s="173"/>
      <c r="G6" s="173"/>
      <c r="I6" s="172" t="s">
        <v>31</v>
      </c>
      <c r="J6" s="172"/>
      <c r="K6" s="172"/>
      <c r="L6" s="35" t="s">
        <v>61</v>
      </c>
      <c r="M6" s="53">
        <f>(C18+F18)/(C18*(1+D18/100)+F18*(1-G18))</f>
        <v>0.91406965639556415</v>
      </c>
      <c r="O6" s="74" t="s">
        <v>65</v>
      </c>
      <c r="P6" s="75" t="s">
        <v>71</v>
      </c>
      <c r="Q6" s="76"/>
      <c r="R6" s="76"/>
      <c r="S6" s="76"/>
      <c r="T6" s="74" t="s">
        <v>47</v>
      </c>
      <c r="U6" s="77"/>
      <c r="W6" s="8"/>
    </row>
    <row r="7" spans="2:40" x14ac:dyDescent="0.2">
      <c r="B7" s="47" t="s">
        <v>46</v>
      </c>
      <c r="C7" s="48" t="s">
        <v>47</v>
      </c>
      <c r="D7" s="48" t="s">
        <v>63</v>
      </c>
      <c r="E7" s="49" t="s">
        <v>46</v>
      </c>
      <c r="F7" s="48" t="s">
        <v>47</v>
      </c>
      <c r="G7" s="48" t="s">
        <v>66</v>
      </c>
      <c r="I7" s="34" t="s">
        <v>60</v>
      </c>
      <c r="J7" s="33" t="s">
        <v>32</v>
      </c>
      <c r="K7" s="3"/>
      <c r="O7" s="1" t="s">
        <v>290</v>
      </c>
      <c r="P7" s="78" t="s">
        <v>91</v>
      </c>
      <c r="Q7" s="79"/>
      <c r="T7" s="80">
        <v>1</v>
      </c>
      <c r="W7" s="81"/>
    </row>
    <row r="8" spans="2:40" x14ac:dyDescent="0.2">
      <c r="B8" s="3" t="s">
        <v>36</v>
      </c>
      <c r="C8" s="37">
        <v>709</v>
      </c>
      <c r="D8" s="38">
        <v>20</v>
      </c>
      <c r="E8" s="42" t="s">
        <v>49</v>
      </c>
      <c r="F8" s="37">
        <v>737</v>
      </c>
      <c r="G8" s="38">
        <v>0</v>
      </c>
      <c r="J8" s="33" t="s">
        <v>33</v>
      </c>
      <c r="K8" s="3"/>
      <c r="O8" s="1" t="s">
        <v>338</v>
      </c>
      <c r="P8" s="78" t="s">
        <v>92</v>
      </c>
      <c r="Q8" s="79"/>
      <c r="T8" s="80">
        <v>0.91406965639556415</v>
      </c>
      <c r="W8" s="81"/>
    </row>
    <row r="9" spans="2:40" x14ac:dyDescent="0.2">
      <c r="B9" s="3" t="s">
        <v>37</v>
      </c>
      <c r="C9" s="37">
        <v>453</v>
      </c>
      <c r="D9" s="38">
        <v>10</v>
      </c>
      <c r="E9" s="42" t="s">
        <v>50</v>
      </c>
      <c r="F9" s="37">
        <v>393</v>
      </c>
      <c r="G9" s="38">
        <v>0</v>
      </c>
      <c r="J9" s="33" t="s">
        <v>35</v>
      </c>
      <c r="K9" s="3"/>
      <c r="O9" s="82" t="s">
        <v>93</v>
      </c>
      <c r="P9" s="78" t="s">
        <v>92</v>
      </c>
      <c r="Q9" s="79"/>
      <c r="T9" s="80">
        <v>0.91406965639556415</v>
      </c>
      <c r="W9" s="81"/>
    </row>
    <row r="10" spans="2:40" x14ac:dyDescent="0.2">
      <c r="B10" s="3" t="s">
        <v>38</v>
      </c>
      <c r="C10" s="37">
        <v>322</v>
      </c>
      <c r="D10" s="38">
        <v>10</v>
      </c>
      <c r="E10" s="43" t="s">
        <v>51</v>
      </c>
      <c r="F10" s="37">
        <v>380</v>
      </c>
      <c r="G10" s="38">
        <v>0</v>
      </c>
      <c r="J10" s="33" t="s">
        <v>34</v>
      </c>
      <c r="K10" s="3"/>
      <c r="O10" s="82" t="s">
        <v>94</v>
      </c>
      <c r="P10" s="78" t="s">
        <v>92</v>
      </c>
      <c r="Q10" s="79"/>
      <c r="T10" s="80">
        <v>0.91406965639556415</v>
      </c>
      <c r="W10" s="81"/>
    </row>
    <row r="11" spans="2:40" x14ac:dyDescent="0.2">
      <c r="B11" s="3" t="s">
        <v>39</v>
      </c>
      <c r="C11" s="37">
        <v>285</v>
      </c>
      <c r="D11" s="38">
        <v>30</v>
      </c>
      <c r="E11" s="43" t="s">
        <v>52</v>
      </c>
      <c r="F11" s="37">
        <v>216</v>
      </c>
      <c r="G11" s="38">
        <v>0</v>
      </c>
      <c r="O11" s="83" t="s">
        <v>95</v>
      </c>
      <c r="P11" s="78" t="s">
        <v>96</v>
      </c>
      <c r="Q11" s="79"/>
      <c r="T11" s="80">
        <v>0.97121333489251394</v>
      </c>
      <c r="W11" s="81"/>
    </row>
    <row r="12" spans="2:40" x14ac:dyDescent="0.2">
      <c r="B12" s="3" t="s">
        <v>40</v>
      </c>
      <c r="C12" s="37">
        <v>248</v>
      </c>
      <c r="D12" s="38">
        <v>20</v>
      </c>
      <c r="E12" s="42" t="s">
        <v>53</v>
      </c>
      <c r="F12" s="37">
        <v>140</v>
      </c>
      <c r="G12" s="38">
        <v>0</v>
      </c>
      <c r="O12" s="1" t="s">
        <v>293</v>
      </c>
      <c r="P12" s="78" t="s">
        <v>92</v>
      </c>
      <c r="T12" s="80">
        <v>0.91406965639556415</v>
      </c>
      <c r="W12" s="81"/>
    </row>
    <row r="13" spans="2:40" x14ac:dyDescent="0.2">
      <c r="B13" s="3" t="s">
        <v>41</v>
      </c>
      <c r="C13" s="37">
        <v>181</v>
      </c>
      <c r="D13" s="38">
        <v>10</v>
      </c>
      <c r="E13" s="42" t="s">
        <v>54</v>
      </c>
      <c r="F13" s="37">
        <v>53</v>
      </c>
      <c r="G13" s="38">
        <v>0</v>
      </c>
      <c r="O13" s="1" t="s">
        <v>294</v>
      </c>
      <c r="P13" s="78" t="s">
        <v>92</v>
      </c>
      <c r="T13" s="80">
        <v>0.91406965639556415</v>
      </c>
      <c r="W13" s="81"/>
    </row>
    <row r="14" spans="2:40" x14ac:dyDescent="0.2">
      <c r="B14" s="3" t="s">
        <v>42</v>
      </c>
      <c r="C14" s="37">
        <v>124</v>
      </c>
      <c r="D14" s="38">
        <v>20</v>
      </c>
      <c r="E14" s="42" t="s">
        <v>55</v>
      </c>
      <c r="F14" s="37">
        <v>45</v>
      </c>
      <c r="G14" s="38">
        <v>0</v>
      </c>
      <c r="O14" s="1" t="s">
        <v>97</v>
      </c>
      <c r="P14" s="78" t="s">
        <v>92</v>
      </c>
      <c r="T14" s="80">
        <v>0.91406965639556415</v>
      </c>
      <c r="W14" s="81"/>
    </row>
    <row r="15" spans="2:40" x14ac:dyDescent="0.2">
      <c r="B15" s="3" t="s">
        <v>43</v>
      </c>
      <c r="C15" s="37">
        <v>111</v>
      </c>
      <c r="D15" s="38">
        <v>20</v>
      </c>
      <c r="E15" s="42" t="s">
        <v>56</v>
      </c>
      <c r="F15" s="37">
        <v>31</v>
      </c>
      <c r="G15" s="38">
        <v>0</v>
      </c>
      <c r="O15" s="36" t="s">
        <v>98</v>
      </c>
      <c r="P15" s="84" t="s">
        <v>92</v>
      </c>
      <c r="Q15" s="36"/>
      <c r="R15" s="36"/>
      <c r="S15" s="36"/>
      <c r="T15" s="85">
        <v>0.91406965639556415</v>
      </c>
    </row>
    <row r="16" spans="2:40" x14ac:dyDescent="0.2">
      <c r="B16" s="3" t="s">
        <v>44</v>
      </c>
      <c r="C16" s="37">
        <v>107</v>
      </c>
      <c r="D16" s="38">
        <v>20</v>
      </c>
      <c r="E16" s="42" t="s">
        <v>57</v>
      </c>
      <c r="F16" s="37">
        <v>28</v>
      </c>
      <c r="G16" s="38">
        <v>0</v>
      </c>
      <c r="O16" s="114" t="s">
        <v>170</v>
      </c>
      <c r="P16" s="114" t="s">
        <v>172</v>
      </c>
      <c r="Q16" s="114" t="s">
        <v>174</v>
      </c>
      <c r="R16" s="114" t="s">
        <v>176</v>
      </c>
      <c r="AN16" s="114" t="s">
        <v>178</v>
      </c>
    </row>
    <row r="17" spans="2:40" x14ac:dyDescent="0.2">
      <c r="B17" s="117" t="s">
        <v>45</v>
      </c>
      <c r="C17" s="39">
        <v>99</v>
      </c>
      <c r="D17" s="40">
        <v>0</v>
      </c>
      <c r="E17" s="41" t="s">
        <v>58</v>
      </c>
      <c r="F17" s="39">
        <v>28</v>
      </c>
      <c r="G17" s="40">
        <v>0</v>
      </c>
      <c r="O17" s="73" t="s">
        <v>99</v>
      </c>
    </row>
    <row r="18" spans="2:40" x14ac:dyDescent="0.2">
      <c r="C18" s="54">
        <f>SUM(C8:C17)</f>
        <v>2639</v>
      </c>
      <c r="D18" s="70">
        <f>SUMPRODUCT(C8:C17,D8:D17)/C18</f>
        <v>16.707086017430846</v>
      </c>
      <c r="E18" s="44"/>
      <c r="F18" s="71">
        <f>SUM(F8:F17)</f>
        <v>2051</v>
      </c>
      <c r="G18" s="72">
        <f>SUMPRODUCT(F8:F17,G8:G17)/F18</f>
        <v>0</v>
      </c>
      <c r="O18" s="167" t="s">
        <v>65</v>
      </c>
      <c r="P18" s="168" t="s">
        <v>100</v>
      </c>
      <c r="Q18" s="169"/>
      <c r="R18" s="170"/>
      <c r="S18" s="168" t="s">
        <v>101</v>
      </c>
      <c r="T18" s="169"/>
      <c r="U18" s="170"/>
      <c r="V18" s="168" t="s">
        <v>102</v>
      </c>
      <c r="W18" s="169"/>
      <c r="X18" s="170"/>
      <c r="Y18" s="168" t="s">
        <v>103</v>
      </c>
      <c r="Z18" s="169"/>
      <c r="AA18" s="170"/>
      <c r="AB18" s="168" t="s">
        <v>104</v>
      </c>
      <c r="AC18" s="169"/>
      <c r="AD18" s="170"/>
      <c r="AE18" s="168" t="s">
        <v>105</v>
      </c>
      <c r="AF18" s="169"/>
      <c r="AG18" s="170"/>
      <c r="AH18" s="168" t="s">
        <v>106</v>
      </c>
      <c r="AI18" s="169"/>
      <c r="AJ18" s="170"/>
      <c r="AK18" s="168" t="s">
        <v>107</v>
      </c>
      <c r="AL18" s="169"/>
      <c r="AM18" s="170"/>
      <c r="AN18" s="171" t="s">
        <v>108</v>
      </c>
    </row>
    <row r="19" spans="2:40" x14ac:dyDescent="0.2">
      <c r="C19" s="37" t="s">
        <v>62</v>
      </c>
      <c r="D19" s="3" t="s">
        <v>64</v>
      </c>
      <c r="E19" s="3"/>
      <c r="F19" s="37" t="s">
        <v>62</v>
      </c>
      <c r="G19" s="3" t="s">
        <v>64</v>
      </c>
      <c r="O19" s="167"/>
      <c r="P19" s="86" t="s">
        <v>46</v>
      </c>
      <c r="Q19" s="86" t="s">
        <v>47</v>
      </c>
      <c r="R19" s="87" t="s">
        <v>109</v>
      </c>
      <c r="S19" s="86" t="s">
        <v>46</v>
      </c>
      <c r="T19" s="86" t="s">
        <v>47</v>
      </c>
      <c r="U19" s="87" t="s">
        <v>109</v>
      </c>
      <c r="V19" s="86" t="s">
        <v>46</v>
      </c>
      <c r="W19" s="86" t="s">
        <v>47</v>
      </c>
      <c r="X19" s="87" t="s">
        <v>109</v>
      </c>
      <c r="Y19" s="86" t="s">
        <v>46</v>
      </c>
      <c r="Z19" s="86" t="s">
        <v>47</v>
      </c>
      <c r="AA19" s="87" t="s">
        <v>109</v>
      </c>
      <c r="AB19" s="86" t="s">
        <v>46</v>
      </c>
      <c r="AC19" s="86" t="s">
        <v>47</v>
      </c>
      <c r="AD19" s="87" t="s">
        <v>109</v>
      </c>
      <c r="AE19" s="86" t="s">
        <v>46</v>
      </c>
      <c r="AF19" s="86" t="s">
        <v>47</v>
      </c>
      <c r="AG19" s="87" t="s">
        <v>109</v>
      </c>
      <c r="AH19" s="86" t="s">
        <v>46</v>
      </c>
      <c r="AI19" s="86" t="s">
        <v>47</v>
      </c>
      <c r="AJ19" s="87" t="s">
        <v>109</v>
      </c>
      <c r="AK19" s="86" t="s">
        <v>46</v>
      </c>
      <c r="AL19" s="86" t="s">
        <v>47</v>
      </c>
      <c r="AM19" s="87" t="s">
        <v>109</v>
      </c>
      <c r="AN19" s="171"/>
    </row>
    <row r="20" spans="2:40" x14ac:dyDescent="0.2">
      <c r="O20" s="1" t="s">
        <v>110</v>
      </c>
      <c r="P20" s="88" t="s">
        <v>292</v>
      </c>
      <c r="Q20" s="89">
        <v>1</v>
      </c>
      <c r="R20" s="90">
        <v>41.1</v>
      </c>
      <c r="S20" s="146" t="s">
        <v>332</v>
      </c>
      <c r="T20" s="50">
        <v>0.91406965639556415</v>
      </c>
      <c r="U20" s="72">
        <v>5</v>
      </c>
      <c r="V20" s="88" t="s">
        <v>295</v>
      </c>
      <c r="W20" s="50">
        <v>1</v>
      </c>
      <c r="X20" s="90">
        <v>12.6</v>
      </c>
      <c r="Y20" s="1" t="s">
        <v>333</v>
      </c>
      <c r="Z20" s="89">
        <v>0.91406965639556415</v>
      </c>
      <c r="AA20" s="72">
        <v>7</v>
      </c>
      <c r="AB20" s="88" t="s">
        <v>67</v>
      </c>
      <c r="AC20" s="50">
        <v>0.91406965639556415</v>
      </c>
      <c r="AD20" s="90">
        <v>7</v>
      </c>
      <c r="AE20" s="88" t="s">
        <v>111</v>
      </c>
      <c r="AF20" s="50">
        <v>0.91406965639556415</v>
      </c>
      <c r="AG20" s="90">
        <v>6</v>
      </c>
      <c r="AH20" s="88" t="s">
        <v>296</v>
      </c>
      <c r="AI20" s="50">
        <v>1</v>
      </c>
      <c r="AJ20" s="90">
        <v>12.8</v>
      </c>
      <c r="AK20" s="88" t="s">
        <v>334</v>
      </c>
      <c r="AL20" s="50">
        <v>0.91406965639556415</v>
      </c>
      <c r="AM20" s="90">
        <v>8.5</v>
      </c>
      <c r="AN20" s="91">
        <f>(Q20*R20+T20*U20+W20*X20+Z20*AA20+AC20*AD20+AF20*AG20+AI20*AJ20+AL20*AM20)/100</f>
        <v>0.97121333489251394</v>
      </c>
    </row>
    <row r="21" spans="2:40" x14ac:dyDescent="0.2">
      <c r="O21" s="4" t="s">
        <v>112</v>
      </c>
      <c r="P21" s="88"/>
      <c r="Q21" s="50"/>
      <c r="R21" s="90"/>
      <c r="S21" s="33"/>
      <c r="T21" s="50"/>
      <c r="U21" s="90"/>
      <c r="V21" s="88"/>
      <c r="W21" s="50"/>
      <c r="X21" s="90"/>
      <c r="Z21" s="89"/>
      <c r="AA21" s="90"/>
      <c r="AB21" s="88"/>
      <c r="AC21" s="50"/>
      <c r="AD21" s="90"/>
      <c r="AE21" s="88"/>
      <c r="AF21" s="50"/>
      <c r="AG21" s="90"/>
      <c r="AH21" s="88"/>
      <c r="AI21" s="50"/>
      <c r="AJ21" s="90"/>
      <c r="AK21" s="88"/>
      <c r="AL21" s="50"/>
      <c r="AM21" s="90"/>
      <c r="AN21" s="91"/>
    </row>
    <row r="22" spans="2:40" x14ac:dyDescent="0.2">
      <c r="O22" s="1" t="s">
        <v>113</v>
      </c>
      <c r="P22" s="88" t="s">
        <v>291</v>
      </c>
      <c r="Q22" s="50">
        <v>1</v>
      </c>
      <c r="R22" s="90">
        <v>23.5</v>
      </c>
      <c r="S22" s="33" t="s">
        <v>335</v>
      </c>
      <c r="T22" s="50">
        <v>0.91406965639556415</v>
      </c>
      <c r="U22" s="90">
        <v>4.7</v>
      </c>
      <c r="V22" s="88" t="s">
        <v>336</v>
      </c>
      <c r="W22" s="50">
        <v>0.91406965639556415</v>
      </c>
      <c r="X22" s="90">
        <v>17.2</v>
      </c>
      <c r="Y22" s="1" t="s">
        <v>337</v>
      </c>
      <c r="Z22" s="89">
        <v>0</v>
      </c>
      <c r="AA22" s="90">
        <v>54.6</v>
      </c>
      <c r="AB22" s="88"/>
      <c r="AC22" s="50"/>
      <c r="AD22" s="90"/>
      <c r="AE22" s="88"/>
      <c r="AF22" s="50"/>
      <c r="AG22" s="90"/>
      <c r="AH22" s="88"/>
      <c r="AI22" s="50"/>
      <c r="AJ22" s="90"/>
      <c r="AK22" s="88"/>
      <c r="AL22" s="50"/>
      <c r="AM22" s="90"/>
      <c r="AN22" s="91">
        <f t="shared" ref="AN22:AN27" si="0">(Q22*R22+T22*U22+W22*X22+Z22*AA22+AC22*AD22+AF22*AG22+AI22*AJ22+AL22*AM22)/100</f>
        <v>0.43518125475062852</v>
      </c>
    </row>
    <row r="23" spans="2:40" x14ac:dyDescent="0.2">
      <c r="O23" s="1" t="s">
        <v>114</v>
      </c>
      <c r="P23" s="88" t="s">
        <v>291</v>
      </c>
      <c r="Q23" s="50">
        <v>1</v>
      </c>
      <c r="R23" s="90">
        <v>59.7</v>
      </c>
      <c r="S23" s="33" t="s">
        <v>335</v>
      </c>
      <c r="T23" s="50">
        <v>0.91406965639556415</v>
      </c>
      <c r="U23" s="90">
        <v>11.5</v>
      </c>
      <c r="V23" s="88" t="s">
        <v>336</v>
      </c>
      <c r="W23" s="50">
        <v>0.91406965639556415</v>
      </c>
      <c r="X23" s="90">
        <v>19.5</v>
      </c>
      <c r="Y23" s="1" t="s">
        <v>337</v>
      </c>
      <c r="Z23" s="89">
        <v>0</v>
      </c>
      <c r="AA23" s="90">
        <v>9.3000000000000007</v>
      </c>
      <c r="AB23" s="88"/>
      <c r="AC23" s="50"/>
      <c r="AD23" s="90"/>
      <c r="AE23" s="88"/>
      <c r="AF23" s="50"/>
      <c r="AG23" s="90"/>
      <c r="AH23" s="88"/>
      <c r="AI23" s="50"/>
      <c r="AJ23" s="90"/>
      <c r="AK23" s="88"/>
      <c r="AL23" s="50"/>
      <c r="AM23" s="90"/>
      <c r="AN23" s="91">
        <f t="shared" si="0"/>
        <v>0.88036159348262488</v>
      </c>
    </row>
    <row r="24" spans="2:40" x14ac:dyDescent="0.2">
      <c r="O24" s="1" t="s">
        <v>115</v>
      </c>
      <c r="P24" s="88" t="s">
        <v>291</v>
      </c>
      <c r="Q24" s="50">
        <v>1</v>
      </c>
      <c r="R24" s="90">
        <v>56.5</v>
      </c>
      <c r="S24" s="33" t="s">
        <v>335</v>
      </c>
      <c r="T24" s="50">
        <v>0.91406965639556415</v>
      </c>
      <c r="U24" s="90">
        <v>10.3</v>
      </c>
      <c r="V24" s="88" t="s">
        <v>336</v>
      </c>
      <c r="W24" s="50">
        <v>0.91406965639556415</v>
      </c>
      <c r="X24" s="90">
        <v>7</v>
      </c>
      <c r="Y24" s="1" t="s">
        <v>337</v>
      </c>
      <c r="Z24" s="89">
        <v>0</v>
      </c>
      <c r="AA24" s="90">
        <v>26.2</v>
      </c>
      <c r="AB24" s="88"/>
      <c r="AC24" s="50"/>
      <c r="AD24" s="90"/>
      <c r="AE24" s="88"/>
      <c r="AF24" s="50"/>
      <c r="AG24" s="90"/>
      <c r="AH24" s="88"/>
      <c r="AI24" s="50"/>
      <c r="AJ24" s="90"/>
      <c r="AK24" s="88"/>
      <c r="AL24" s="50"/>
      <c r="AM24" s="90"/>
      <c r="AN24" s="91">
        <f t="shared" si="0"/>
        <v>0.72313405055643254</v>
      </c>
    </row>
    <row r="25" spans="2:40" x14ac:dyDescent="0.2">
      <c r="O25" s="1" t="s">
        <v>116</v>
      </c>
      <c r="P25" s="88" t="s">
        <v>291</v>
      </c>
      <c r="Q25" s="50">
        <v>1</v>
      </c>
      <c r="R25" s="90">
        <v>71.2</v>
      </c>
      <c r="S25" s="33" t="s">
        <v>335</v>
      </c>
      <c r="T25" s="50">
        <v>0.91406965639556415</v>
      </c>
      <c r="U25" s="90">
        <v>7.2</v>
      </c>
      <c r="V25" s="88" t="s">
        <v>336</v>
      </c>
      <c r="W25" s="50">
        <v>0.91406965639556415</v>
      </c>
      <c r="X25" s="90">
        <v>3.6</v>
      </c>
      <c r="Y25" s="1" t="s">
        <v>337</v>
      </c>
      <c r="Z25" s="89">
        <v>0</v>
      </c>
      <c r="AA25" s="90">
        <v>18</v>
      </c>
      <c r="AB25" s="88"/>
      <c r="AC25" s="50"/>
      <c r="AD25" s="90"/>
      <c r="AE25" s="88"/>
      <c r="AF25" s="50"/>
      <c r="AG25" s="90"/>
      <c r="AH25" s="88"/>
      <c r="AI25" s="50"/>
      <c r="AJ25" s="90"/>
      <c r="AK25" s="88"/>
      <c r="AL25" s="50"/>
      <c r="AM25" s="90"/>
      <c r="AN25" s="91">
        <f t="shared" si="0"/>
        <v>0.81071952289072102</v>
      </c>
    </row>
    <row r="26" spans="2:40" x14ac:dyDescent="0.2">
      <c r="O26" s="1" t="s">
        <v>117</v>
      </c>
      <c r="P26" s="88" t="s">
        <v>291</v>
      </c>
      <c r="Q26" s="50">
        <v>1</v>
      </c>
      <c r="R26" s="90">
        <v>66</v>
      </c>
      <c r="S26" s="33" t="s">
        <v>335</v>
      </c>
      <c r="T26" s="50">
        <v>0.91406965639556415</v>
      </c>
      <c r="U26" s="90">
        <v>29</v>
      </c>
      <c r="V26" s="88" t="s">
        <v>336</v>
      </c>
      <c r="W26" s="50">
        <v>0.91406965639556415</v>
      </c>
      <c r="X26" s="90">
        <v>0</v>
      </c>
      <c r="Y26" s="1" t="s">
        <v>337</v>
      </c>
      <c r="Z26" s="89">
        <v>0</v>
      </c>
      <c r="AA26" s="90">
        <v>5</v>
      </c>
      <c r="AB26" s="88"/>
      <c r="AC26" s="50"/>
      <c r="AD26" s="90"/>
      <c r="AE26" s="88"/>
      <c r="AF26" s="50"/>
      <c r="AG26" s="90"/>
      <c r="AH26" s="88"/>
      <c r="AI26" s="50"/>
      <c r="AJ26" s="90"/>
      <c r="AK26" s="88"/>
      <c r="AL26" s="50"/>
      <c r="AM26" s="90"/>
      <c r="AN26" s="91">
        <f t="shared" si="0"/>
        <v>0.92508020035471361</v>
      </c>
    </row>
    <row r="27" spans="2:40" x14ac:dyDescent="0.2">
      <c r="O27" s="1" t="s">
        <v>118</v>
      </c>
      <c r="P27" s="88" t="s">
        <v>291</v>
      </c>
      <c r="Q27" s="50">
        <v>1</v>
      </c>
      <c r="R27" s="90">
        <v>17</v>
      </c>
      <c r="S27" s="33" t="s">
        <v>335</v>
      </c>
      <c r="T27" s="50">
        <v>0.91406965639556415</v>
      </c>
      <c r="U27" s="90">
        <v>66</v>
      </c>
      <c r="V27" s="88" t="s">
        <v>336</v>
      </c>
      <c r="W27" s="50">
        <v>0.91406965639556415</v>
      </c>
      <c r="X27" s="90">
        <v>17</v>
      </c>
      <c r="Y27" s="1" t="s">
        <v>337</v>
      </c>
      <c r="Z27" s="89">
        <v>0</v>
      </c>
      <c r="AA27" s="90">
        <v>0</v>
      </c>
      <c r="AB27" s="88"/>
      <c r="AC27" s="50"/>
      <c r="AD27" s="90"/>
      <c r="AE27" s="88"/>
      <c r="AF27" s="50"/>
      <c r="AG27" s="90"/>
      <c r="AH27" s="88"/>
      <c r="AI27" s="50"/>
      <c r="AJ27" s="90"/>
      <c r="AK27" s="88"/>
      <c r="AL27" s="50"/>
      <c r="AM27" s="90"/>
      <c r="AN27" s="91">
        <f t="shared" si="0"/>
        <v>0.92867781480831835</v>
      </c>
    </row>
    <row r="28" spans="2:40" x14ac:dyDescent="0.2">
      <c r="O28" s="36"/>
      <c r="P28" s="92"/>
      <c r="Q28" s="51"/>
      <c r="R28" s="93"/>
      <c r="S28" s="36"/>
      <c r="T28" s="51"/>
      <c r="U28" s="94"/>
      <c r="V28" s="92"/>
      <c r="W28" s="51"/>
      <c r="X28" s="93"/>
      <c r="Y28" s="36"/>
      <c r="Z28" s="51"/>
      <c r="AA28" s="94"/>
      <c r="AB28" s="92"/>
      <c r="AC28" s="51"/>
      <c r="AD28" s="93"/>
      <c r="AE28" s="92"/>
      <c r="AF28" s="51"/>
      <c r="AG28" s="93"/>
      <c r="AH28" s="92"/>
      <c r="AI28" s="51"/>
      <c r="AJ28" s="93"/>
      <c r="AK28" s="92"/>
      <c r="AL28" s="51"/>
      <c r="AM28" s="93"/>
      <c r="AN28" s="95"/>
    </row>
    <row r="35" spans="16:17" x14ac:dyDescent="0.2">
      <c r="P35" s="2"/>
      <c r="Q35" s="2"/>
    </row>
  </sheetData>
  <mergeCells count="16">
    <mergeCell ref="I6:K6"/>
    <mergeCell ref="B6:D6"/>
    <mergeCell ref="E6:G6"/>
    <mergeCell ref="P4:S4"/>
    <mergeCell ref="B3:E3"/>
    <mergeCell ref="O3:P3"/>
    <mergeCell ref="O18:O19"/>
    <mergeCell ref="P18:R18"/>
    <mergeCell ref="S18:U18"/>
    <mergeCell ref="V18:X18"/>
    <mergeCell ref="AN18:AN19"/>
    <mergeCell ref="Y18:AA18"/>
    <mergeCell ref="AB18:AD18"/>
    <mergeCell ref="AE18:AG18"/>
    <mergeCell ref="AH18:AJ18"/>
    <mergeCell ref="AK18:AM18"/>
  </mergeCells>
  <phoneticPr fontId="3"/>
  <printOptions horizontalCentered="1"/>
  <pageMargins left="0" right="0" top="0.39370078740157483" bottom="0" header="0.31496062992125984" footer="0.31496062992125984"/>
  <pageSetup paperSize="9" scale="70" orientation="landscape" r:id="rId1"/>
  <ignoredErrors>
    <ignoredError sqref="B4:G4 M5 O4:T4 O16:R16 AN1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98E44-9B20-CC45-8F9B-11F149079938}">
  <dimension ref="B1:AG58"/>
  <sheetViews>
    <sheetView zoomScale="120" zoomScaleNormal="120" workbookViewId="0"/>
  </sheetViews>
  <sheetFormatPr defaultColWidth="8.6328125" defaultRowHeight="14" x14ac:dyDescent="0.2"/>
  <cols>
    <col min="1" max="1" width="2.453125" style="1" customWidth="1"/>
    <col min="2" max="2" width="36" style="2" customWidth="1"/>
    <col min="3" max="4" width="9.453125" style="2" customWidth="1"/>
    <col min="5" max="8" width="9.453125" style="1" customWidth="1"/>
    <col min="9" max="16384" width="8.6328125" style="1"/>
  </cols>
  <sheetData>
    <row r="1" spans="2:8" ht="25" customHeight="1" x14ac:dyDescent="0.2">
      <c r="B1" s="16" t="s">
        <v>286</v>
      </c>
    </row>
    <row r="3" spans="2:8" x14ac:dyDescent="0.2">
      <c r="B3" s="18" t="s">
        <v>285</v>
      </c>
      <c r="C3" s="22" t="s">
        <v>72</v>
      </c>
      <c r="E3" s="2"/>
      <c r="F3" s="2"/>
      <c r="G3" s="2"/>
      <c r="H3" s="2"/>
    </row>
    <row r="4" spans="2:8" x14ac:dyDescent="0.2">
      <c r="B4" s="114" t="s">
        <v>120</v>
      </c>
      <c r="C4" s="162" t="s">
        <v>121</v>
      </c>
      <c r="D4" s="163"/>
      <c r="E4" s="163"/>
      <c r="F4" s="163"/>
      <c r="G4" s="163"/>
      <c r="H4" s="114" t="s">
        <v>123</v>
      </c>
    </row>
    <row r="5" spans="2:8" x14ac:dyDescent="0.2">
      <c r="B5" s="1" t="s">
        <v>46</v>
      </c>
      <c r="C5" s="3" t="s">
        <v>11</v>
      </c>
      <c r="D5" s="3" t="s">
        <v>12</v>
      </c>
      <c r="E5" s="3" t="s">
        <v>13</v>
      </c>
      <c r="F5" s="3" t="s">
        <v>14</v>
      </c>
      <c r="G5" s="3" t="s">
        <v>15</v>
      </c>
      <c r="H5" s="3" t="s">
        <v>7</v>
      </c>
    </row>
    <row r="6" spans="2:8" x14ac:dyDescent="0.2">
      <c r="B6" s="33" t="s">
        <v>79</v>
      </c>
      <c r="C6" s="52"/>
      <c r="D6" s="52"/>
      <c r="E6" s="52"/>
      <c r="F6" s="52"/>
      <c r="G6" s="52"/>
      <c r="H6" s="52">
        <f>SUM(C6:G6)</f>
        <v>0</v>
      </c>
    </row>
    <row r="7" spans="2:8" x14ac:dyDescent="0.2">
      <c r="B7" s="33" t="s">
        <v>80</v>
      </c>
      <c r="C7" s="52"/>
      <c r="D7" s="52"/>
      <c r="E7" s="52"/>
      <c r="F7" s="52"/>
      <c r="G7" s="52"/>
      <c r="H7" s="52">
        <f t="shared" ref="H7:H13" si="0">SUM(C7:G7)</f>
        <v>0</v>
      </c>
    </row>
    <row r="8" spans="2:8" x14ac:dyDescent="0.2">
      <c r="B8" s="33" t="s">
        <v>81</v>
      </c>
      <c r="C8" s="52"/>
      <c r="D8" s="52"/>
      <c r="E8" s="52"/>
      <c r="F8" s="52"/>
      <c r="G8" s="52"/>
      <c r="H8" s="52">
        <f t="shared" si="0"/>
        <v>0</v>
      </c>
    </row>
    <row r="9" spans="2:8" x14ac:dyDescent="0.2">
      <c r="B9" s="33" t="s">
        <v>82</v>
      </c>
      <c r="C9" s="52"/>
      <c r="D9" s="52"/>
      <c r="E9" s="52"/>
      <c r="F9" s="52"/>
      <c r="G9" s="52"/>
      <c r="H9" s="52">
        <f t="shared" si="0"/>
        <v>0</v>
      </c>
    </row>
    <row r="10" spans="2:8" x14ac:dyDescent="0.2">
      <c r="B10" s="33" t="s">
        <v>83</v>
      </c>
      <c r="C10" s="52"/>
      <c r="D10" s="52"/>
      <c r="E10" s="52"/>
      <c r="F10" s="52"/>
      <c r="G10" s="52"/>
      <c r="H10" s="52">
        <f t="shared" si="0"/>
        <v>0</v>
      </c>
    </row>
    <row r="11" spans="2:8" x14ac:dyDescent="0.2">
      <c r="B11" s="33" t="s">
        <v>84</v>
      </c>
      <c r="C11" s="52"/>
      <c r="D11" s="52"/>
      <c r="E11" s="52"/>
      <c r="F11" s="52"/>
      <c r="G11" s="52"/>
      <c r="H11" s="52">
        <f t="shared" si="0"/>
        <v>0</v>
      </c>
    </row>
    <row r="12" spans="2:8" x14ac:dyDescent="0.2">
      <c r="B12" s="33" t="s">
        <v>85</v>
      </c>
      <c r="C12" s="52"/>
      <c r="D12" s="52"/>
      <c r="E12" s="52"/>
      <c r="F12" s="52"/>
      <c r="G12" s="52"/>
      <c r="H12" s="52">
        <f t="shared" si="0"/>
        <v>0</v>
      </c>
    </row>
    <row r="13" spans="2:8" x14ac:dyDescent="0.2">
      <c r="B13" s="46" t="s">
        <v>86</v>
      </c>
      <c r="C13" s="20"/>
      <c r="D13" s="20"/>
      <c r="E13" s="20"/>
      <c r="F13" s="20"/>
      <c r="G13" s="20"/>
      <c r="H13" s="20">
        <f t="shared" si="0"/>
        <v>0</v>
      </c>
    </row>
    <row r="14" spans="2:8" x14ac:dyDescent="0.2">
      <c r="B14" s="1" t="s">
        <v>7</v>
      </c>
      <c r="C14" s="55">
        <f t="shared" ref="C14:H14" si="1">SUM(C6:C13)</f>
        <v>0</v>
      </c>
      <c r="D14" s="55">
        <f t="shared" si="1"/>
        <v>0</v>
      </c>
      <c r="E14" s="55">
        <f t="shared" si="1"/>
        <v>0</v>
      </c>
      <c r="F14" s="55">
        <f t="shared" si="1"/>
        <v>0</v>
      </c>
      <c r="G14" s="55">
        <f t="shared" si="1"/>
        <v>0</v>
      </c>
      <c r="H14" s="56">
        <f t="shared" si="1"/>
        <v>0</v>
      </c>
    </row>
    <row r="15" spans="2:8" x14ac:dyDescent="0.2">
      <c r="B15" s="1"/>
      <c r="C15" s="162" t="s">
        <v>125</v>
      </c>
      <c r="D15" s="163"/>
      <c r="E15" s="163"/>
      <c r="F15" s="163"/>
      <c r="G15" s="163"/>
      <c r="H15" s="114" t="s">
        <v>126</v>
      </c>
    </row>
    <row r="16" spans="2:8" x14ac:dyDescent="0.2">
      <c r="B16" s="18" t="s">
        <v>298</v>
      </c>
      <c r="C16" s="22" t="s">
        <v>72</v>
      </c>
      <c r="D16" s="3"/>
      <c r="E16" s="2"/>
      <c r="F16" s="2"/>
      <c r="G16" s="2"/>
      <c r="H16" s="2"/>
    </row>
    <row r="17" spans="2:33" x14ac:dyDescent="0.2">
      <c r="B17" s="114"/>
      <c r="C17" s="162" t="s">
        <v>129</v>
      </c>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row>
    <row r="18" spans="2:33" x14ac:dyDescent="0.2">
      <c r="B18" s="114" t="s">
        <v>324</v>
      </c>
      <c r="C18" s="2" t="s">
        <v>11</v>
      </c>
      <c r="D18" s="2" t="s">
        <v>12</v>
      </c>
      <c r="E18" s="2" t="s">
        <v>13</v>
      </c>
      <c r="F18" s="2" t="s">
        <v>14</v>
      </c>
      <c r="G18" s="2" t="s">
        <v>15</v>
      </c>
      <c r="H18" s="2" t="s">
        <v>299</v>
      </c>
      <c r="I18" s="2" t="s">
        <v>300</v>
      </c>
      <c r="J18" s="2" t="s">
        <v>301</v>
      </c>
      <c r="K18" s="2" t="s">
        <v>302</v>
      </c>
      <c r="L18" s="2" t="s">
        <v>303</v>
      </c>
      <c r="M18" s="2" t="s">
        <v>304</v>
      </c>
      <c r="N18" s="2" t="s">
        <v>305</v>
      </c>
      <c r="O18" s="2" t="s">
        <v>306</v>
      </c>
      <c r="P18" s="2" t="s">
        <v>307</v>
      </c>
      <c r="Q18" s="2" t="s">
        <v>308</v>
      </c>
      <c r="R18" s="2" t="s">
        <v>309</v>
      </c>
      <c r="S18" s="2" t="s">
        <v>310</v>
      </c>
      <c r="T18" s="2" t="s">
        <v>311</v>
      </c>
      <c r="U18" s="2" t="s">
        <v>312</v>
      </c>
      <c r="V18" s="2" t="s">
        <v>313</v>
      </c>
      <c r="W18" s="2" t="s">
        <v>314</v>
      </c>
      <c r="X18" s="2" t="s">
        <v>315</v>
      </c>
      <c r="Y18" s="2" t="s">
        <v>316</v>
      </c>
      <c r="Z18" s="2" t="s">
        <v>317</v>
      </c>
      <c r="AA18" s="2" t="s">
        <v>318</v>
      </c>
      <c r="AB18" s="2" t="s">
        <v>319</v>
      </c>
      <c r="AC18" s="2" t="s">
        <v>320</v>
      </c>
      <c r="AD18" s="2" t="s">
        <v>321</v>
      </c>
      <c r="AE18" s="2" t="s">
        <v>322</v>
      </c>
      <c r="AF18" s="2" t="s">
        <v>323</v>
      </c>
      <c r="AG18" s="114" t="s">
        <v>164</v>
      </c>
    </row>
    <row r="19" spans="2:33" x14ac:dyDescent="0.2">
      <c r="B19" s="36" t="s">
        <v>46</v>
      </c>
      <c r="C19" s="11">
        <v>2023</v>
      </c>
      <c r="D19" s="11">
        <f>C19+1</f>
        <v>2024</v>
      </c>
      <c r="E19" s="11">
        <f t="shared" ref="E19:AF19" si="2">D19+1</f>
        <v>2025</v>
      </c>
      <c r="F19" s="11">
        <f t="shared" si="2"/>
        <v>2026</v>
      </c>
      <c r="G19" s="11">
        <f t="shared" si="2"/>
        <v>2027</v>
      </c>
      <c r="H19" s="11">
        <f t="shared" si="2"/>
        <v>2028</v>
      </c>
      <c r="I19" s="11">
        <f t="shared" si="2"/>
        <v>2029</v>
      </c>
      <c r="J19" s="11">
        <f t="shared" si="2"/>
        <v>2030</v>
      </c>
      <c r="K19" s="11">
        <f t="shared" si="2"/>
        <v>2031</v>
      </c>
      <c r="L19" s="11">
        <f t="shared" si="2"/>
        <v>2032</v>
      </c>
      <c r="M19" s="11">
        <f t="shared" si="2"/>
        <v>2033</v>
      </c>
      <c r="N19" s="11">
        <f t="shared" si="2"/>
        <v>2034</v>
      </c>
      <c r="O19" s="11">
        <f t="shared" si="2"/>
        <v>2035</v>
      </c>
      <c r="P19" s="11">
        <f t="shared" si="2"/>
        <v>2036</v>
      </c>
      <c r="Q19" s="11">
        <f t="shared" si="2"/>
        <v>2037</v>
      </c>
      <c r="R19" s="11">
        <f t="shared" si="2"/>
        <v>2038</v>
      </c>
      <c r="S19" s="11">
        <f t="shared" si="2"/>
        <v>2039</v>
      </c>
      <c r="T19" s="11">
        <f t="shared" si="2"/>
        <v>2040</v>
      </c>
      <c r="U19" s="11">
        <f t="shared" si="2"/>
        <v>2041</v>
      </c>
      <c r="V19" s="11">
        <f t="shared" si="2"/>
        <v>2042</v>
      </c>
      <c r="W19" s="11">
        <f t="shared" si="2"/>
        <v>2043</v>
      </c>
      <c r="X19" s="11">
        <f t="shared" si="2"/>
        <v>2044</v>
      </c>
      <c r="Y19" s="11">
        <f t="shared" si="2"/>
        <v>2045</v>
      </c>
      <c r="Z19" s="11">
        <f t="shared" si="2"/>
        <v>2046</v>
      </c>
      <c r="AA19" s="11">
        <f t="shared" si="2"/>
        <v>2047</v>
      </c>
      <c r="AB19" s="11">
        <f t="shared" si="2"/>
        <v>2048</v>
      </c>
      <c r="AC19" s="11">
        <f t="shared" si="2"/>
        <v>2049</v>
      </c>
      <c r="AD19" s="11">
        <f t="shared" si="2"/>
        <v>2050</v>
      </c>
      <c r="AE19" s="11">
        <f t="shared" si="2"/>
        <v>2051</v>
      </c>
      <c r="AF19" s="11">
        <f t="shared" si="2"/>
        <v>2052</v>
      </c>
      <c r="AG19" s="60" t="s">
        <v>7</v>
      </c>
    </row>
    <row r="20" spans="2:33" x14ac:dyDescent="0.2">
      <c r="B20" s="136"/>
      <c r="C20" s="137"/>
      <c r="D20" s="63"/>
      <c r="G20" s="2"/>
      <c r="H20" s="2"/>
      <c r="AG20" s="140"/>
    </row>
    <row r="21" spans="2:33" x14ac:dyDescent="0.2">
      <c r="B21" s="59"/>
      <c r="C21" s="137"/>
      <c r="D21" s="63"/>
      <c r="G21" s="2"/>
      <c r="H21" s="2"/>
      <c r="AG21" s="141"/>
    </row>
    <row r="22" spans="2:33" x14ac:dyDescent="0.2">
      <c r="B22" s="59"/>
      <c r="C22" s="137"/>
      <c r="D22" s="63"/>
      <c r="G22" s="2"/>
      <c r="H22" s="2"/>
      <c r="AG22" s="141"/>
    </row>
    <row r="23" spans="2:33" x14ac:dyDescent="0.2">
      <c r="B23" s="59"/>
      <c r="C23" s="137"/>
      <c r="D23" s="63"/>
      <c r="G23" s="2"/>
      <c r="H23" s="2"/>
      <c r="AG23" s="141"/>
    </row>
    <row r="24" spans="2:33" x14ac:dyDescent="0.2">
      <c r="B24" s="59"/>
      <c r="C24" s="137"/>
      <c r="D24" s="63"/>
      <c r="G24" s="2"/>
      <c r="H24" s="2"/>
      <c r="AG24" s="141"/>
    </row>
    <row r="25" spans="2:33" x14ac:dyDescent="0.2">
      <c r="B25" s="143"/>
      <c r="C25" s="144"/>
      <c r="D25" s="153"/>
      <c r="E25" s="36"/>
      <c r="F25" s="36"/>
      <c r="G25" s="60"/>
      <c r="H25" s="60"/>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142"/>
    </row>
    <row r="26" spans="2:33" x14ac:dyDescent="0.2">
      <c r="B26" s="33" t="s">
        <v>7</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row>
    <row r="27" spans="2:33" x14ac:dyDescent="0.2">
      <c r="C27" s="162" t="s">
        <v>166</v>
      </c>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14" t="s">
        <v>168</v>
      </c>
    </row>
    <row r="58" spans="2:2" x14ac:dyDescent="0.2">
      <c r="B58" s="1"/>
    </row>
  </sheetData>
  <mergeCells count="4">
    <mergeCell ref="C4:G4"/>
    <mergeCell ref="C15:G15"/>
    <mergeCell ref="C17:AF17"/>
    <mergeCell ref="C27:AF27"/>
  </mergeCells>
  <phoneticPr fontId="3"/>
  <pageMargins left="0.39370078740157483" right="0" top="0.39370078740157483" bottom="0" header="0.31496062992125984" footer="0.31496062992125984"/>
  <pageSetup paperSize="9" scale="88" orientation="landscape" r:id="rId1"/>
  <colBreaks count="1" manualBreakCount="1">
    <brk id="14" max="2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E2118-437E-E548-9734-ACA3B6F06C17}">
  <dimension ref="B1:H30"/>
  <sheetViews>
    <sheetView zoomScale="120" zoomScaleNormal="120" workbookViewId="0"/>
  </sheetViews>
  <sheetFormatPr defaultColWidth="8.6328125" defaultRowHeight="14" x14ac:dyDescent="0.2"/>
  <cols>
    <col min="1" max="1" width="2.453125" style="1" customWidth="1"/>
    <col min="2" max="2" width="30.81640625" style="1" customWidth="1"/>
    <col min="3" max="3" width="13.6328125" style="3" customWidth="1"/>
    <col min="4" max="4" width="13.6328125" style="2" customWidth="1"/>
    <col min="5" max="5" width="7.36328125" style="1" customWidth="1"/>
    <col min="6" max="6" width="33.08984375" style="1" customWidth="1"/>
    <col min="7" max="7" width="13.6328125" style="3" customWidth="1"/>
    <col min="8" max="8" width="13.6328125" style="2" customWidth="1"/>
    <col min="9" max="16384" width="8.6328125" style="1"/>
  </cols>
  <sheetData>
    <row r="1" spans="2:8" ht="25" customHeight="1" x14ac:dyDescent="0.2">
      <c r="B1" s="16" t="s">
        <v>288</v>
      </c>
      <c r="F1" s="16"/>
    </row>
    <row r="3" spans="2:8" x14ac:dyDescent="0.2">
      <c r="B3" s="18" t="s">
        <v>272</v>
      </c>
      <c r="C3" s="96" t="s">
        <v>119</v>
      </c>
      <c r="F3" s="18" t="s">
        <v>273</v>
      </c>
      <c r="G3" s="96" t="s">
        <v>119</v>
      </c>
    </row>
    <row r="4" spans="2:8" x14ac:dyDescent="0.2">
      <c r="B4" s="4"/>
      <c r="C4" s="166"/>
      <c r="D4" s="166"/>
      <c r="F4" s="4"/>
      <c r="G4" s="166"/>
      <c r="H4" s="166"/>
    </row>
    <row r="5" spans="2:8" x14ac:dyDescent="0.2">
      <c r="B5" s="4" t="s">
        <v>26</v>
      </c>
      <c r="C5" s="2"/>
      <c r="F5" s="4" t="s">
        <v>26</v>
      </c>
      <c r="G5" s="2"/>
    </row>
    <row r="6" spans="2:8" x14ac:dyDescent="0.2">
      <c r="B6" s="114" t="s">
        <v>120</v>
      </c>
      <c r="C6" s="114" t="s">
        <v>121</v>
      </c>
      <c r="D6" s="114" t="s">
        <v>123</v>
      </c>
      <c r="F6" s="114" t="s">
        <v>170</v>
      </c>
      <c r="G6" s="114" t="s">
        <v>172</v>
      </c>
      <c r="H6" s="114" t="s">
        <v>174</v>
      </c>
    </row>
    <row r="7" spans="2:8" x14ac:dyDescent="0.2">
      <c r="B7" s="60" t="s">
        <v>46</v>
      </c>
      <c r="C7" s="60" t="s">
        <v>71</v>
      </c>
      <c r="D7" s="60" t="s">
        <v>47</v>
      </c>
      <c r="F7" s="60" t="s">
        <v>46</v>
      </c>
      <c r="G7" s="60" t="s">
        <v>71</v>
      </c>
      <c r="H7" s="60" t="s">
        <v>47</v>
      </c>
    </row>
    <row r="8" spans="2:8" x14ac:dyDescent="0.2">
      <c r="B8" s="25"/>
      <c r="C8" s="57"/>
      <c r="D8" s="57"/>
      <c r="F8" s="25"/>
      <c r="G8" s="57"/>
      <c r="H8" s="57"/>
    </row>
    <row r="9" spans="2:8" x14ac:dyDescent="0.2">
      <c r="B9" s="25"/>
      <c r="C9" s="52"/>
      <c r="D9" s="52"/>
      <c r="F9" s="25"/>
      <c r="G9" s="52"/>
      <c r="H9" s="52"/>
    </row>
    <row r="10" spans="2:8" x14ac:dyDescent="0.2">
      <c r="B10" s="25"/>
      <c r="C10" s="52"/>
      <c r="D10" s="52"/>
      <c r="F10" s="25"/>
      <c r="G10" s="52"/>
      <c r="H10" s="52"/>
    </row>
    <row r="11" spans="2:8" x14ac:dyDescent="0.2">
      <c r="B11" s="25"/>
      <c r="C11" s="52"/>
      <c r="D11" s="52"/>
      <c r="F11" s="25"/>
      <c r="G11" s="52"/>
      <c r="H11" s="52"/>
    </row>
    <row r="12" spans="2:8" x14ac:dyDescent="0.2">
      <c r="B12" s="97"/>
      <c r="C12" s="20"/>
      <c r="D12" s="20"/>
      <c r="F12" s="97"/>
      <c r="G12" s="20"/>
      <c r="H12" s="20"/>
    </row>
    <row r="13" spans="2:8" x14ac:dyDescent="0.2">
      <c r="B13" s="25"/>
      <c r="C13" s="52"/>
      <c r="D13" s="52">
        <f>SUM(D8:D12)</f>
        <v>0</v>
      </c>
      <c r="F13" s="25"/>
      <c r="G13" s="52"/>
      <c r="H13" s="52">
        <f>SUM(H8:H12)</f>
        <v>0</v>
      </c>
    </row>
    <row r="14" spans="2:8" x14ac:dyDescent="0.2">
      <c r="B14" s="19"/>
      <c r="D14" s="114" t="s">
        <v>125</v>
      </c>
      <c r="F14" s="19"/>
      <c r="H14" s="114" t="s">
        <v>176</v>
      </c>
    </row>
    <row r="15" spans="2:8" x14ac:dyDescent="0.2">
      <c r="B15" s="19"/>
      <c r="D15" s="114"/>
      <c r="F15" s="19"/>
      <c r="H15" s="114"/>
    </row>
    <row r="16" spans="2:8" x14ac:dyDescent="0.2">
      <c r="B16" s="4" t="s">
        <v>16</v>
      </c>
      <c r="F16" s="4" t="s">
        <v>16</v>
      </c>
    </row>
    <row r="17" spans="2:8" x14ac:dyDescent="0.2">
      <c r="B17" s="114" t="s">
        <v>126</v>
      </c>
      <c r="C17" s="114" t="s">
        <v>127</v>
      </c>
      <c r="D17" s="114" t="s">
        <v>129</v>
      </c>
      <c r="F17" s="114" t="s">
        <v>178</v>
      </c>
      <c r="G17" s="114" t="s">
        <v>180</v>
      </c>
      <c r="H17" s="114" t="s">
        <v>182</v>
      </c>
    </row>
    <row r="18" spans="2:8" x14ac:dyDescent="0.2">
      <c r="B18" s="60" t="s">
        <v>46</v>
      </c>
      <c r="C18" s="60" t="s">
        <v>71</v>
      </c>
      <c r="D18" s="60" t="s">
        <v>47</v>
      </c>
      <c r="F18" s="60" t="s">
        <v>46</v>
      </c>
      <c r="G18" s="60" t="s">
        <v>71</v>
      </c>
      <c r="H18" s="60" t="s">
        <v>47</v>
      </c>
    </row>
    <row r="19" spans="2:8" x14ac:dyDescent="0.2">
      <c r="B19" s="25"/>
      <c r="C19" s="57"/>
      <c r="D19" s="57"/>
      <c r="F19" s="25"/>
      <c r="G19" s="57"/>
      <c r="H19" s="57"/>
    </row>
    <row r="20" spans="2:8" x14ac:dyDescent="0.2">
      <c r="B20" s="25"/>
      <c r="C20" s="52"/>
      <c r="D20" s="52"/>
      <c r="F20" s="25"/>
      <c r="G20" s="52"/>
      <c r="H20" s="52"/>
    </row>
    <row r="21" spans="2:8" x14ac:dyDescent="0.2">
      <c r="B21" s="25"/>
      <c r="C21" s="52"/>
      <c r="D21" s="52"/>
      <c r="F21" s="25"/>
      <c r="G21" s="52"/>
      <c r="H21" s="52"/>
    </row>
    <row r="22" spans="2:8" x14ac:dyDescent="0.2">
      <c r="B22" s="25"/>
      <c r="C22" s="52"/>
      <c r="D22" s="52"/>
      <c r="F22" s="25"/>
      <c r="G22" s="52"/>
      <c r="H22" s="52"/>
    </row>
    <row r="23" spans="2:8" x14ac:dyDescent="0.2">
      <c r="B23" s="97"/>
      <c r="C23" s="20"/>
      <c r="D23" s="20"/>
      <c r="F23" s="97"/>
      <c r="G23" s="20"/>
      <c r="H23" s="20"/>
    </row>
    <row r="24" spans="2:8" x14ac:dyDescent="0.2">
      <c r="B24" s="25"/>
      <c r="C24" s="52"/>
      <c r="D24" s="52">
        <f>SUM(D19:D23)</f>
        <v>0</v>
      </c>
      <c r="F24" s="25"/>
      <c r="G24" s="52"/>
      <c r="H24" s="52">
        <f>SUM(H19:H23)</f>
        <v>0</v>
      </c>
    </row>
    <row r="25" spans="2:8" x14ac:dyDescent="0.2">
      <c r="B25" s="33"/>
      <c r="C25" s="64"/>
      <c r="D25" s="147" t="s">
        <v>164</v>
      </c>
      <c r="F25" s="33"/>
      <c r="G25" s="64"/>
      <c r="H25" s="147" t="s">
        <v>184</v>
      </c>
    </row>
    <row r="26" spans="2:8" ht="14.5" thickBot="1" x14ac:dyDescent="0.25"/>
    <row r="27" spans="2:8" x14ac:dyDescent="0.2">
      <c r="B27" s="65" t="s">
        <v>87</v>
      </c>
      <c r="C27" s="149" t="s">
        <v>166</v>
      </c>
      <c r="D27" s="67">
        <f>D13-D24</f>
        <v>0</v>
      </c>
      <c r="F27" s="65" t="s">
        <v>87</v>
      </c>
      <c r="G27" s="150" t="s">
        <v>186</v>
      </c>
      <c r="H27" s="67">
        <f>H13-H24</f>
        <v>0</v>
      </c>
    </row>
    <row r="28" spans="2:8" ht="14.5" thickBot="1" x14ac:dyDescent="0.25">
      <c r="B28" s="66" t="s">
        <v>88</v>
      </c>
      <c r="C28" s="148" t="s">
        <v>168</v>
      </c>
      <c r="D28" s="68" t="e">
        <f>D13/D24</f>
        <v>#DIV/0!</v>
      </c>
      <c r="F28" s="66" t="s">
        <v>88</v>
      </c>
      <c r="G28" s="148" t="s">
        <v>188</v>
      </c>
      <c r="H28" s="68" t="e">
        <f>H13/H24</f>
        <v>#DIV/0!</v>
      </c>
    </row>
    <row r="29" spans="2:8" ht="14.5" thickBot="1" x14ac:dyDescent="0.25">
      <c r="B29" s="24"/>
      <c r="C29" s="21"/>
      <c r="G29" s="21"/>
    </row>
    <row r="30" spans="2:8" ht="14.5" thickBot="1" x14ac:dyDescent="0.25">
      <c r="F30" s="23" t="s">
        <v>73</v>
      </c>
      <c r="G30" s="151" t="s">
        <v>190</v>
      </c>
      <c r="H30" s="69">
        <f>H27-D27</f>
        <v>0</v>
      </c>
    </row>
  </sheetData>
  <mergeCells count="2">
    <mergeCell ref="C4:D4"/>
    <mergeCell ref="G4:H4"/>
  </mergeCells>
  <phoneticPr fontId="3"/>
  <printOptions horizontalCentered="1"/>
  <pageMargins left="0" right="0" top="0.39370078740157483" bottom="0" header="0.31496062992125984" footer="0.31496062992125984"/>
  <pageSetup paperSize="9"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28"/>
  <sheetViews>
    <sheetView zoomScale="130" zoomScaleNormal="130" workbookViewId="0">
      <pane xSplit="2" ySplit="5" topLeftCell="C6" activePane="bottomRight" state="frozen"/>
      <selection pane="topRight" activeCell="C1" sqref="C1"/>
      <selection pane="bottomLeft" activeCell="A5" sqref="A5"/>
      <selection pane="bottomRight" activeCell="B16" sqref="B16"/>
    </sheetView>
  </sheetViews>
  <sheetFormatPr defaultColWidth="8.6328125" defaultRowHeight="14" x14ac:dyDescent="0.2"/>
  <cols>
    <col min="1" max="1" width="4.54296875" style="59" customWidth="1"/>
    <col min="2" max="2" width="31.6328125" style="1" customWidth="1"/>
    <col min="3" max="7" width="9.1796875" style="1" customWidth="1"/>
    <col min="8" max="32" width="8.36328125" style="1" customWidth="1"/>
    <col min="33" max="33" width="1.453125" style="1" customWidth="1"/>
    <col min="34" max="34" width="11.453125" style="1" customWidth="1"/>
    <col min="35" max="35" width="8.6328125" style="1" customWidth="1"/>
    <col min="36" max="16384" width="8.6328125" style="1"/>
  </cols>
  <sheetData>
    <row r="1" spans="1:34" s="17" customFormat="1" ht="25" customHeight="1" x14ac:dyDescent="0.3">
      <c r="A1" s="125"/>
      <c r="B1" s="16" t="s">
        <v>289</v>
      </c>
      <c r="E1" s="126"/>
      <c r="F1" s="127"/>
      <c r="G1" s="127"/>
      <c r="H1" s="127"/>
      <c r="I1" s="127"/>
      <c r="J1" s="127"/>
      <c r="K1" s="127"/>
      <c r="L1" s="127"/>
      <c r="M1" s="127"/>
      <c r="N1" s="127"/>
      <c r="O1" s="127"/>
      <c r="P1" s="127"/>
      <c r="Q1" s="127"/>
      <c r="R1" s="127"/>
      <c r="S1" s="127"/>
      <c r="T1" s="126"/>
    </row>
    <row r="2" spans="1:34" s="17" customFormat="1" ht="17.5" customHeight="1" x14ac:dyDescent="0.3">
      <c r="A2" s="125"/>
      <c r="B2" s="16"/>
      <c r="E2" s="126" t="s">
        <v>120</v>
      </c>
      <c r="F2" s="127"/>
      <c r="G2" s="127"/>
      <c r="H2" s="127"/>
      <c r="I2" s="127"/>
      <c r="J2" s="127"/>
      <c r="K2" s="127"/>
      <c r="L2" s="127"/>
      <c r="M2" s="127"/>
      <c r="N2" s="127"/>
      <c r="O2" s="127"/>
      <c r="P2" s="127"/>
      <c r="Q2" s="127"/>
      <c r="R2" s="127"/>
      <c r="S2" s="127"/>
      <c r="T2" s="126" t="s">
        <v>121</v>
      </c>
    </row>
    <row r="3" spans="1:34" s="17" customFormat="1" ht="17.5" x14ac:dyDescent="0.2">
      <c r="A3" s="125"/>
      <c r="B3" s="24" t="s">
        <v>339</v>
      </c>
    </row>
    <row r="4" spans="1:34" s="8" customFormat="1" x14ac:dyDescent="0.2">
      <c r="A4" s="122" t="s">
        <v>123</v>
      </c>
      <c r="B4" s="177"/>
      <c r="C4" s="7">
        <v>1</v>
      </c>
      <c r="D4" s="7">
        <f>C4+1</f>
        <v>2</v>
      </c>
      <c r="E4" s="7">
        <f t="shared" ref="E4:Q5" si="0">D4+1</f>
        <v>3</v>
      </c>
      <c r="F4" s="7">
        <f t="shared" si="0"/>
        <v>4</v>
      </c>
      <c r="G4" s="7">
        <f t="shared" si="0"/>
        <v>5</v>
      </c>
      <c r="H4" s="7">
        <f t="shared" si="0"/>
        <v>6</v>
      </c>
      <c r="I4" s="7">
        <f t="shared" si="0"/>
        <v>7</v>
      </c>
      <c r="J4" s="7">
        <f t="shared" si="0"/>
        <v>8</v>
      </c>
      <c r="K4" s="7">
        <f t="shared" si="0"/>
        <v>9</v>
      </c>
      <c r="L4" s="7">
        <f t="shared" si="0"/>
        <v>10</v>
      </c>
      <c r="M4" s="7">
        <f t="shared" si="0"/>
        <v>11</v>
      </c>
      <c r="N4" s="7">
        <f t="shared" si="0"/>
        <v>12</v>
      </c>
      <c r="O4" s="7">
        <f t="shared" si="0"/>
        <v>13</v>
      </c>
      <c r="P4" s="7">
        <f t="shared" si="0"/>
        <v>14</v>
      </c>
      <c r="Q4" s="7">
        <f t="shared" si="0"/>
        <v>15</v>
      </c>
      <c r="R4" s="7">
        <f t="shared" ref="R4:R5" si="1">Q4+1</f>
        <v>16</v>
      </c>
      <c r="S4" s="7">
        <f t="shared" ref="S4:S5" si="2">R4+1</f>
        <v>17</v>
      </c>
      <c r="T4" s="7">
        <f t="shared" ref="T4:T5" si="3">S4+1</f>
        <v>18</v>
      </c>
      <c r="U4" s="7">
        <f t="shared" ref="U4:U5" si="4">T4+1</f>
        <v>19</v>
      </c>
      <c r="V4" s="7">
        <f t="shared" ref="V4:V5" si="5">U4+1</f>
        <v>20</v>
      </c>
      <c r="W4" s="7">
        <f t="shared" ref="W4:W5" si="6">V4+1</f>
        <v>21</v>
      </c>
      <c r="X4" s="7">
        <f t="shared" ref="X4:X5" si="7">W4+1</f>
        <v>22</v>
      </c>
      <c r="Y4" s="7">
        <f t="shared" ref="Y4:Y5" si="8">X4+1</f>
        <v>23</v>
      </c>
      <c r="Z4" s="7">
        <f t="shared" ref="Z4:Z5" si="9">Y4+1</f>
        <v>24</v>
      </c>
      <c r="AA4" s="7">
        <f t="shared" ref="AA4:AA5" si="10">Z4+1</f>
        <v>25</v>
      </c>
      <c r="AB4" s="7">
        <f t="shared" ref="AB4:AB5" si="11">AA4+1</f>
        <v>26</v>
      </c>
      <c r="AC4" s="7">
        <f t="shared" ref="AC4:AC5" si="12">AB4+1</f>
        <v>27</v>
      </c>
      <c r="AD4" s="7">
        <f t="shared" ref="AD4:AD5" si="13">AC4+1</f>
        <v>28</v>
      </c>
      <c r="AE4" s="7">
        <f t="shared" ref="AE4:AE5" si="14">AD4+1</f>
        <v>29</v>
      </c>
      <c r="AF4" s="7">
        <f t="shared" ref="AF4:AF5" si="15">AE4+1</f>
        <v>30</v>
      </c>
      <c r="AH4" s="176" t="s">
        <v>7</v>
      </c>
    </row>
    <row r="5" spans="1:34" s="8" customFormat="1" x14ac:dyDescent="0.2">
      <c r="A5" s="122" t="s">
        <v>125</v>
      </c>
      <c r="B5" s="177"/>
      <c r="C5" s="11">
        <v>2023</v>
      </c>
      <c r="D5" s="11">
        <f>C5+1</f>
        <v>2024</v>
      </c>
      <c r="E5" s="11">
        <f t="shared" si="0"/>
        <v>2025</v>
      </c>
      <c r="F5" s="11">
        <f t="shared" si="0"/>
        <v>2026</v>
      </c>
      <c r="G5" s="11">
        <f t="shared" si="0"/>
        <v>2027</v>
      </c>
      <c r="H5" s="11">
        <f t="shared" si="0"/>
        <v>2028</v>
      </c>
      <c r="I5" s="11">
        <f t="shared" si="0"/>
        <v>2029</v>
      </c>
      <c r="J5" s="11">
        <f t="shared" si="0"/>
        <v>2030</v>
      </c>
      <c r="K5" s="11">
        <f t="shared" si="0"/>
        <v>2031</v>
      </c>
      <c r="L5" s="11">
        <f t="shared" si="0"/>
        <v>2032</v>
      </c>
      <c r="M5" s="11">
        <f t="shared" si="0"/>
        <v>2033</v>
      </c>
      <c r="N5" s="11">
        <f t="shared" si="0"/>
        <v>2034</v>
      </c>
      <c r="O5" s="11">
        <f t="shared" si="0"/>
        <v>2035</v>
      </c>
      <c r="P5" s="11">
        <f t="shared" si="0"/>
        <v>2036</v>
      </c>
      <c r="Q5" s="11">
        <f t="shared" si="0"/>
        <v>2037</v>
      </c>
      <c r="R5" s="11">
        <f t="shared" si="1"/>
        <v>2038</v>
      </c>
      <c r="S5" s="11">
        <f t="shared" si="2"/>
        <v>2039</v>
      </c>
      <c r="T5" s="11">
        <f t="shared" si="3"/>
        <v>2040</v>
      </c>
      <c r="U5" s="11">
        <f t="shared" si="4"/>
        <v>2041</v>
      </c>
      <c r="V5" s="11">
        <f t="shared" si="5"/>
        <v>2042</v>
      </c>
      <c r="W5" s="11">
        <f t="shared" si="6"/>
        <v>2043</v>
      </c>
      <c r="X5" s="11">
        <f t="shared" si="7"/>
        <v>2044</v>
      </c>
      <c r="Y5" s="11">
        <f t="shared" si="8"/>
        <v>2045</v>
      </c>
      <c r="Z5" s="11">
        <f t="shared" si="9"/>
        <v>2046</v>
      </c>
      <c r="AA5" s="11">
        <f t="shared" si="10"/>
        <v>2047</v>
      </c>
      <c r="AB5" s="11">
        <f t="shared" si="11"/>
        <v>2048</v>
      </c>
      <c r="AC5" s="11">
        <f t="shared" si="12"/>
        <v>2049</v>
      </c>
      <c r="AD5" s="11">
        <f t="shared" si="13"/>
        <v>2050</v>
      </c>
      <c r="AE5" s="11">
        <f t="shared" si="14"/>
        <v>2051</v>
      </c>
      <c r="AF5" s="11">
        <f t="shared" si="15"/>
        <v>2052</v>
      </c>
      <c r="AH5" s="176"/>
    </row>
    <row r="6" spans="1:34" s="8" customFormat="1" x14ac:dyDescent="0.2">
      <c r="A6" s="128"/>
      <c r="B6" s="31" t="s">
        <v>16</v>
      </c>
      <c r="C6" s="29"/>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row>
    <row r="7" spans="1:34" x14ac:dyDescent="0.2">
      <c r="A7" s="122" t="s">
        <v>126</v>
      </c>
      <c r="B7" s="19" t="s">
        <v>9</v>
      </c>
      <c r="C7" s="27"/>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H7" s="15">
        <f>SUM(C7:AF7)</f>
        <v>0</v>
      </c>
    </row>
    <row r="8" spans="1:34" x14ac:dyDescent="0.2">
      <c r="A8" s="122" t="s">
        <v>127</v>
      </c>
      <c r="B8" s="19" t="s">
        <v>24</v>
      </c>
      <c r="C8" s="98"/>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9"/>
      <c r="AH8" s="15">
        <f t="shared" ref="AH8:AH14" si="16">SUM(C8:AF8)</f>
        <v>0</v>
      </c>
    </row>
    <row r="9" spans="1:34" x14ac:dyDescent="0.2">
      <c r="A9" s="122" t="s">
        <v>129</v>
      </c>
      <c r="B9" s="30" t="s">
        <v>25</v>
      </c>
      <c r="C9" s="14">
        <f t="shared" ref="C9:AF9" si="17">SUM(C7:C8)</f>
        <v>0</v>
      </c>
      <c r="D9" s="13">
        <f t="shared" si="17"/>
        <v>0</v>
      </c>
      <c r="E9" s="13">
        <f t="shared" si="17"/>
        <v>0</v>
      </c>
      <c r="F9" s="13">
        <f t="shared" si="17"/>
        <v>0</v>
      </c>
      <c r="G9" s="13">
        <f t="shared" si="17"/>
        <v>0</v>
      </c>
      <c r="H9" s="13">
        <f t="shared" si="17"/>
        <v>0</v>
      </c>
      <c r="I9" s="13">
        <f t="shared" si="17"/>
        <v>0</v>
      </c>
      <c r="J9" s="13">
        <f t="shared" si="17"/>
        <v>0</v>
      </c>
      <c r="K9" s="13">
        <f t="shared" si="17"/>
        <v>0</v>
      </c>
      <c r="L9" s="13">
        <f t="shared" si="17"/>
        <v>0</v>
      </c>
      <c r="M9" s="13">
        <f t="shared" si="17"/>
        <v>0</v>
      </c>
      <c r="N9" s="13">
        <f t="shared" si="17"/>
        <v>0</v>
      </c>
      <c r="O9" s="13">
        <f t="shared" si="17"/>
        <v>0</v>
      </c>
      <c r="P9" s="13">
        <f t="shared" si="17"/>
        <v>0</v>
      </c>
      <c r="Q9" s="13">
        <f t="shared" si="17"/>
        <v>0</v>
      </c>
      <c r="R9" s="13">
        <f t="shared" si="17"/>
        <v>0</v>
      </c>
      <c r="S9" s="13">
        <f t="shared" si="17"/>
        <v>0</v>
      </c>
      <c r="T9" s="13">
        <f t="shared" si="17"/>
        <v>0</v>
      </c>
      <c r="U9" s="13">
        <f t="shared" si="17"/>
        <v>0</v>
      </c>
      <c r="V9" s="13">
        <f t="shared" si="17"/>
        <v>0</v>
      </c>
      <c r="W9" s="13">
        <f t="shared" si="17"/>
        <v>0</v>
      </c>
      <c r="X9" s="13">
        <f t="shared" si="17"/>
        <v>0</v>
      </c>
      <c r="Y9" s="13">
        <f t="shared" si="17"/>
        <v>0</v>
      </c>
      <c r="Z9" s="13">
        <f t="shared" si="17"/>
        <v>0</v>
      </c>
      <c r="AA9" s="13">
        <f t="shared" si="17"/>
        <v>0</v>
      </c>
      <c r="AB9" s="13">
        <f t="shared" si="17"/>
        <v>0</v>
      </c>
      <c r="AC9" s="13">
        <f t="shared" si="17"/>
        <v>0</v>
      </c>
      <c r="AD9" s="13">
        <f t="shared" si="17"/>
        <v>0</v>
      </c>
      <c r="AE9" s="13">
        <f t="shared" si="17"/>
        <v>0</v>
      </c>
      <c r="AF9" s="13">
        <f t="shared" si="17"/>
        <v>0</v>
      </c>
      <c r="AG9" s="10"/>
      <c r="AH9" s="13">
        <f t="shared" si="16"/>
        <v>0</v>
      </c>
    </row>
    <row r="10" spans="1:34" x14ac:dyDescent="0.2">
      <c r="A10" s="129"/>
      <c r="B10" s="24" t="s">
        <v>26</v>
      </c>
      <c r="C10" s="6"/>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10"/>
      <c r="AH10" s="32"/>
    </row>
    <row r="11" spans="1:34" x14ac:dyDescent="0.2">
      <c r="A11" s="122" t="s">
        <v>164</v>
      </c>
      <c r="B11" s="19" t="s">
        <v>297</v>
      </c>
      <c r="C11" s="98"/>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0"/>
      <c r="AH11" s="15">
        <f t="shared" si="16"/>
        <v>0</v>
      </c>
    </row>
    <row r="12" spans="1:34" x14ac:dyDescent="0.2">
      <c r="A12" s="122" t="s">
        <v>166</v>
      </c>
      <c r="B12" s="19" t="s">
        <v>23</v>
      </c>
      <c r="C12" s="98"/>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0"/>
      <c r="AH12" s="15">
        <f t="shared" si="16"/>
        <v>0</v>
      </c>
    </row>
    <row r="13" spans="1:34" x14ac:dyDescent="0.2">
      <c r="A13" s="122" t="s">
        <v>168</v>
      </c>
      <c r="B13" s="30" t="s">
        <v>27</v>
      </c>
      <c r="C13" s="13">
        <f t="shared" ref="C13:F13" si="18">SUM(C11:C12)</f>
        <v>0</v>
      </c>
      <c r="D13" s="13">
        <f t="shared" si="18"/>
        <v>0</v>
      </c>
      <c r="E13" s="13">
        <f t="shared" si="18"/>
        <v>0</v>
      </c>
      <c r="F13" s="13">
        <f t="shared" si="18"/>
        <v>0</v>
      </c>
      <c r="G13" s="13">
        <f>SUM(G11:G12)</f>
        <v>0</v>
      </c>
      <c r="H13" s="13">
        <f t="shared" ref="H13:AF13" si="19">SUM(H11:H12)</f>
        <v>0</v>
      </c>
      <c r="I13" s="13">
        <f t="shared" si="19"/>
        <v>0</v>
      </c>
      <c r="J13" s="13">
        <f t="shared" si="19"/>
        <v>0</v>
      </c>
      <c r="K13" s="13">
        <f t="shared" si="19"/>
        <v>0</v>
      </c>
      <c r="L13" s="13">
        <f t="shared" si="19"/>
        <v>0</v>
      </c>
      <c r="M13" s="13">
        <f t="shared" si="19"/>
        <v>0</v>
      </c>
      <c r="N13" s="13">
        <f t="shared" si="19"/>
        <v>0</v>
      </c>
      <c r="O13" s="13">
        <f t="shared" si="19"/>
        <v>0</v>
      </c>
      <c r="P13" s="13">
        <f t="shared" si="19"/>
        <v>0</v>
      </c>
      <c r="Q13" s="13">
        <f t="shared" si="19"/>
        <v>0</v>
      </c>
      <c r="R13" s="13">
        <f t="shared" si="19"/>
        <v>0</v>
      </c>
      <c r="S13" s="13">
        <f t="shared" si="19"/>
        <v>0</v>
      </c>
      <c r="T13" s="13">
        <f t="shared" si="19"/>
        <v>0</v>
      </c>
      <c r="U13" s="13">
        <f t="shared" si="19"/>
        <v>0</v>
      </c>
      <c r="V13" s="13">
        <f t="shared" si="19"/>
        <v>0</v>
      </c>
      <c r="W13" s="13">
        <f t="shared" si="19"/>
        <v>0</v>
      </c>
      <c r="X13" s="13">
        <f t="shared" si="19"/>
        <v>0</v>
      </c>
      <c r="Y13" s="13">
        <f t="shared" si="19"/>
        <v>0</v>
      </c>
      <c r="Z13" s="13">
        <f t="shared" si="19"/>
        <v>0</v>
      </c>
      <c r="AA13" s="13">
        <f t="shared" si="19"/>
        <v>0</v>
      </c>
      <c r="AB13" s="13">
        <f t="shared" si="19"/>
        <v>0</v>
      </c>
      <c r="AC13" s="13">
        <f t="shared" si="19"/>
        <v>0</v>
      </c>
      <c r="AD13" s="13">
        <f t="shared" si="19"/>
        <v>0</v>
      </c>
      <c r="AE13" s="13">
        <f t="shared" si="19"/>
        <v>0</v>
      </c>
      <c r="AF13" s="13">
        <f t="shared" si="19"/>
        <v>0</v>
      </c>
      <c r="AG13" s="10"/>
      <c r="AH13" s="13">
        <f t="shared" si="16"/>
        <v>0</v>
      </c>
    </row>
    <row r="14" spans="1:34" x14ac:dyDescent="0.2">
      <c r="A14" s="122" t="s">
        <v>170</v>
      </c>
      <c r="B14" s="5" t="s">
        <v>29</v>
      </c>
      <c r="C14" s="14">
        <f>C13-C9</f>
        <v>0</v>
      </c>
      <c r="D14" s="12">
        <f t="shared" ref="D14:AF14" si="20">D13-D9</f>
        <v>0</v>
      </c>
      <c r="E14" s="12">
        <f t="shared" si="20"/>
        <v>0</v>
      </c>
      <c r="F14" s="12">
        <f t="shared" si="20"/>
        <v>0</v>
      </c>
      <c r="G14" s="12">
        <f t="shared" si="20"/>
        <v>0</v>
      </c>
      <c r="H14" s="12">
        <f t="shared" si="20"/>
        <v>0</v>
      </c>
      <c r="I14" s="12">
        <f t="shared" si="20"/>
        <v>0</v>
      </c>
      <c r="J14" s="12">
        <f t="shared" si="20"/>
        <v>0</v>
      </c>
      <c r="K14" s="12">
        <f t="shared" si="20"/>
        <v>0</v>
      </c>
      <c r="L14" s="12">
        <f t="shared" si="20"/>
        <v>0</v>
      </c>
      <c r="M14" s="12">
        <f t="shared" si="20"/>
        <v>0</v>
      </c>
      <c r="N14" s="12">
        <f t="shared" si="20"/>
        <v>0</v>
      </c>
      <c r="O14" s="12">
        <f t="shared" si="20"/>
        <v>0</v>
      </c>
      <c r="P14" s="12">
        <f t="shared" si="20"/>
        <v>0</v>
      </c>
      <c r="Q14" s="12">
        <f t="shared" si="20"/>
        <v>0</v>
      </c>
      <c r="R14" s="12">
        <f t="shared" si="20"/>
        <v>0</v>
      </c>
      <c r="S14" s="12">
        <f t="shared" si="20"/>
        <v>0</v>
      </c>
      <c r="T14" s="12">
        <f t="shared" si="20"/>
        <v>0</v>
      </c>
      <c r="U14" s="12">
        <f t="shared" si="20"/>
        <v>0</v>
      </c>
      <c r="V14" s="12">
        <f t="shared" si="20"/>
        <v>0</v>
      </c>
      <c r="W14" s="12">
        <f t="shared" si="20"/>
        <v>0</v>
      </c>
      <c r="X14" s="12">
        <f t="shared" si="20"/>
        <v>0</v>
      </c>
      <c r="Y14" s="12">
        <f t="shared" si="20"/>
        <v>0</v>
      </c>
      <c r="Z14" s="12">
        <f t="shared" si="20"/>
        <v>0</v>
      </c>
      <c r="AA14" s="12">
        <f t="shared" si="20"/>
        <v>0</v>
      </c>
      <c r="AB14" s="12">
        <f t="shared" si="20"/>
        <v>0</v>
      </c>
      <c r="AC14" s="12">
        <f t="shared" si="20"/>
        <v>0</v>
      </c>
      <c r="AD14" s="12">
        <f t="shared" si="20"/>
        <v>0</v>
      </c>
      <c r="AE14" s="12">
        <f t="shared" si="20"/>
        <v>0</v>
      </c>
      <c r="AF14" s="13">
        <f t="shared" si="20"/>
        <v>0</v>
      </c>
      <c r="AG14" s="10"/>
      <c r="AH14" s="13">
        <f t="shared" si="16"/>
        <v>0</v>
      </c>
    </row>
    <row r="15" spans="1:34" s="59" customFormat="1" ht="104" customHeight="1" x14ac:dyDescent="0.2">
      <c r="A15" s="121"/>
      <c r="B15" s="58" t="s">
        <v>75</v>
      </c>
      <c r="AH15" s="132" t="s">
        <v>172</v>
      </c>
    </row>
    <row r="16" spans="1:34" s="17" customFormat="1" ht="17.5" x14ac:dyDescent="0.2">
      <c r="A16" s="130"/>
      <c r="B16" s="24" t="s">
        <v>340</v>
      </c>
    </row>
    <row r="17" spans="1:34" s="8" customFormat="1" x14ac:dyDescent="0.2">
      <c r="A17" s="131"/>
      <c r="B17" s="177"/>
      <c r="C17" s="7">
        <v>1</v>
      </c>
      <c r="D17" s="7">
        <f>C17+1</f>
        <v>2</v>
      </c>
      <c r="E17" s="7">
        <f t="shared" ref="E17:E18" si="21">D17+1</f>
        <v>3</v>
      </c>
      <c r="F17" s="7">
        <f t="shared" ref="F17:F18" si="22">E17+1</f>
        <v>4</v>
      </c>
      <c r="G17" s="7">
        <f t="shared" ref="G17:G18" si="23">F17+1</f>
        <v>5</v>
      </c>
      <c r="H17" s="7">
        <f t="shared" ref="H17:H18" si="24">G17+1</f>
        <v>6</v>
      </c>
      <c r="I17" s="7">
        <f t="shared" ref="I17:I18" si="25">H17+1</f>
        <v>7</v>
      </c>
      <c r="J17" s="7">
        <f t="shared" ref="J17:J18" si="26">I17+1</f>
        <v>8</v>
      </c>
      <c r="K17" s="7">
        <f t="shared" ref="K17:K18" si="27">J17+1</f>
        <v>9</v>
      </c>
      <c r="L17" s="7">
        <f t="shared" ref="L17:L18" si="28">K17+1</f>
        <v>10</v>
      </c>
      <c r="M17" s="7">
        <f t="shared" ref="M17:M18" si="29">L17+1</f>
        <v>11</v>
      </c>
      <c r="N17" s="7">
        <f t="shared" ref="N17:N18" si="30">M17+1</f>
        <v>12</v>
      </c>
      <c r="O17" s="7">
        <f t="shared" ref="O17:O18" si="31">N17+1</f>
        <v>13</v>
      </c>
      <c r="P17" s="7">
        <f t="shared" ref="P17:P18" si="32">O17+1</f>
        <v>14</v>
      </c>
      <c r="Q17" s="7">
        <f t="shared" ref="Q17:Q18" si="33">P17+1</f>
        <v>15</v>
      </c>
      <c r="R17" s="7">
        <f t="shared" ref="R17:R18" si="34">Q17+1</f>
        <v>16</v>
      </c>
      <c r="S17" s="7">
        <f t="shared" ref="S17:S18" si="35">R17+1</f>
        <v>17</v>
      </c>
      <c r="T17" s="7">
        <f t="shared" ref="T17:T18" si="36">S17+1</f>
        <v>18</v>
      </c>
      <c r="U17" s="7">
        <f t="shared" ref="U17:U18" si="37">T17+1</f>
        <v>19</v>
      </c>
      <c r="V17" s="7">
        <f t="shared" ref="V17:V18" si="38">U17+1</f>
        <v>20</v>
      </c>
      <c r="W17" s="7">
        <f t="shared" ref="W17:W18" si="39">V17+1</f>
        <v>21</v>
      </c>
      <c r="X17" s="7">
        <f t="shared" ref="X17:X18" si="40">W17+1</f>
        <v>22</v>
      </c>
      <c r="Y17" s="7">
        <f t="shared" ref="Y17:Y18" si="41">X17+1</f>
        <v>23</v>
      </c>
      <c r="Z17" s="7">
        <f t="shared" ref="Z17:Z18" si="42">Y17+1</f>
        <v>24</v>
      </c>
      <c r="AA17" s="7">
        <f t="shared" ref="AA17:AA18" si="43">Z17+1</f>
        <v>25</v>
      </c>
      <c r="AB17" s="7">
        <f t="shared" ref="AB17:AB18" si="44">AA17+1</f>
        <v>26</v>
      </c>
      <c r="AC17" s="7">
        <f t="shared" ref="AC17:AC18" si="45">AB17+1</f>
        <v>27</v>
      </c>
      <c r="AD17" s="7">
        <f t="shared" ref="AD17:AD18" si="46">AC17+1</f>
        <v>28</v>
      </c>
      <c r="AE17" s="7">
        <f t="shared" ref="AE17:AE18" si="47">AD17+1</f>
        <v>29</v>
      </c>
      <c r="AF17" s="7">
        <f t="shared" ref="AF17:AF18" si="48">AE17+1</f>
        <v>30</v>
      </c>
      <c r="AH17" s="176" t="s">
        <v>7</v>
      </c>
    </row>
    <row r="18" spans="1:34" s="8" customFormat="1" x14ac:dyDescent="0.2">
      <c r="A18" s="131"/>
      <c r="B18" s="177"/>
      <c r="C18" s="11">
        <f>YEAR('1) Overview'!$D$7)</f>
        <v>1900</v>
      </c>
      <c r="D18" s="11">
        <f>C18+1</f>
        <v>1901</v>
      </c>
      <c r="E18" s="11">
        <f t="shared" si="21"/>
        <v>1902</v>
      </c>
      <c r="F18" s="11">
        <f t="shared" si="22"/>
        <v>1903</v>
      </c>
      <c r="G18" s="11">
        <f t="shared" si="23"/>
        <v>1904</v>
      </c>
      <c r="H18" s="11">
        <f t="shared" si="24"/>
        <v>1905</v>
      </c>
      <c r="I18" s="11">
        <f t="shared" si="25"/>
        <v>1906</v>
      </c>
      <c r="J18" s="11">
        <f t="shared" si="26"/>
        <v>1907</v>
      </c>
      <c r="K18" s="11">
        <f t="shared" si="27"/>
        <v>1908</v>
      </c>
      <c r="L18" s="11">
        <f t="shared" si="28"/>
        <v>1909</v>
      </c>
      <c r="M18" s="11">
        <f t="shared" si="29"/>
        <v>1910</v>
      </c>
      <c r="N18" s="11">
        <f t="shared" si="30"/>
        <v>1911</v>
      </c>
      <c r="O18" s="11">
        <f t="shared" si="31"/>
        <v>1912</v>
      </c>
      <c r="P18" s="11">
        <f t="shared" si="32"/>
        <v>1913</v>
      </c>
      <c r="Q18" s="11">
        <f t="shared" si="33"/>
        <v>1914</v>
      </c>
      <c r="R18" s="11">
        <f t="shared" si="34"/>
        <v>1915</v>
      </c>
      <c r="S18" s="11">
        <f t="shared" si="35"/>
        <v>1916</v>
      </c>
      <c r="T18" s="11">
        <f t="shared" si="36"/>
        <v>1917</v>
      </c>
      <c r="U18" s="11">
        <f t="shared" si="37"/>
        <v>1918</v>
      </c>
      <c r="V18" s="11">
        <f t="shared" si="38"/>
        <v>1919</v>
      </c>
      <c r="W18" s="11">
        <f t="shared" si="39"/>
        <v>1920</v>
      </c>
      <c r="X18" s="11">
        <f t="shared" si="40"/>
        <v>1921</v>
      </c>
      <c r="Y18" s="11">
        <f t="shared" si="41"/>
        <v>1922</v>
      </c>
      <c r="Z18" s="11">
        <f t="shared" si="42"/>
        <v>1923</v>
      </c>
      <c r="AA18" s="11">
        <f t="shared" si="43"/>
        <v>1924</v>
      </c>
      <c r="AB18" s="11">
        <f t="shared" si="44"/>
        <v>1925</v>
      </c>
      <c r="AC18" s="11">
        <f t="shared" si="45"/>
        <v>1926</v>
      </c>
      <c r="AD18" s="11">
        <f t="shared" si="46"/>
        <v>1927</v>
      </c>
      <c r="AE18" s="11">
        <f t="shared" si="47"/>
        <v>1928</v>
      </c>
      <c r="AF18" s="11">
        <f t="shared" si="48"/>
        <v>1929</v>
      </c>
      <c r="AH18" s="176"/>
    </row>
    <row r="19" spans="1:34" s="8" customFormat="1" x14ac:dyDescent="0.2">
      <c r="A19" s="128"/>
      <c r="B19" s="31" t="s">
        <v>16</v>
      </c>
      <c r="C19" s="29"/>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row>
    <row r="20" spans="1:34" x14ac:dyDescent="0.2">
      <c r="A20" s="122" t="s">
        <v>174</v>
      </c>
      <c r="B20" s="19" t="s">
        <v>9</v>
      </c>
      <c r="C20" s="27"/>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H20" s="15">
        <f>SUM(C20:AF20)</f>
        <v>0</v>
      </c>
    </row>
    <row r="21" spans="1:34" x14ac:dyDescent="0.2">
      <c r="A21" s="122" t="s">
        <v>176</v>
      </c>
      <c r="B21" s="19" t="s">
        <v>24</v>
      </c>
      <c r="C21" s="98"/>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9"/>
      <c r="AH21" s="15">
        <f t="shared" ref="AH21:AH22" si="49">SUM(C21:AF21)</f>
        <v>0</v>
      </c>
    </row>
    <row r="22" spans="1:34" x14ac:dyDescent="0.2">
      <c r="A22" s="122" t="s">
        <v>178</v>
      </c>
      <c r="B22" s="30" t="s">
        <v>25</v>
      </c>
      <c r="C22" s="14">
        <f t="shared" ref="C22:AF22" si="50">SUM(C20:C21)</f>
        <v>0</v>
      </c>
      <c r="D22" s="13">
        <f t="shared" si="50"/>
        <v>0</v>
      </c>
      <c r="E22" s="13">
        <f t="shared" si="50"/>
        <v>0</v>
      </c>
      <c r="F22" s="13">
        <f t="shared" si="50"/>
        <v>0</v>
      </c>
      <c r="G22" s="13">
        <f t="shared" si="50"/>
        <v>0</v>
      </c>
      <c r="H22" s="13">
        <f t="shared" si="50"/>
        <v>0</v>
      </c>
      <c r="I22" s="13">
        <f t="shared" si="50"/>
        <v>0</v>
      </c>
      <c r="J22" s="13">
        <f t="shared" si="50"/>
        <v>0</v>
      </c>
      <c r="K22" s="13">
        <f t="shared" si="50"/>
        <v>0</v>
      </c>
      <c r="L22" s="13">
        <f t="shared" si="50"/>
        <v>0</v>
      </c>
      <c r="M22" s="13">
        <f t="shared" si="50"/>
        <v>0</v>
      </c>
      <c r="N22" s="13">
        <f t="shared" si="50"/>
        <v>0</v>
      </c>
      <c r="O22" s="13">
        <f t="shared" si="50"/>
        <v>0</v>
      </c>
      <c r="P22" s="13">
        <f t="shared" si="50"/>
        <v>0</v>
      </c>
      <c r="Q22" s="13">
        <f t="shared" si="50"/>
        <v>0</v>
      </c>
      <c r="R22" s="13">
        <f t="shared" si="50"/>
        <v>0</v>
      </c>
      <c r="S22" s="13">
        <f t="shared" si="50"/>
        <v>0</v>
      </c>
      <c r="T22" s="13">
        <f t="shared" si="50"/>
        <v>0</v>
      </c>
      <c r="U22" s="13">
        <f t="shared" si="50"/>
        <v>0</v>
      </c>
      <c r="V22" s="13">
        <f t="shared" si="50"/>
        <v>0</v>
      </c>
      <c r="W22" s="13">
        <f t="shared" si="50"/>
        <v>0</v>
      </c>
      <c r="X22" s="13">
        <f t="shared" si="50"/>
        <v>0</v>
      </c>
      <c r="Y22" s="13">
        <f t="shared" si="50"/>
        <v>0</v>
      </c>
      <c r="Z22" s="13">
        <f t="shared" si="50"/>
        <v>0</v>
      </c>
      <c r="AA22" s="13">
        <f t="shared" si="50"/>
        <v>0</v>
      </c>
      <c r="AB22" s="13">
        <f t="shared" si="50"/>
        <v>0</v>
      </c>
      <c r="AC22" s="13">
        <f t="shared" si="50"/>
        <v>0</v>
      </c>
      <c r="AD22" s="13">
        <f t="shared" si="50"/>
        <v>0</v>
      </c>
      <c r="AE22" s="13">
        <f t="shared" si="50"/>
        <v>0</v>
      </c>
      <c r="AF22" s="13">
        <f t="shared" si="50"/>
        <v>0</v>
      </c>
      <c r="AG22" s="10"/>
      <c r="AH22" s="13">
        <f t="shared" si="49"/>
        <v>0</v>
      </c>
    </row>
    <row r="23" spans="1:34" x14ac:dyDescent="0.2">
      <c r="A23" s="129"/>
      <c r="B23" s="24" t="s">
        <v>26</v>
      </c>
      <c r="C23" s="6"/>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10"/>
      <c r="AH23" s="32"/>
    </row>
    <row r="24" spans="1:34" x14ac:dyDescent="0.2">
      <c r="A24" s="122" t="s">
        <v>180</v>
      </c>
      <c r="B24" s="19" t="s">
        <v>28</v>
      </c>
      <c r="C24" s="98"/>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0"/>
      <c r="AH24" s="15">
        <f t="shared" ref="AH24:AH27" si="51">SUM(C24:AF24)</f>
        <v>0</v>
      </c>
    </row>
    <row r="25" spans="1:34" x14ac:dyDescent="0.2">
      <c r="A25" s="122" t="s">
        <v>182</v>
      </c>
      <c r="B25" s="19" t="s">
        <v>23</v>
      </c>
      <c r="C25" s="98"/>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0"/>
      <c r="AH25" s="15">
        <f t="shared" si="51"/>
        <v>0</v>
      </c>
    </row>
    <row r="26" spans="1:34" x14ac:dyDescent="0.2">
      <c r="A26" s="122" t="s">
        <v>184</v>
      </c>
      <c r="B26" s="30" t="s">
        <v>27</v>
      </c>
      <c r="C26" s="13">
        <f t="shared" ref="C26" si="52">SUM(C24:C25)</f>
        <v>0</v>
      </c>
      <c r="D26" s="13">
        <f t="shared" ref="D26" si="53">SUM(D24:D25)</f>
        <v>0</v>
      </c>
      <c r="E26" s="13">
        <f t="shared" ref="E26" si="54">SUM(E24:E25)</f>
        <v>0</v>
      </c>
      <c r="F26" s="13">
        <f t="shared" ref="F26" si="55">SUM(F24:F25)</f>
        <v>0</v>
      </c>
      <c r="G26" s="13">
        <f>SUM(G24:G25)</f>
        <v>0</v>
      </c>
      <c r="H26" s="13">
        <f t="shared" ref="H26:AF26" si="56">SUM(H24:H25)</f>
        <v>0</v>
      </c>
      <c r="I26" s="13">
        <f t="shared" si="56"/>
        <v>0</v>
      </c>
      <c r="J26" s="13">
        <f t="shared" si="56"/>
        <v>0</v>
      </c>
      <c r="K26" s="13">
        <f t="shared" si="56"/>
        <v>0</v>
      </c>
      <c r="L26" s="13">
        <f t="shared" si="56"/>
        <v>0</v>
      </c>
      <c r="M26" s="13">
        <f t="shared" si="56"/>
        <v>0</v>
      </c>
      <c r="N26" s="13">
        <f t="shared" si="56"/>
        <v>0</v>
      </c>
      <c r="O26" s="13">
        <f t="shared" si="56"/>
        <v>0</v>
      </c>
      <c r="P26" s="13">
        <f t="shared" si="56"/>
        <v>0</v>
      </c>
      <c r="Q26" s="13">
        <f t="shared" si="56"/>
        <v>0</v>
      </c>
      <c r="R26" s="13">
        <f t="shared" si="56"/>
        <v>0</v>
      </c>
      <c r="S26" s="13">
        <f t="shared" si="56"/>
        <v>0</v>
      </c>
      <c r="T26" s="13">
        <f t="shared" si="56"/>
        <v>0</v>
      </c>
      <c r="U26" s="13">
        <f t="shared" si="56"/>
        <v>0</v>
      </c>
      <c r="V26" s="13">
        <f t="shared" si="56"/>
        <v>0</v>
      </c>
      <c r="W26" s="13">
        <f t="shared" si="56"/>
        <v>0</v>
      </c>
      <c r="X26" s="13">
        <f t="shared" si="56"/>
        <v>0</v>
      </c>
      <c r="Y26" s="13">
        <f t="shared" si="56"/>
        <v>0</v>
      </c>
      <c r="Z26" s="13">
        <f t="shared" si="56"/>
        <v>0</v>
      </c>
      <c r="AA26" s="13">
        <f t="shared" si="56"/>
        <v>0</v>
      </c>
      <c r="AB26" s="13">
        <f t="shared" si="56"/>
        <v>0</v>
      </c>
      <c r="AC26" s="13">
        <f t="shared" si="56"/>
        <v>0</v>
      </c>
      <c r="AD26" s="13">
        <f t="shared" si="56"/>
        <v>0</v>
      </c>
      <c r="AE26" s="13">
        <f t="shared" si="56"/>
        <v>0</v>
      </c>
      <c r="AF26" s="13">
        <f t="shared" si="56"/>
        <v>0</v>
      </c>
      <c r="AG26" s="10"/>
      <c r="AH26" s="13">
        <f t="shared" si="51"/>
        <v>0</v>
      </c>
    </row>
    <row r="27" spans="1:34" x14ac:dyDescent="0.2">
      <c r="A27" s="122" t="s">
        <v>186</v>
      </c>
      <c r="B27" s="5" t="s">
        <v>29</v>
      </c>
      <c r="C27" s="14">
        <f>C26-C22</f>
        <v>0</v>
      </c>
      <c r="D27" s="12">
        <f t="shared" ref="D27:AF27" si="57">D26-D22</f>
        <v>0</v>
      </c>
      <c r="E27" s="12">
        <f t="shared" si="57"/>
        <v>0</v>
      </c>
      <c r="F27" s="12">
        <f t="shared" si="57"/>
        <v>0</v>
      </c>
      <c r="G27" s="12">
        <f t="shared" si="57"/>
        <v>0</v>
      </c>
      <c r="H27" s="12">
        <f t="shared" si="57"/>
        <v>0</v>
      </c>
      <c r="I27" s="12">
        <f t="shared" si="57"/>
        <v>0</v>
      </c>
      <c r="J27" s="12">
        <f t="shared" si="57"/>
        <v>0</v>
      </c>
      <c r="K27" s="12">
        <f t="shared" si="57"/>
        <v>0</v>
      </c>
      <c r="L27" s="12">
        <f t="shared" si="57"/>
        <v>0</v>
      </c>
      <c r="M27" s="12">
        <f t="shared" si="57"/>
        <v>0</v>
      </c>
      <c r="N27" s="12">
        <f t="shared" si="57"/>
        <v>0</v>
      </c>
      <c r="O27" s="12">
        <f t="shared" si="57"/>
        <v>0</v>
      </c>
      <c r="P27" s="12">
        <f t="shared" si="57"/>
        <v>0</v>
      </c>
      <c r="Q27" s="12">
        <f t="shared" si="57"/>
        <v>0</v>
      </c>
      <c r="R27" s="12">
        <f t="shared" si="57"/>
        <v>0</v>
      </c>
      <c r="S27" s="12">
        <f t="shared" si="57"/>
        <v>0</v>
      </c>
      <c r="T27" s="12">
        <f t="shared" si="57"/>
        <v>0</v>
      </c>
      <c r="U27" s="12">
        <f t="shared" si="57"/>
        <v>0</v>
      </c>
      <c r="V27" s="12">
        <f t="shared" si="57"/>
        <v>0</v>
      </c>
      <c r="W27" s="12">
        <f t="shared" si="57"/>
        <v>0</v>
      </c>
      <c r="X27" s="12">
        <f t="shared" si="57"/>
        <v>0</v>
      </c>
      <c r="Y27" s="12">
        <f t="shared" si="57"/>
        <v>0</v>
      </c>
      <c r="Z27" s="12">
        <f t="shared" si="57"/>
        <v>0</v>
      </c>
      <c r="AA27" s="12">
        <f t="shared" si="57"/>
        <v>0</v>
      </c>
      <c r="AB27" s="12">
        <f t="shared" si="57"/>
        <v>0</v>
      </c>
      <c r="AC27" s="12">
        <f t="shared" si="57"/>
        <v>0</v>
      </c>
      <c r="AD27" s="12">
        <f t="shared" si="57"/>
        <v>0</v>
      </c>
      <c r="AE27" s="12">
        <f t="shared" si="57"/>
        <v>0</v>
      </c>
      <c r="AF27" s="13">
        <f t="shared" si="57"/>
        <v>0</v>
      </c>
      <c r="AG27" s="10"/>
      <c r="AH27" s="13">
        <f t="shared" si="51"/>
        <v>0</v>
      </c>
    </row>
    <row r="28" spans="1:34" s="59" customFormat="1" x14ac:dyDescent="0.2">
      <c r="A28" s="122"/>
      <c r="B28" s="58" t="s">
        <v>76</v>
      </c>
      <c r="AH28" s="132" t="s">
        <v>188</v>
      </c>
    </row>
  </sheetData>
  <mergeCells count="4">
    <mergeCell ref="B4:B5"/>
    <mergeCell ref="AH4:AH5"/>
    <mergeCell ref="B17:B18"/>
    <mergeCell ref="AH17:AH18"/>
  </mergeCells>
  <phoneticPr fontId="3"/>
  <printOptions horizontalCentered="1"/>
  <pageMargins left="0" right="0" top="0.39370078740157483" bottom="0" header="0.31496062992125984" footer="0.31496062992125984"/>
  <pageSetup paperSize="9"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vt:lpstr>
      <vt:lpstr>Guide</vt:lpstr>
      <vt:lpstr>1) Overview</vt:lpstr>
      <vt:lpstr>2) Cost(F)PJ</vt:lpstr>
      <vt:lpstr>3) Benefit&amp;Cost(F)</vt:lpstr>
      <vt:lpstr>4) CF</vt:lpstr>
      <vt:lpstr>5) Cost(E)PJ</vt:lpstr>
      <vt:lpstr>6) Benefit&amp;Cost(E)</vt:lpstr>
      <vt:lpstr>7) Cash Flow(F&amp;E)</vt:lpstr>
      <vt:lpstr>'1) Overview'!Print_Area</vt:lpstr>
      <vt:lpstr>'2) Cost(F)PJ'!Print_Area</vt:lpstr>
      <vt:lpstr>'3) Benefit&amp;Cost(F)'!Print_Area</vt:lpstr>
      <vt:lpstr>'4) CF'!Print_Area</vt:lpstr>
      <vt:lpstr>'5) Cost(E)PJ'!Print_Area</vt:lpstr>
      <vt:lpstr>'6) Benefit&amp;Cost(E)'!Print_Area</vt:lpstr>
      <vt:lpstr>'7) Cash Flow(F&amp;E)'!Print_Area</vt:lpstr>
      <vt:lpstr>Cover!Print_Area</vt:lpstr>
      <vt:lpstr>Guide!Print_Area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浦出隆行</dc:creator>
  <cp:lastModifiedBy>Tomohide Uchida</cp:lastModifiedBy>
  <cp:lastPrinted>2023-09-10T16:31:52Z</cp:lastPrinted>
  <dcterms:created xsi:type="dcterms:W3CDTF">2020-01-31T06:32:51Z</dcterms:created>
  <dcterms:modified xsi:type="dcterms:W3CDTF">2023-10-23T22:08:29Z</dcterms:modified>
</cp:coreProperties>
</file>