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Introduction" sheetId="1" r:id="rId1"/>
    <sheet name="Notes" sheetId="2" r:id="rId2"/>
    <sheet name="Implementation Schedule" sheetId="3" r:id="rId3"/>
    <sheet name="Development Costs" sheetId="4" r:id="rId4"/>
    <sheet name="Support for Development Costs" sheetId="5" r:id="rId5"/>
    <sheet name="O&amp;M Costs" sheetId="6" r:id="rId6"/>
    <sheet name="Support for O&amp;M Costs" sheetId="7" r:id="rId7"/>
    <sheet name="Procurement Plan" sheetId="8" r:id="rId8"/>
    <sheet name="Sheet1" sheetId="9" state="hidden" r:id="rId9"/>
    <sheet name="Technical Assistance" sheetId="10" r:id="rId10"/>
    <sheet name="CoA" sheetId="11" r:id="rId11"/>
    <sheet name="New CoA" sheetId="12" r:id="rId12"/>
  </sheets>
  <externalReferences>
    <externalReference r:id="rId15"/>
  </externalReferences>
  <definedNames>
    <definedName name="Codes" localSheetId="3">'CoA'!$A$3:$B$250</definedName>
    <definedName name="Codes">'CoA'!$A$3:$B$250</definedName>
    <definedName name="FX">'[1]Factors'!$B$7</definedName>
    <definedName name="ministry">'Introduction'!$E$17</definedName>
    <definedName name="_xlnm.Print_Area" localSheetId="10">'CoA'!#REF!</definedName>
    <definedName name="_xlnm.Print_Area" localSheetId="3">'Development Costs'!$A$1:$Y$321</definedName>
    <definedName name="_xlnm.Print_Area" localSheetId="2">'Implementation Schedule'!$A$1:$G$53</definedName>
    <definedName name="_xlnm.Print_Area" localSheetId="0">'Introduction'!$A$1:$L$55</definedName>
    <definedName name="_xlnm.Print_Area" localSheetId="1">'Notes'!$B$2:$F$202</definedName>
    <definedName name="_xlnm.Print_Area" localSheetId="5">'O&amp;M Costs'!$A$1:$AG$39</definedName>
    <definedName name="_xlnm.Print_Area" localSheetId="4">'Support for Development Costs'!$B$1:$L$36</definedName>
    <definedName name="_xlnm.Print_Area" localSheetId="6">'Support for O&amp;M Costs'!$B$2:$N$13</definedName>
    <definedName name="_xlnm.Print_Area" localSheetId="9">'Technical Assistance'!$A$1:$H$33</definedName>
    <definedName name="programme">'Introduction'!$E$23</definedName>
    <definedName name="ProjCost">'[1]Factors'!$B$17</definedName>
  </definedNames>
  <calcPr fullCalcOnLoad="1"/>
</workbook>
</file>

<file path=xl/sharedStrings.xml><?xml version="1.0" encoding="utf-8"?>
<sst xmlns="http://schemas.openxmlformats.org/spreadsheetml/2006/main" count="1967" uniqueCount="764">
  <si>
    <t>Description</t>
  </si>
  <si>
    <t>TOTAL COSTING OF PROPOSAL</t>
  </si>
  <si>
    <t>Ministry Priority Ranking:</t>
  </si>
  <si>
    <t>FORM BUD3: Development</t>
  </si>
  <si>
    <t>CoA Field 4</t>
  </si>
  <si>
    <t>FORM BUD3: Recurrent</t>
  </si>
  <si>
    <t>Comments</t>
  </si>
  <si>
    <t>Procurement Method</t>
  </si>
  <si>
    <t xml:space="preserve"> </t>
  </si>
  <si>
    <t>Package W2</t>
  </si>
  <si>
    <t>Package G1</t>
  </si>
  <si>
    <t>Package G 2</t>
  </si>
  <si>
    <t>Package G3</t>
  </si>
  <si>
    <t>Package G4</t>
  </si>
  <si>
    <t>Package W3</t>
  </si>
  <si>
    <t>Package W4</t>
  </si>
  <si>
    <t>Express in SBD</t>
  </si>
  <si>
    <t>Ministry:</t>
  </si>
  <si>
    <t>Goods**</t>
  </si>
  <si>
    <t>TOTAL</t>
  </si>
  <si>
    <t>Audit Fees</t>
  </si>
  <si>
    <t>Salaries - Statutory</t>
  </si>
  <si>
    <t>Housing Allowance - Statutory</t>
  </si>
  <si>
    <t>Salaries - Public Servants</t>
  </si>
  <si>
    <t>Housing Allowance - Public Servants</t>
  </si>
  <si>
    <t>Special Duty Allowance - Public Servants</t>
  </si>
  <si>
    <t>Various Allowances - Public Servants</t>
  </si>
  <si>
    <t>Salaries - Elected Members</t>
  </si>
  <si>
    <t>Housing Allowance - Elected Members</t>
  </si>
  <si>
    <t>Various Allowances - Elected Members</t>
  </si>
  <si>
    <t>Casual Wages</t>
  </si>
  <si>
    <t>NPF (7.5%) - Employers Contribution</t>
  </si>
  <si>
    <t>Various Allowances - Others</t>
  </si>
  <si>
    <t>Pensions &amp; Gratuities</t>
  </si>
  <si>
    <t>Gratuities under Agreement</t>
  </si>
  <si>
    <t>Workers Compensation</t>
  </si>
  <si>
    <t>Long Service Benefits</t>
  </si>
  <si>
    <t>Advertising Expenses</t>
  </si>
  <si>
    <t>Bank Charges</t>
  </si>
  <si>
    <t>Consultancy Fees</t>
  </si>
  <si>
    <t>Legal Fees</t>
  </si>
  <si>
    <t>Printing/Photocopying</t>
  </si>
  <si>
    <t>Publicity and Promotions</t>
  </si>
  <si>
    <t>Recruitment Expense</t>
  </si>
  <si>
    <t>Subscription/Membership to Organizations</t>
  </si>
  <si>
    <t>Subscriptions/Membership to Overseas Bodies</t>
  </si>
  <si>
    <t>Management Fee</t>
  </si>
  <si>
    <t>Licenses</t>
  </si>
  <si>
    <t>Registrations</t>
  </si>
  <si>
    <t>Passports</t>
  </si>
  <si>
    <t>Medical Assessment</t>
  </si>
  <si>
    <t>Chemicals</t>
  </si>
  <si>
    <t>Drugs &amp; Dressings</t>
  </si>
  <si>
    <t>General Stores &amp; Spares</t>
  </si>
  <si>
    <t>IT Supplies</t>
  </si>
  <si>
    <t>Office Stationery</t>
  </si>
  <si>
    <t>Rations</t>
  </si>
  <si>
    <t>Tools</t>
  </si>
  <si>
    <t>Reference Materials</t>
  </si>
  <si>
    <t>Livestock</t>
  </si>
  <si>
    <t>Plants</t>
  </si>
  <si>
    <t>Medals</t>
  </si>
  <si>
    <t>Minor Office Expenses</t>
  </si>
  <si>
    <t>Court of Appeal Allowances</t>
  </si>
  <si>
    <t>MP's Allowances</t>
  </si>
  <si>
    <t>Entertainment</t>
  </si>
  <si>
    <t>Gifts and Presents</t>
  </si>
  <si>
    <t>Board Expenses</t>
  </si>
  <si>
    <t>Staff Welfare</t>
  </si>
  <si>
    <t>Prisoner Welfare</t>
  </si>
  <si>
    <t>Fuel</t>
  </si>
  <si>
    <t>Disaster Relief</t>
  </si>
  <si>
    <t>Hire Equipment</t>
  </si>
  <si>
    <t>Hire Plant &amp; Vehicles</t>
  </si>
  <si>
    <t>Hire Ships</t>
  </si>
  <si>
    <t>Hire OBM &amp; Canoes</t>
  </si>
  <si>
    <t>Hire Venues</t>
  </si>
  <si>
    <t>House Rent</t>
  </si>
  <si>
    <t>Laboratory Rent</t>
  </si>
  <si>
    <t>Overseas Mission Rents</t>
  </si>
  <si>
    <t>Office Rent</t>
  </si>
  <si>
    <t>Security</t>
  </si>
  <si>
    <t>Land Rent</t>
  </si>
  <si>
    <t>Maintain - Non Residential Buildings</t>
  </si>
  <si>
    <t>Maintain - Residential Buildings</t>
  </si>
  <si>
    <t>Maintain - Roads and Bridges</t>
  </si>
  <si>
    <t>Maintain - Canoes and Boats</t>
  </si>
  <si>
    <t>Maintain - Motor Vehicles</t>
  </si>
  <si>
    <t>Maintain - Machinery</t>
  </si>
  <si>
    <t>Maintain - Office Equipment</t>
  </si>
  <si>
    <t>Maintain - Computer Equipment</t>
  </si>
  <si>
    <t>Maintain - Ships</t>
  </si>
  <si>
    <t>Maintain - Specialised Equipment</t>
  </si>
  <si>
    <t>Conferences, Seminars and Workshop</t>
  </si>
  <si>
    <t>Training - Other</t>
  </si>
  <si>
    <t>Training - Overseas</t>
  </si>
  <si>
    <t>Training - Pre-Service</t>
  </si>
  <si>
    <t>Office Holder - Local Fares</t>
  </si>
  <si>
    <t>Office Holder - Local Accommodation</t>
  </si>
  <si>
    <t>Office Holder - Local Other Costs</t>
  </si>
  <si>
    <t>Office Holder - Overseas Fares</t>
  </si>
  <si>
    <t>Office Holder - Overseas Accommodation</t>
  </si>
  <si>
    <t>Office Holder - Overseas Other Costs</t>
  </si>
  <si>
    <t>Office Holder - Annual Leave Fares</t>
  </si>
  <si>
    <t>Transport - Other</t>
  </si>
  <si>
    <t>Franchise Shipping</t>
  </si>
  <si>
    <t>Uniforms</t>
  </si>
  <si>
    <t>Outfit Allowance</t>
  </si>
  <si>
    <t>Gas</t>
  </si>
  <si>
    <t>Postal Charges</t>
  </si>
  <si>
    <t>Internet, Radio and Satellite</t>
  </si>
  <si>
    <t>Telephone and Faxes</t>
  </si>
  <si>
    <t>Water</t>
  </si>
  <si>
    <t>Church Education Authorities Grant</t>
  </si>
  <si>
    <t>ECE Grant</t>
  </si>
  <si>
    <t>SICHE Grant</t>
  </si>
  <si>
    <t>Overseas Bodies Grant</t>
  </si>
  <si>
    <t>Brussels' Mission Grant</t>
  </si>
  <si>
    <t>Canberra Mission Grant</t>
  </si>
  <si>
    <t>New York Mission Grant</t>
  </si>
  <si>
    <t>P/Moresby Mission Grant</t>
  </si>
  <si>
    <t>Suva Mission Grant</t>
  </si>
  <si>
    <t>Sydney Consulate Grant</t>
  </si>
  <si>
    <t>Taipei Mission Grant</t>
  </si>
  <si>
    <t>Geneva Mission Grant</t>
  </si>
  <si>
    <t>Havana Mission Grant</t>
  </si>
  <si>
    <t>Kuala Lumpur Mission Grant</t>
  </si>
  <si>
    <t>Auckland Mission Grant</t>
  </si>
  <si>
    <t>Health Services Grants - Hospital</t>
  </si>
  <si>
    <t>Fixed Services Grant</t>
  </si>
  <si>
    <t>Subventions and Grant</t>
  </si>
  <si>
    <t>National Youth Grant</t>
  </si>
  <si>
    <t>Provincial Grants</t>
  </si>
  <si>
    <t>T.V.E.T. Grant</t>
  </si>
  <si>
    <t>National Women's Grant</t>
  </si>
  <si>
    <t>National Children's Grant</t>
  </si>
  <si>
    <t>Community Education Grant</t>
  </si>
  <si>
    <t>Senior Education Grant</t>
  </si>
  <si>
    <t>PAM Ward Grant</t>
  </si>
  <si>
    <t>Women's Development Assistance Grant</t>
  </si>
  <si>
    <t>Grant to HTC</t>
  </si>
  <si>
    <t>MP Discretionary Fund</t>
  </si>
  <si>
    <t>Government Livestock Grant</t>
  </si>
  <si>
    <t>MP Scholarships Award Grant</t>
  </si>
  <si>
    <t>Community Services Obligation payments</t>
  </si>
  <si>
    <t>Church Grant - Atoifi</t>
  </si>
  <si>
    <t>Atoifi SON Grant</t>
  </si>
  <si>
    <t>Helena Goldie SON</t>
  </si>
  <si>
    <t>Basic Education Grant</t>
  </si>
  <si>
    <t>Sports Grant</t>
  </si>
  <si>
    <t>Capex - Residential Buildings</t>
  </si>
  <si>
    <t>Capex - Residential Buildings - Furniture</t>
  </si>
  <si>
    <t>Capex - Roads and Bridges</t>
  </si>
  <si>
    <t>Capex - Structures, Airfields and Wharves</t>
  </si>
  <si>
    <t>Capex - Ships</t>
  </si>
  <si>
    <t>Capex - Canoes and Boats</t>
  </si>
  <si>
    <t>Capex - Motor Vehicles</t>
  </si>
  <si>
    <t>Capex - Plant and Machinery</t>
  </si>
  <si>
    <t>Capex - Office Equipment</t>
  </si>
  <si>
    <t>Capex - Communications Equipment</t>
  </si>
  <si>
    <t>Capex - Computer Software and Hardware</t>
  </si>
  <si>
    <t>Capex - Specialised Equipment</t>
  </si>
  <si>
    <t>Capex - Other Equipment</t>
  </si>
  <si>
    <t>Legislation Review</t>
  </si>
  <si>
    <t>Election &amp; Bye Elections</t>
  </si>
  <si>
    <t>Overseas Lab Analysis</t>
  </si>
  <si>
    <t>Project Logistics and Delivery</t>
  </si>
  <si>
    <t>Project Monitoring and Evaluation</t>
  </si>
  <si>
    <t>Registration of Voters</t>
  </si>
  <si>
    <t>Parole Board</t>
  </si>
  <si>
    <t>Monitoring &amp; Evaluation</t>
  </si>
  <si>
    <t>Trade Facilitations</t>
  </si>
  <si>
    <t>Sports Development</t>
  </si>
  <si>
    <t>National Transport Fund</t>
  </si>
  <si>
    <t>Person Months</t>
  </si>
  <si>
    <t>Services</t>
  </si>
  <si>
    <t>Package S3</t>
  </si>
  <si>
    <t>Package S2</t>
  </si>
  <si>
    <t>Package S1</t>
  </si>
  <si>
    <t>TOTAL TECHNICAL ASSISTANCE</t>
  </si>
  <si>
    <t>Components and Activities</t>
  </si>
  <si>
    <t>Q1</t>
  </si>
  <si>
    <t>Q2</t>
  </si>
  <si>
    <t>Q4</t>
  </si>
  <si>
    <t>A.</t>
  </si>
  <si>
    <t>B.</t>
  </si>
  <si>
    <t>C.</t>
  </si>
  <si>
    <t>Activity</t>
  </si>
  <si>
    <t>CHART OF ACCOUNTS FIELD 4</t>
  </si>
  <si>
    <t>What to Procure</t>
  </si>
  <si>
    <t xml:space="preserve"> (STEP  1 &amp; 2)</t>
  </si>
  <si>
    <t>How to Procure (STEP 3)</t>
  </si>
  <si>
    <t>Who to approve Decision (STEP 4)</t>
  </si>
  <si>
    <t>When to Procure (Estimated Lead Times)</t>
  </si>
  <si>
    <t>STEP 5</t>
  </si>
  <si>
    <t>Ref. No</t>
  </si>
  <si>
    <t>Estimated cost (SBD)</t>
  </si>
  <si>
    <t>Awarding Authority</t>
  </si>
  <si>
    <t>Tender invitation date</t>
  </si>
  <si>
    <t>Tender Closing date</t>
  </si>
  <si>
    <t>Contract Signing Date</t>
  </si>
  <si>
    <t>Contract Start Date</t>
  </si>
  <si>
    <t>Contract Finish Date</t>
  </si>
  <si>
    <t>Eg.</t>
  </si>
  <si>
    <t>Construction New Office Building</t>
  </si>
  <si>
    <t>Competitive Tender</t>
  </si>
  <si>
    <t>CTB</t>
  </si>
  <si>
    <t>These are protected cells</t>
  </si>
  <si>
    <t>Package G5</t>
  </si>
  <si>
    <t>Package G6</t>
  </si>
  <si>
    <t>Package G7</t>
  </si>
  <si>
    <t>Package G8</t>
  </si>
  <si>
    <t>Package G9</t>
  </si>
  <si>
    <t>Package G10</t>
  </si>
  <si>
    <t>Package W1</t>
  </si>
  <si>
    <t>Package W5</t>
  </si>
  <si>
    <t>Package W6</t>
  </si>
  <si>
    <t>Package W7</t>
  </si>
  <si>
    <t>Package W8</t>
  </si>
  <si>
    <t>Package W9</t>
  </si>
  <si>
    <t>Package W10</t>
  </si>
  <si>
    <t>Package S4</t>
  </si>
  <si>
    <t>Package S5</t>
  </si>
  <si>
    <t>Package S6</t>
  </si>
  <si>
    <t>Package S7</t>
  </si>
  <si>
    <t>Package S8</t>
  </si>
  <si>
    <t>Package S9</t>
  </si>
  <si>
    <t>Package S10</t>
  </si>
  <si>
    <t>Total Goods</t>
  </si>
  <si>
    <t>Total Works</t>
  </si>
  <si>
    <t>Total  Services</t>
  </si>
  <si>
    <t>Works</t>
  </si>
  <si>
    <t>Total Long Term</t>
  </si>
  <si>
    <t>Total Short Term</t>
  </si>
  <si>
    <t>TA Type</t>
  </si>
  <si>
    <t>Annual                    $</t>
  </si>
  <si>
    <t>NOTE: Check the field 4 Expenditure Code in the sheet "CoA" and then enter the 4-digit number in Column A, the correct description will then appear in Column B.</t>
  </si>
  <si>
    <t>Package Reference Number</t>
  </si>
  <si>
    <t>Tender Invitation Date</t>
  </si>
  <si>
    <t>Tender Closing Date</t>
  </si>
  <si>
    <t>D.</t>
  </si>
  <si>
    <t>E.</t>
  </si>
  <si>
    <t>F.</t>
  </si>
  <si>
    <t>G.</t>
  </si>
  <si>
    <t>Estimated Cost           SBD</t>
  </si>
  <si>
    <t>Sheet XL 1: Implementation Schedule</t>
  </si>
  <si>
    <t>Sheet XL 3: INCREMENTAL RECURRENT COSTS</t>
  </si>
  <si>
    <t>Sheet XL 4: PROCUREMENT PLAN</t>
  </si>
  <si>
    <t>Sheet XL 5: TECHNICAL ASSISTANCE LIST TO SUPPORT BUDGET ESTIMATE</t>
  </si>
  <si>
    <t>Short Term(&lt;12 months)</t>
  </si>
  <si>
    <t>Long Term (12 months +)</t>
  </si>
  <si>
    <t>Costs Funded by SIG</t>
  </si>
  <si>
    <t>Sub-Total SIG Funded</t>
  </si>
  <si>
    <t>Total Donor Funding</t>
  </si>
  <si>
    <t>Sub-Total</t>
  </si>
  <si>
    <t>Partner 1:</t>
  </si>
  <si>
    <t>Enter Partner Name Here</t>
  </si>
  <si>
    <t>Partner 8:</t>
  </si>
  <si>
    <t>Partner 7:</t>
  </si>
  <si>
    <t>Partner 6:</t>
  </si>
  <si>
    <t>Partner 5:</t>
  </si>
  <si>
    <t>Partner 4:</t>
  </si>
  <si>
    <t>Partner 3:</t>
  </si>
  <si>
    <t>Partner 2:</t>
  </si>
  <si>
    <r>
      <t xml:space="preserve">In addition to this </t>
    </r>
    <r>
      <rPr>
        <b/>
        <i/>
        <sz val="12"/>
        <rFont val="Arial"/>
        <family val="2"/>
      </rPr>
      <t>Introduction</t>
    </r>
    <r>
      <rPr>
        <sz val="12"/>
        <rFont val="Arial"/>
        <family val="2"/>
      </rPr>
      <t xml:space="preserve"> sheet this workbook includes the following sheets:</t>
    </r>
  </si>
  <si>
    <t>Output</t>
  </si>
  <si>
    <t>Title of Project:</t>
  </si>
  <si>
    <t>Sheet XL 2: Development Costs</t>
  </si>
  <si>
    <t xml:space="preserve"> Title of Project:</t>
  </si>
  <si>
    <t>This sheet contains Notes on how to complete the sheets in this template.</t>
  </si>
  <si>
    <r>
      <t xml:space="preserve">Activities should be clearly specified/described, e.g. purchase and installation of 300 kva diesel generator </t>
    </r>
    <r>
      <rPr>
        <b/>
        <sz val="12"/>
        <rFont val="Arial"/>
        <family val="2"/>
      </rPr>
      <t>NOT</t>
    </r>
    <r>
      <rPr>
        <sz val="12"/>
        <rFont val="Arial"/>
        <family val="2"/>
      </rPr>
      <t xml:space="preserve"> the Account Code of 5580: CAPEX - Other Equipment.</t>
    </r>
  </si>
  <si>
    <t>If additional rows are needed then they may be inserted where they are needed.</t>
  </si>
  <si>
    <t xml:space="preserve">If the template is being used for an On-going programme Appraisal or for a Development Budget bid then any changes since the previous Standards Committee approved Appraisal should be highlighted and explained in the appropriate part of the Commentary section in the Document template, e.g. under 2.1.3 Changes in Scheduling. </t>
  </si>
  <si>
    <t>The completed sheet should then look something like this:</t>
  </si>
  <si>
    <t>This sheet presents a breakdown of Development Costs in the Chart of Accounts (CoA) and must present estimates of all development costs until completion of the programme.</t>
  </si>
  <si>
    <t>Enter costs in the Chart of Accounts whether the source of funds is SIG, development partner, private sector etc. - the objective is to show what the money is spent on, not who provided it.</t>
  </si>
  <si>
    <t>The sheet is set up so that, apart from SIG, upto 8 partners can be included in the programme costing and costs should be entered under the heading for the donor financing them. By default the sheet is set up for SIG plus 2 partners (enter the partner name in the space provided) but 6 more are hidden and may be used if needed by "unhiding" the required rows : (Format &gt; Row &gt;  Unhide)</t>
  </si>
  <si>
    <t>Shaded cells are protected so that text and data cannot be entered in them so that the formula or text cannot be changed (the cell contents can be read in the formula bar). Unshaded cells are unprotected so can be edited as usual.</t>
  </si>
  <si>
    <t>The four digit Field 4 accounting code should be entered in Column A under the heading CHART OF ACCOUNTS FIELD 4 to replace the text "CoA Field 4" and the spread sheet will then Look Up the exact wording to describe that code in the sheet CoA and insert the text in the adjacent cell in Column B.</t>
  </si>
  <si>
    <t>To change the description in Column B you must change the code in the cell in Column A. Any numeric value - including a blank cell which is evaluated as "zero" - will produce either an account description or an error message in the cell in Column B. To revert to the default state (#N/A) enter any non-numeric value.</t>
  </si>
  <si>
    <t>The annual costs for 2015 are protected cells with the formula to add the data entered for each quarter and to ensure that the annual total is correct.</t>
  </si>
  <si>
    <t>Support for Development Costs</t>
  </si>
  <si>
    <t>This sheet is for the data and information which explains and supports the development costs entered in the Development Costs sheet.</t>
  </si>
  <si>
    <t xml:space="preserve">How was the estimate for the Budget reached? </t>
  </si>
  <si>
    <t>Explain the basis, with supporting calculations, for the estimated expenditures, line by line if possible, and answer such questions as:</t>
  </si>
  <si>
    <t>What are the assumptions used in your costing?</t>
  </si>
  <si>
    <t>What is the source of the data?</t>
  </si>
  <si>
    <t>What unit rates and quantitites have been assumed? Why?</t>
  </si>
  <si>
    <t>You are free to use what calculations and text you think are necessary to give support to your costs so that they are credible.</t>
  </si>
  <si>
    <t>This sheet is for the data and information which explains and supports the development costs entered in the Development Costs sheet. You are free to use what calculations and text you think are necessary to give support to your costs so that they are credible.</t>
  </si>
  <si>
    <t>No on-going recurrent costs should be entered in this schedule and no development costs entered here or repeated here - only the increase in recurrent costs required by the project.</t>
  </si>
  <si>
    <t>This sheet is for additional recurrent costs which SIG will need to finance as a result of development under the programme. Such costs may be necessary for additional maintenance, increased staff levels, high consumption of materials and the like.</t>
  </si>
  <si>
    <t>Codes below 1000 are Revenue Codes  which must not be used in development costs and an error message is given if used. Codes 1000 to 1904 are for personel costs and these may not be used in development budget bids.</t>
  </si>
  <si>
    <t>Data should be entered in Chart of Accounts format using the same data entry procedures as for Development Costs with the single exception that Personnel codes 1000 to 1904 may be used for incremental recurrent costs.</t>
  </si>
  <si>
    <t>Support for Inc(remental) Recurrent Costs</t>
  </si>
  <si>
    <t>Explain the basis, with supporting calculations, for the estimated incremental recurrent costs, line by line if possible, and answer such questions as:</t>
  </si>
  <si>
    <t>What additional staffing is required and why?</t>
  </si>
  <si>
    <t>What new equiment and infrastructure requires additional maintenance?</t>
  </si>
  <si>
    <t>What additional utilities and materials will be needed and why?</t>
  </si>
  <si>
    <t>This sheet is for the data and information which explains and supports the incremental recurrent costs entered in the Incremental Recurrent Costs sheet. You are free to use what calculations and text you think are necessary to give support to your costs so that they are credible.</t>
  </si>
  <si>
    <t>The sheet follows the format set out in the Solomon Islands Government Procurement and Contract Administration Manual 2013 and the sheet in this template must be completed in accordance with that manual.</t>
  </si>
  <si>
    <t>When the template is being used for Appraisal of programmes for inclusion in the MTDP - New or On-going - then the procurement plan must cover the whole multi-year perdiod of the programme.</t>
  </si>
  <si>
    <t>When the template is being used for Development Budget Bids then the procurement plan must be for the budget year so that it is a first, pre-budget draft of the Annual Procurement Plan, finalised after budget is approved and submitted to the Procurement Unit of MoFT.</t>
  </si>
  <si>
    <r>
      <t xml:space="preserve">TA and consultants are experts engaged by the project to provide specialist services in distinct contracts with individual or firms. Specialists engaged as part of other contracts, e.g. design and build, are </t>
    </r>
    <r>
      <rPr>
        <b/>
        <i/>
        <sz val="12"/>
        <rFont val="Arial"/>
        <family val="2"/>
      </rPr>
      <t xml:space="preserve">not </t>
    </r>
    <r>
      <rPr>
        <sz val="12"/>
        <rFont val="Arial"/>
        <family val="2"/>
      </rPr>
      <t>regarded as technical assistance of consultants.</t>
    </r>
  </si>
  <si>
    <t>This sheet lists Technical Assistance and Consultancy Services being delivered under the project or programme in person months and in annual cost. The list is subdivded into and subtotalled by Long Term (12+ months) and Short Term (less than 12 months).</t>
  </si>
  <si>
    <t>For each identified TA a summary Terms of Reference should be attached to the proposal describing the nature of the TA to be provided, the work involved and the relevant administrative information, including whether or not finance within the project cost or using outside funding, e.g. ADB, JICA, EU, UN.</t>
  </si>
  <si>
    <t>Trade Creditors Arrears</t>
  </si>
  <si>
    <t>Notes</t>
  </si>
  <si>
    <t>Implementation Schedule</t>
  </si>
  <si>
    <t>Development Costs</t>
  </si>
  <si>
    <t>Incremental Recurrent Costs</t>
  </si>
  <si>
    <t>Support for Inc Recurrent Cost</t>
  </si>
  <si>
    <t>Procurement Plan</t>
  </si>
  <si>
    <t>Technical Assistance</t>
  </si>
  <si>
    <t>CoA</t>
  </si>
  <si>
    <t>SHEET</t>
  </si>
  <si>
    <t>CONTENTS</t>
  </si>
  <si>
    <t>Contains notes on how to complete the template</t>
  </si>
  <si>
    <t>A bar chart to show the timing of implementation</t>
  </si>
  <si>
    <t>Form Bud 3 for Development Costs in the Chart of Accounts</t>
  </si>
  <si>
    <t>Form Bud 3 for Incremental Recurrent Costs for planning purposes.</t>
  </si>
  <si>
    <t>Space to explain and justify the Development Costs given.</t>
  </si>
  <si>
    <t>Space to explain and justify the Incremental Recurrent Costs given.</t>
  </si>
  <si>
    <t>Procurement Plan in SIG Procurement Unit Format</t>
  </si>
  <si>
    <t>Schedule of Technical Assistance and Consulting Services planned.</t>
  </si>
  <si>
    <t>Chart of Accounts for reference and used as a LOOKUP table in the template.</t>
  </si>
  <si>
    <t>This contains the Chart of Accounts excluding revenue codes. This is available as reference to look up account codes for entry in the cost schedules and is used as a LOOKUP table by XL to make sure that account code descriptions are consistent.</t>
  </si>
  <si>
    <t>Receipts</t>
  </si>
  <si>
    <t>Account</t>
  </si>
  <si>
    <t>Other Receipts</t>
  </si>
  <si>
    <t>Codes not included</t>
  </si>
  <si>
    <t>Customs</t>
  </si>
  <si>
    <t>0380</t>
  </si>
  <si>
    <t>Import Duty</t>
  </si>
  <si>
    <t>0400</t>
  </si>
  <si>
    <t xml:space="preserve">Excise </t>
  </si>
  <si>
    <t>0430</t>
  </si>
  <si>
    <t>Export Duty</t>
  </si>
  <si>
    <t>0439</t>
  </si>
  <si>
    <t>Inland Revenue</t>
  </si>
  <si>
    <t>Taxes</t>
  </si>
  <si>
    <t>0450</t>
  </si>
  <si>
    <t>IRD Licenses</t>
  </si>
  <si>
    <t>0520</t>
  </si>
  <si>
    <t>IRD Other Taxes</t>
  </si>
  <si>
    <t>530</t>
  </si>
  <si>
    <t>External Assistance</t>
  </si>
  <si>
    <t>0600</t>
  </si>
  <si>
    <t>Payments</t>
  </si>
  <si>
    <t>Salaries and Wages</t>
  </si>
  <si>
    <t>1000</t>
  </si>
  <si>
    <t>Supplies and Consumables</t>
  </si>
  <si>
    <t>Administration</t>
  </si>
  <si>
    <t>2000</t>
  </si>
  <si>
    <t>Consumables</t>
  </si>
  <si>
    <t>2100</t>
  </si>
  <si>
    <t>2200</t>
  </si>
  <si>
    <t>2300</t>
  </si>
  <si>
    <t>Official Development Assistance</t>
  </si>
  <si>
    <t>2350</t>
  </si>
  <si>
    <t>Hire</t>
  </si>
  <si>
    <t>2400</t>
  </si>
  <si>
    <t>Maintenance</t>
  </si>
  <si>
    <t>2500</t>
  </si>
  <si>
    <t>Training</t>
  </si>
  <si>
    <t>2600</t>
  </si>
  <si>
    <t xml:space="preserve">Travel and Accommodation </t>
  </si>
  <si>
    <t>2700</t>
  </si>
  <si>
    <t>Transport</t>
  </si>
  <si>
    <t>2800</t>
  </si>
  <si>
    <t>2900</t>
  </si>
  <si>
    <t>IRD Payments</t>
  </si>
  <si>
    <t>2950</t>
  </si>
  <si>
    <t>Utilities</t>
  </si>
  <si>
    <t>3000</t>
  </si>
  <si>
    <t>Grants</t>
  </si>
  <si>
    <t>4000</t>
  </si>
  <si>
    <t>Capital</t>
  </si>
  <si>
    <t>5000</t>
  </si>
  <si>
    <t>Development Expenditure Provision</t>
  </si>
  <si>
    <t>5600</t>
  </si>
  <si>
    <t>Loans and Interest</t>
  </si>
  <si>
    <t>5900</t>
  </si>
  <si>
    <t>Specialised</t>
  </si>
  <si>
    <t>6000</t>
  </si>
  <si>
    <t>Projects</t>
  </si>
  <si>
    <t>Assets</t>
  </si>
  <si>
    <t>8000</t>
  </si>
  <si>
    <t>Liabilities</t>
  </si>
  <si>
    <t>9000</t>
  </si>
  <si>
    <t>21101</t>
  </si>
  <si>
    <t>Expense</t>
  </si>
  <si>
    <t>21102</t>
  </si>
  <si>
    <t>21103</t>
  </si>
  <si>
    <t>21104</t>
  </si>
  <si>
    <t>Consultants</t>
  </si>
  <si>
    <t>21105</t>
  </si>
  <si>
    <t>21200</t>
  </si>
  <si>
    <t>Allowances</t>
  </si>
  <si>
    <t>Header</t>
  </si>
  <si>
    <t>21201</t>
  </si>
  <si>
    <t>21202</t>
  </si>
  <si>
    <t>21203</t>
  </si>
  <si>
    <t>Various Allowances - Statutory</t>
  </si>
  <si>
    <t>21204</t>
  </si>
  <si>
    <t>21205</t>
  </si>
  <si>
    <t>21206</t>
  </si>
  <si>
    <t>21207</t>
  </si>
  <si>
    <t>21208</t>
  </si>
  <si>
    <t>Sitting Allowances</t>
  </si>
  <si>
    <t>21209</t>
  </si>
  <si>
    <t>21210</t>
  </si>
  <si>
    <t>21211</t>
  </si>
  <si>
    <t>21212</t>
  </si>
  <si>
    <t>Uniform &amp; outfit allowances</t>
  </si>
  <si>
    <t>21213</t>
  </si>
  <si>
    <t>Provincial Assembly Member Allowances</t>
  </si>
  <si>
    <t>21300</t>
  </si>
  <si>
    <t>Other wages on-costs</t>
  </si>
  <si>
    <t>21301</t>
  </si>
  <si>
    <t>NPF-Employers contribution</t>
  </si>
  <si>
    <t>Overtime - Public Servants</t>
  </si>
  <si>
    <t>21302</t>
  </si>
  <si>
    <t>Overtime</t>
  </si>
  <si>
    <t>21303</t>
  </si>
  <si>
    <t>21304</t>
  </si>
  <si>
    <t>22000</t>
  </si>
  <si>
    <t>Consumption of goods &amp; services</t>
  </si>
  <si>
    <t>Insurance</t>
  </si>
  <si>
    <t>Maintain - Structures, Airfields and Wharves</t>
  </si>
  <si>
    <t>Maintain - Communications Equipment</t>
  </si>
  <si>
    <t>Maintain - Other Equipment</t>
  </si>
  <si>
    <t>Software Support and Maintenance</t>
  </si>
  <si>
    <t>Service Support and Maintenance</t>
  </si>
  <si>
    <t>Maintain - Server Infrastructure</t>
  </si>
  <si>
    <t>Maintain - Network Infrastructure</t>
  </si>
  <si>
    <t>Training - In Service</t>
  </si>
  <si>
    <t>Training - Materials</t>
  </si>
  <si>
    <t>Training - Provincial</t>
  </si>
  <si>
    <t>MP's and MPA's - Local Fares</t>
  </si>
  <si>
    <t>MP's and MPA's - Local Accommodation</t>
  </si>
  <si>
    <t>MP's and MPA's - Local Other Costs</t>
  </si>
  <si>
    <t>MP's and MPA's - Overseas Fares</t>
  </si>
  <si>
    <t>MP's and MPA's - Overseas Accommodation</t>
  </si>
  <si>
    <t>MP's and MPA's - Overseas Other Costs</t>
  </si>
  <si>
    <t>MP's and MPA's - Annual Leave Fares</t>
  </si>
  <si>
    <t>Public Servants - Local Fares</t>
  </si>
  <si>
    <t>Public Servants - Local Accommodation</t>
  </si>
  <si>
    <t>Public Servants - Local Other costs</t>
  </si>
  <si>
    <t>Public Servants - Overseas Fares</t>
  </si>
  <si>
    <t>Public Servants - Overseas Accommodation</t>
  </si>
  <si>
    <t>Public Servants - Overseas Other Costs</t>
  </si>
  <si>
    <t>Public Servants - Annual Leave Fares</t>
  </si>
  <si>
    <t>Others - Local Fares</t>
  </si>
  <si>
    <t>Others - Local Accommodation</t>
  </si>
  <si>
    <t>Others - Local Other Costs</t>
  </si>
  <si>
    <t>Others - Overseas Fares</t>
  </si>
  <si>
    <t>Others - Overseas Accommodation</t>
  </si>
  <si>
    <t>Others - Overseas Other Costs</t>
  </si>
  <si>
    <t>Patients - Local Fares</t>
  </si>
  <si>
    <t>Patients - Local Accommodation</t>
  </si>
  <si>
    <t>Patients - Local Other Costs</t>
  </si>
  <si>
    <t>Patients - Overseas Fares</t>
  </si>
  <si>
    <t>Patients - Overseas Accommodation</t>
  </si>
  <si>
    <t>Patients - Overseas Other Costs</t>
  </si>
  <si>
    <t>Customs &amp; Port Handling</t>
  </si>
  <si>
    <t>Freight</t>
  </si>
  <si>
    <t>Air Traffic Management - Service Fee</t>
  </si>
  <si>
    <t>New Account</t>
  </si>
  <si>
    <t>Electricity</t>
  </si>
  <si>
    <t>Jarkata Mission Grant</t>
  </si>
  <si>
    <t>London Mission Grant</t>
  </si>
  <si>
    <t>Brisbane Mission Grant</t>
  </si>
  <si>
    <t>Beijing Mission Grant</t>
  </si>
  <si>
    <t>New Delhi Mission Grant</t>
  </si>
  <si>
    <t xml:space="preserve"> Refund of Previous Years Revenue</t>
  </si>
  <si>
    <t>Laboratory Analysis</t>
  </si>
  <si>
    <t>SOE Recapitalisation</t>
  </si>
  <si>
    <t>Court Judgements Provision</t>
  </si>
  <si>
    <t>Foreign Exchange Gain/Loss</t>
  </si>
  <si>
    <t>Capex - Land</t>
  </si>
  <si>
    <t>Capex - Non Residential Buildings</t>
  </si>
  <si>
    <t>Software Licenses</t>
  </si>
  <si>
    <t>External Debt - Official Debt (Interestl)</t>
  </si>
  <si>
    <t>Development Bond Repayment Interest - NPF</t>
  </si>
  <si>
    <t>Foreign Debt - EXIM Bank Interest</t>
  </si>
  <si>
    <t>Domestic Debt - Treasury Bills - Interest</t>
  </si>
  <si>
    <t>Domestic Debt - CBSI Restructured Bonds - Interest</t>
  </si>
  <si>
    <t>Domestic Debt - Interest</t>
  </si>
  <si>
    <t>Church Grant</t>
  </si>
  <si>
    <t>Health Services Grants - Primary</t>
  </si>
  <si>
    <t>Subventions to SIVB</t>
  </si>
  <si>
    <t>Grants to Chiefs</t>
  </si>
  <si>
    <t>Reconciliation Programme Grant</t>
  </si>
  <si>
    <t>RTC Development Grant</t>
  </si>
  <si>
    <t>External Debt - Official Debt (Principal)</t>
  </si>
  <si>
    <t>Foreign Debt - EXIM Bank Principal</t>
  </si>
  <si>
    <t>Domestic Debt - Treasury Bills (56 Day) - Principal</t>
  </si>
  <si>
    <t>ESP Relief Support for Grants</t>
  </si>
  <si>
    <t>ESP Supoprt to Productive and Resource Sector</t>
  </si>
  <si>
    <t>ESP Equity Suport to SOE's</t>
  </si>
  <si>
    <t>ESP Support to Infrastructure Initiatives</t>
  </si>
  <si>
    <t>22100</t>
  </si>
  <si>
    <t>Administrative Costs</t>
  </si>
  <si>
    <t>22101</t>
  </si>
  <si>
    <t>Advertising</t>
  </si>
  <si>
    <t>22102</t>
  </si>
  <si>
    <t>Audit fees</t>
  </si>
  <si>
    <t>22103</t>
  </si>
  <si>
    <t>Bank fees</t>
  </si>
  <si>
    <t>22104</t>
  </si>
  <si>
    <t>22105</t>
  </si>
  <si>
    <t>22106</t>
  </si>
  <si>
    <t>Management Fees</t>
  </si>
  <si>
    <t>22107</t>
  </si>
  <si>
    <t>22108</t>
  </si>
  <si>
    <t>22109</t>
  </si>
  <si>
    <t>Printing, stationary &amp; photocopying</t>
  </si>
  <si>
    <t>22110</t>
  </si>
  <si>
    <t>Publicity &amp; promotions</t>
  </si>
  <si>
    <t>22111</t>
  </si>
  <si>
    <t>Recruitment Expenses</t>
  </si>
  <si>
    <t>22112</t>
  </si>
  <si>
    <t>Subscriptions</t>
  </si>
  <si>
    <t>22113</t>
  </si>
  <si>
    <t>22114</t>
  </si>
  <si>
    <t>Licenses &amp; Registrations</t>
  </si>
  <si>
    <t>22115</t>
  </si>
  <si>
    <t>22116</t>
  </si>
  <si>
    <t>22117</t>
  </si>
  <si>
    <t>22118</t>
  </si>
  <si>
    <t>22119</t>
  </si>
  <si>
    <t>22120</t>
  </si>
  <si>
    <t>Miscellaneous Expenses</t>
  </si>
  <si>
    <t>22200</t>
  </si>
  <si>
    <t>22201</t>
  </si>
  <si>
    <t>22202</t>
  </si>
  <si>
    <t>22203</t>
  </si>
  <si>
    <t>22204</t>
  </si>
  <si>
    <t>ICT Supplies</t>
  </si>
  <si>
    <t>22205</t>
  </si>
  <si>
    <t>22206</t>
  </si>
  <si>
    <t>22207</t>
  </si>
  <si>
    <t>22208</t>
  </si>
  <si>
    <t>Reference &amp; Education Materials</t>
  </si>
  <si>
    <t>22209</t>
  </si>
  <si>
    <t>22210</t>
  </si>
  <si>
    <t>22211</t>
  </si>
  <si>
    <t>22212</t>
  </si>
  <si>
    <t>Disaster preparedness &amp; relief</t>
  </si>
  <si>
    <t>22250</t>
  </si>
  <si>
    <t>Equipment Hire</t>
  </si>
  <si>
    <t>22251</t>
  </si>
  <si>
    <t>22252</t>
  </si>
  <si>
    <t>Plant &amp; Vehicles Hire</t>
  </si>
  <si>
    <t>22253</t>
  </si>
  <si>
    <t>Ship Hire</t>
  </si>
  <si>
    <t>22254</t>
  </si>
  <si>
    <t>OBM &amp; Canoe Hire</t>
  </si>
  <si>
    <t>22255</t>
  </si>
  <si>
    <t>Venue Hire</t>
  </si>
  <si>
    <t>22300</t>
  </si>
  <si>
    <t>Maintenance Costs</t>
  </si>
  <si>
    <t>22301</t>
  </si>
  <si>
    <t>22302</t>
  </si>
  <si>
    <t>22303</t>
  </si>
  <si>
    <t>22304</t>
  </si>
  <si>
    <t>22305</t>
  </si>
  <si>
    <t>22306</t>
  </si>
  <si>
    <t>22307</t>
  </si>
  <si>
    <t>22308</t>
  </si>
  <si>
    <t>22309</t>
  </si>
  <si>
    <t>22310</t>
  </si>
  <si>
    <t>22311</t>
  </si>
  <si>
    <t>22312</t>
  </si>
  <si>
    <t>22313</t>
  </si>
  <si>
    <t>22314</t>
  </si>
  <si>
    <t>22315</t>
  </si>
  <si>
    <t>22316</t>
  </si>
  <si>
    <t>22317</t>
  </si>
  <si>
    <t>22318</t>
  </si>
  <si>
    <t>22400</t>
  </si>
  <si>
    <t>Training Costs</t>
  </si>
  <si>
    <t>22401</t>
  </si>
  <si>
    <t>22402</t>
  </si>
  <si>
    <t>22403</t>
  </si>
  <si>
    <t>22404</t>
  </si>
  <si>
    <t>22405</t>
  </si>
  <si>
    <t>22406</t>
  </si>
  <si>
    <t>22407</t>
  </si>
  <si>
    <t>22500</t>
  </si>
  <si>
    <t>Travel Expenses</t>
  </si>
  <si>
    <t>22501</t>
  </si>
  <si>
    <t>22502</t>
  </si>
  <si>
    <t>22503</t>
  </si>
  <si>
    <t>22504</t>
  </si>
  <si>
    <t>22505</t>
  </si>
  <si>
    <t>22506</t>
  </si>
  <si>
    <t>22507</t>
  </si>
  <si>
    <t>22508</t>
  </si>
  <si>
    <t>22509</t>
  </si>
  <si>
    <t>22510</t>
  </si>
  <si>
    <t>22511</t>
  </si>
  <si>
    <t>22512</t>
  </si>
  <si>
    <t>22513</t>
  </si>
  <si>
    <t>22514</t>
  </si>
  <si>
    <t>22515</t>
  </si>
  <si>
    <t>22516</t>
  </si>
  <si>
    <t>22517</t>
  </si>
  <si>
    <t>22518</t>
  </si>
  <si>
    <t>22519</t>
  </si>
  <si>
    <t>22520</t>
  </si>
  <si>
    <t>22521</t>
  </si>
  <si>
    <t>Patients - Local Fares and Other costs</t>
  </si>
  <si>
    <t>22522</t>
  </si>
  <si>
    <t>Patients - Overseas Fares &amp; other costs</t>
  </si>
  <si>
    <t>22523</t>
  </si>
  <si>
    <t>22524</t>
  </si>
  <si>
    <t>22525</t>
  </si>
  <si>
    <t>22526</t>
  </si>
  <si>
    <t>22527</t>
  </si>
  <si>
    <t>22528</t>
  </si>
  <si>
    <t>22529</t>
  </si>
  <si>
    <t>22600</t>
  </si>
  <si>
    <t>22601</t>
  </si>
  <si>
    <t>22602</t>
  </si>
  <si>
    <t>22603</t>
  </si>
  <si>
    <t>22604</t>
  </si>
  <si>
    <t>22605</t>
  </si>
  <si>
    <t>22606</t>
  </si>
  <si>
    <t>Port detention and penalties</t>
  </si>
  <si>
    <t>22650</t>
  </si>
  <si>
    <t>22651</t>
  </si>
  <si>
    <t>22652</t>
  </si>
  <si>
    <t>22653</t>
  </si>
  <si>
    <t>22654</t>
  </si>
  <si>
    <t>22655</t>
  </si>
  <si>
    <t>22656</t>
  </si>
  <si>
    <t>22700</t>
  </si>
  <si>
    <t>Overseas Mission Funding</t>
  </si>
  <si>
    <t>22701</t>
  </si>
  <si>
    <t>22702</t>
  </si>
  <si>
    <t>22703</t>
  </si>
  <si>
    <t>22704</t>
  </si>
  <si>
    <t>22705</t>
  </si>
  <si>
    <t>Port Moresby Mission Grant</t>
  </si>
  <si>
    <t>22706</t>
  </si>
  <si>
    <t>22707</t>
  </si>
  <si>
    <t>22708</t>
  </si>
  <si>
    <t>22709</t>
  </si>
  <si>
    <t>22710</t>
  </si>
  <si>
    <t>22711</t>
  </si>
  <si>
    <t>22712</t>
  </si>
  <si>
    <t>22713</t>
  </si>
  <si>
    <t>22714</t>
  </si>
  <si>
    <t>22715</t>
  </si>
  <si>
    <t>22716</t>
  </si>
  <si>
    <t>22717</t>
  </si>
  <si>
    <t>22800</t>
  </si>
  <si>
    <t>Other Expenses</t>
  </si>
  <si>
    <t>22801</t>
  </si>
  <si>
    <t>Refund of Previous Years Revenue</t>
  </si>
  <si>
    <t>22802</t>
  </si>
  <si>
    <t>22803</t>
  </si>
  <si>
    <t>22804</t>
  </si>
  <si>
    <t>22805</t>
  </si>
  <si>
    <t>22806</t>
  </si>
  <si>
    <t>22807</t>
  </si>
  <si>
    <t>22808</t>
  </si>
  <si>
    <t>22809</t>
  </si>
  <si>
    <t>22810</t>
  </si>
  <si>
    <t>22811</t>
  </si>
  <si>
    <t>22812</t>
  </si>
  <si>
    <t>Realised Foreign Exchange Gain/Loss</t>
  </si>
  <si>
    <t>22813</t>
  </si>
  <si>
    <t>22814</t>
  </si>
  <si>
    <t>22815</t>
  </si>
  <si>
    <t>23000</t>
  </si>
  <si>
    <t>Capital Expenditure</t>
  </si>
  <si>
    <t>23001</t>
  </si>
  <si>
    <t>23002</t>
  </si>
  <si>
    <t>23003</t>
  </si>
  <si>
    <t>23004</t>
  </si>
  <si>
    <t>23005</t>
  </si>
  <si>
    <t>23006</t>
  </si>
  <si>
    <t>23007</t>
  </si>
  <si>
    <t>23008</t>
  </si>
  <si>
    <t>23009</t>
  </si>
  <si>
    <t>23010</t>
  </si>
  <si>
    <t>23011</t>
  </si>
  <si>
    <t>23012</t>
  </si>
  <si>
    <t>23013</t>
  </si>
  <si>
    <t>23014</t>
  </si>
  <si>
    <t>23015</t>
  </si>
  <si>
    <t>24000</t>
  </si>
  <si>
    <t>Interest</t>
  </si>
  <si>
    <t>24001</t>
  </si>
  <si>
    <t>External Debt - Official Debt (Interest)</t>
  </si>
  <si>
    <t>24002</t>
  </si>
  <si>
    <t>24003</t>
  </si>
  <si>
    <t>24004</t>
  </si>
  <si>
    <t>24005</t>
  </si>
  <si>
    <t>24006</t>
  </si>
  <si>
    <t>25000</t>
  </si>
  <si>
    <t>25001</t>
  </si>
  <si>
    <t>25002</t>
  </si>
  <si>
    <t>25003</t>
  </si>
  <si>
    <t>25004</t>
  </si>
  <si>
    <t>25005</t>
  </si>
  <si>
    <t>25006</t>
  </si>
  <si>
    <t>25007</t>
  </si>
  <si>
    <t>25008</t>
  </si>
  <si>
    <t>25009</t>
  </si>
  <si>
    <t>25010</t>
  </si>
  <si>
    <t>25011</t>
  </si>
  <si>
    <t>25012</t>
  </si>
  <si>
    <t>25013</t>
  </si>
  <si>
    <t>25014</t>
  </si>
  <si>
    <t>25015</t>
  </si>
  <si>
    <t>25016</t>
  </si>
  <si>
    <t>25017</t>
  </si>
  <si>
    <t>25018</t>
  </si>
  <si>
    <t>25019</t>
  </si>
  <si>
    <t>25020</t>
  </si>
  <si>
    <t>25021</t>
  </si>
  <si>
    <t>25022</t>
  </si>
  <si>
    <t>25023</t>
  </si>
  <si>
    <t>25024</t>
  </si>
  <si>
    <t>25025</t>
  </si>
  <si>
    <t>Health Services Grants - SON</t>
  </si>
  <si>
    <t>25026</t>
  </si>
  <si>
    <t>25027</t>
  </si>
  <si>
    <t>25028</t>
  </si>
  <si>
    <t>25029</t>
  </si>
  <si>
    <t>26000</t>
  </si>
  <si>
    <t>Social Benefits &amp; Pensions</t>
  </si>
  <si>
    <t>26001</t>
  </si>
  <si>
    <t>26002</t>
  </si>
  <si>
    <t>26003</t>
  </si>
  <si>
    <t>Rent</t>
  </si>
  <si>
    <t>Debt Repayment</t>
  </si>
  <si>
    <t>Economic Stimulus Package</t>
  </si>
  <si>
    <t>Account Number</t>
  </si>
  <si>
    <t>Account Name</t>
  </si>
  <si>
    <t>AX General Ledger</t>
  </si>
  <si>
    <t>D365 General Ledger</t>
  </si>
  <si>
    <t>D365 Expenditure Codes</t>
  </si>
  <si>
    <t>ERROR REVENUE CODE USED</t>
  </si>
  <si>
    <t>CoA Field 5</t>
  </si>
  <si>
    <t>Project Title:</t>
  </si>
  <si>
    <t>Sheet XL 3: OPERATION AND MAINTENANCE COSTS</t>
  </si>
  <si>
    <t>Support for Operation and Maintenance Costs</t>
  </si>
  <si>
    <t>This sheet is for the data and information which explains and supports the incremental recurrent costs entered in the Operation and Maintenance Costs sheet.</t>
  </si>
  <si>
    <t xml:space="preserve">How was the estimate for the budget reached? </t>
  </si>
  <si>
    <t>Note: Entering the Code in column A will cause the formula in column B to look up the description of the account.</t>
  </si>
  <si>
    <t>Total</t>
  </si>
  <si>
    <t>Ministry/Agency:</t>
  </si>
  <si>
    <t>Submission Date:</t>
  </si>
  <si>
    <t>*This template was modified from MDPAC. (2016). “Template for Appraisal and Development Budget Bids for Programmes for the Medium Term Development Plan 2022-2026”.</t>
  </si>
  <si>
    <t>This schedule should be consistent with the Activities and Milestones in the Logical Framework in the document template and the Development Cost schedule and Procurement Plan in this workbook.</t>
  </si>
  <si>
    <t xml:space="preserve">In column B the alphabetically listed "Output" should be replaced with the Output name in the Design Summary column of the Logical Framework. The numerically listed "Activity" should be replaced by the activities that support the Output as stated in the Activities and Milestones of the Programme Framework.  </t>
  </si>
  <si>
    <t>External Financer:</t>
  </si>
  <si>
    <t>Ministry Priority Ranking:</t>
  </si>
  <si>
    <t>External Financer: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</si>
</sst>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409]h:mm:ss\ am/pm"/>
    <numFmt numFmtId="186" formatCode="[$-C09]dddd\,\ d\ mmmm\ yyyy"/>
    <numFmt numFmtId="187" formatCode="[$]ggge&quot;年&quot;m&quot;月&quot;d&quot;日&quot;;@"/>
    <numFmt numFmtId="188" formatCode="[$-411]gge&quot;年&quot;m&quot;月&quot;d&quot;日&quot;;@"/>
    <numFmt numFmtId="189" formatCode="[$]gge&quot;年&quot;m&quot;月&quot;d&quot;日&quot;;@"/>
  </numFmts>
  <fonts count="68">
    <font>
      <sz val="10"/>
      <name val="Arial"/>
      <family val="2"/>
    </font>
    <font>
      <sz val="11"/>
      <color indexed="8"/>
      <name val="Calibri"/>
      <family val="2"/>
    </font>
    <font>
      <b/>
      <sz val="10"/>
      <name val="Arial"/>
      <family val="2"/>
    </font>
    <font>
      <sz val="8"/>
      <name val="Arial"/>
      <family val="2"/>
    </font>
    <font>
      <b/>
      <i/>
      <sz val="10"/>
      <name val="Arial"/>
      <family val="2"/>
    </font>
    <font>
      <b/>
      <sz val="12"/>
      <name val="Arial"/>
      <family val="2"/>
    </font>
    <font>
      <sz val="10"/>
      <color indexed="10"/>
      <name val="Arial"/>
      <family val="2"/>
    </font>
    <font>
      <i/>
      <sz val="10"/>
      <name val="Arial"/>
      <family val="2"/>
    </font>
    <font>
      <sz val="10"/>
      <color indexed="8"/>
      <name val="Arial"/>
      <family val="2"/>
    </font>
    <font>
      <b/>
      <sz val="10"/>
      <color indexed="8"/>
      <name val="Arial"/>
      <family val="2"/>
    </font>
    <font>
      <b/>
      <sz val="10"/>
      <color indexed="10"/>
      <name val="Arial"/>
      <family val="2"/>
    </font>
    <font>
      <b/>
      <i/>
      <sz val="10"/>
      <color indexed="10"/>
      <name val="Arial"/>
      <family val="2"/>
    </font>
    <font>
      <sz val="10"/>
      <color indexed="8"/>
      <name val="Calibri"/>
      <family val="2"/>
    </font>
    <font>
      <b/>
      <i/>
      <sz val="10"/>
      <color indexed="8"/>
      <name val="Arial"/>
      <family val="2"/>
    </font>
    <font>
      <sz val="12"/>
      <name val="Arial"/>
      <family val="2"/>
    </font>
    <font>
      <sz val="16"/>
      <name val="Arial"/>
      <family val="2"/>
    </font>
    <font>
      <b/>
      <i/>
      <sz val="12"/>
      <name val="Arial"/>
      <family val="2"/>
    </font>
    <font>
      <b/>
      <sz val="14"/>
      <color indexed="18"/>
      <name val="Arial"/>
      <family val="2"/>
    </font>
    <font>
      <i/>
      <sz val="12"/>
      <name val="Arial"/>
      <family val="2"/>
    </font>
    <font>
      <b/>
      <sz val="12"/>
      <color indexed="8"/>
      <name val="Arial"/>
      <family val="2"/>
    </font>
    <font>
      <sz val="6"/>
      <name val="ＭＳ Ｐゴシック"/>
      <family val="3"/>
    </font>
    <font>
      <b/>
      <sz val="14"/>
      <name val="Arial"/>
      <family val="2"/>
    </font>
    <font>
      <sz val="14"/>
      <name val="Arial"/>
      <family val="2"/>
    </font>
    <font>
      <sz val="11"/>
      <color indexed="8"/>
      <name val="ＭＳ Ｐゴシック"/>
      <family val="3"/>
    </font>
    <font>
      <sz val="11"/>
      <color indexed="9"/>
      <name val="ＭＳ Ｐゴシック"/>
      <family val="3"/>
    </font>
    <font>
      <sz val="11"/>
      <color indexed="14"/>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36"/>
      <name val="Arial"/>
      <family val="2"/>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u val="single"/>
      <sz val="10"/>
      <color indexed="39"/>
      <name val="Arial"/>
      <family val="2"/>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62"/>
      <name val="ＭＳ Ｐゴシック"/>
      <family val="3"/>
    </font>
    <font>
      <b/>
      <sz val="11"/>
      <color indexed="8"/>
      <name val="ＭＳ Ｐゴシック"/>
      <family val="3"/>
    </font>
    <font>
      <sz val="11"/>
      <color indexed="10"/>
      <name val="ＭＳ Ｐゴシック"/>
      <family val="3"/>
    </font>
    <font>
      <sz val="14"/>
      <color indexed="10"/>
      <name val="Arial"/>
      <family val="2"/>
    </font>
    <font>
      <b/>
      <sz val="24"/>
      <color indexed="30"/>
      <name val="Arial"/>
      <family val="2"/>
    </font>
    <font>
      <b/>
      <sz val="18"/>
      <color indexed="30"/>
      <name val="Arial"/>
      <family val="2"/>
    </font>
    <font>
      <b/>
      <sz val="14"/>
      <color indexed="8"/>
      <name val="Arial"/>
      <family val="2"/>
    </font>
    <font>
      <b/>
      <sz val="11"/>
      <color indexed="8"/>
      <name val="Arial"/>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0"/>
      <color theme="11"/>
      <name val="Arial"/>
      <family val="2"/>
    </font>
    <font>
      <sz val="11"/>
      <color rgb="FF006100"/>
      <name val="Calibri"/>
      <family val="3"/>
    </font>
    <font>
      <b/>
      <sz val="15"/>
      <color theme="3"/>
      <name val="Calibri"/>
      <family val="3"/>
    </font>
    <font>
      <b/>
      <sz val="13"/>
      <color theme="3"/>
      <name val="Calibri"/>
      <family val="3"/>
    </font>
    <font>
      <b/>
      <sz val="11"/>
      <color theme="3"/>
      <name val="Calibri"/>
      <family val="3"/>
    </font>
    <font>
      <u val="single"/>
      <sz val="10"/>
      <color theme="10"/>
      <name val="Arial"/>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0"/>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rgb="FF00B0F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style="thin"/>
      <right style="thin"/>
      <top style="thin"/>
      <bottom/>
    </border>
    <border>
      <left style="medium"/>
      <right style="medium"/>
      <top/>
      <bottom style="medium"/>
    </border>
    <border>
      <left/>
      <right style="medium"/>
      <top/>
      <bottom style="medium"/>
    </border>
    <border>
      <left/>
      <right style="thin"/>
      <top/>
      <bottom/>
    </border>
    <border>
      <left style="thin"/>
      <right/>
      <top/>
      <bottom style="thin"/>
    </border>
    <border>
      <left style="thin"/>
      <right style="thin"/>
      <top/>
      <bottom style="thin"/>
    </border>
    <border>
      <left/>
      <right style="thin"/>
      <top/>
      <bottom style="thin"/>
    </border>
    <border>
      <left/>
      <right/>
      <top/>
      <bottom style="thin"/>
    </border>
    <border>
      <left/>
      <right/>
      <top/>
      <bottom style="double"/>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medium"/>
      <top style="medium"/>
      <bottom/>
    </border>
    <border>
      <left style="medium"/>
      <right style="medium"/>
      <top/>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11">
    <xf numFmtId="0" fontId="0" fillId="0" borderId="0" xfId="0" applyAlignment="1">
      <alignment/>
    </xf>
    <xf numFmtId="1" fontId="8" fillId="0" borderId="0" xfId="58" applyNumberFormat="1" applyFont="1" applyAlignment="1">
      <alignment horizontal="right"/>
      <protection/>
    </xf>
    <xf numFmtId="1" fontId="9" fillId="0" borderId="0" xfId="58" applyNumberFormat="1" applyFont="1" applyAlignment="1">
      <alignment horizontal="center"/>
      <protection/>
    </xf>
    <xf numFmtId="0" fontId="8" fillId="0" borderId="0" xfId="58" applyFont="1">
      <alignment/>
      <protection/>
    </xf>
    <xf numFmtId="0" fontId="8" fillId="0" borderId="0" xfId="58" applyFont="1" applyAlignment="1">
      <alignment horizontal="left"/>
      <protection/>
    </xf>
    <xf numFmtId="1" fontId="8" fillId="0" borderId="0" xfId="58" applyNumberFormat="1" applyFont="1" applyAlignment="1">
      <alignment horizontal="left"/>
      <protection/>
    </xf>
    <xf numFmtId="0" fontId="8" fillId="0" borderId="0" xfId="58" applyNumberFormat="1" applyFont="1" applyAlignment="1">
      <alignment horizontal="right"/>
      <protection/>
    </xf>
    <xf numFmtId="1" fontId="8" fillId="0" borderId="0" xfId="58" applyNumberFormat="1" applyFont="1">
      <alignment/>
      <protection/>
    </xf>
    <xf numFmtId="0" fontId="2"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horizontal="right"/>
      <protection locked="0"/>
    </xf>
    <xf numFmtId="0" fontId="0" fillId="0" borderId="0" xfId="0" applyFont="1" applyAlignment="1" applyProtection="1">
      <alignment horizontal="left"/>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protection locked="0"/>
    </xf>
    <xf numFmtId="0" fontId="2" fillId="0" borderId="0" xfId="0" applyFont="1" applyBorder="1" applyAlignment="1" applyProtection="1">
      <alignment/>
      <protection locked="0"/>
    </xf>
    <xf numFmtId="0" fontId="0" fillId="0" borderId="0" xfId="0" applyFont="1" applyAlignment="1" applyProtection="1">
      <alignment wrapText="1"/>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12" xfId="0" applyFont="1" applyBorder="1" applyAlignment="1" applyProtection="1">
      <alignment/>
      <protection locked="0"/>
    </xf>
    <xf numFmtId="184" fontId="0" fillId="0" borderId="11" xfId="42" applyNumberFormat="1" applyFont="1" applyBorder="1" applyAlignment="1" applyProtection="1">
      <alignment/>
      <protection locked="0"/>
    </xf>
    <xf numFmtId="0" fontId="0" fillId="0" borderId="13" xfId="0" applyFont="1" applyBorder="1" applyAlignment="1" applyProtection="1">
      <alignment/>
      <protection locked="0"/>
    </xf>
    <xf numFmtId="0" fontId="2" fillId="0" borderId="12" xfId="0" applyFont="1" applyBorder="1" applyAlignment="1" applyProtection="1">
      <alignment/>
      <protection locked="0"/>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3" fontId="0" fillId="0" borderId="15" xfId="0" applyNumberFormat="1" applyFont="1" applyBorder="1" applyAlignment="1">
      <alignment horizontal="justify" vertical="center" wrapText="1"/>
    </xf>
    <xf numFmtId="184" fontId="0" fillId="0" borderId="11" xfId="42" applyNumberFormat="1" applyFont="1" applyBorder="1" applyAlignment="1" applyProtection="1">
      <alignment/>
      <protection locked="0"/>
    </xf>
    <xf numFmtId="0" fontId="10" fillId="33" borderId="0" xfId="0" applyFont="1" applyFill="1" applyBorder="1" applyAlignment="1" applyProtection="1">
      <alignment horizontal="center"/>
      <protection locked="0"/>
    </xf>
    <xf numFmtId="0" fontId="5" fillId="0" borderId="0" xfId="0" applyFont="1" applyAlignment="1" applyProtection="1">
      <alignment/>
      <protection locked="0"/>
    </xf>
    <xf numFmtId="0" fontId="0" fillId="0" borderId="10" xfId="0" applyFont="1" applyBorder="1" applyAlignment="1" applyProtection="1">
      <alignment horizontal="left" vertical="center" wrapText="1"/>
      <protection locked="0"/>
    </xf>
    <xf numFmtId="184" fontId="0" fillId="0" borderId="10" xfId="42" applyNumberFormat="1" applyFont="1" applyBorder="1" applyAlignment="1" applyProtection="1">
      <alignment horizontal="right" vertical="center" wrapText="1"/>
      <protection locked="0"/>
    </xf>
    <xf numFmtId="184" fontId="0" fillId="0" borderId="10" xfId="42" applyNumberFormat="1" applyFont="1" applyBorder="1" applyAlignment="1" applyProtection="1">
      <alignment horizontal="left" vertical="center" wrapText="1"/>
      <protection locked="0"/>
    </xf>
    <xf numFmtId="184" fontId="0" fillId="0" borderId="10" xfId="42" applyNumberFormat="1" applyFont="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33" borderId="10" xfId="0" applyFont="1" applyFill="1" applyBorder="1" applyAlignment="1" applyProtection="1">
      <alignment horizontal="center" vertical="center" wrapText="1"/>
      <protection/>
    </xf>
    <xf numFmtId="184" fontId="2" fillId="33" borderId="10" xfId="42" applyNumberFormat="1" applyFont="1" applyFill="1" applyBorder="1" applyAlignment="1" applyProtection="1">
      <alignment horizontal="center" vertical="center" wrapText="1"/>
      <protection/>
    </xf>
    <xf numFmtId="0" fontId="0" fillId="0" borderId="11" xfId="0" applyFont="1" applyBorder="1" applyAlignment="1" applyProtection="1">
      <alignment horizontal="center"/>
      <protection locked="0"/>
    </xf>
    <xf numFmtId="0" fontId="9" fillId="33" borderId="10" xfId="0" applyFont="1" applyFill="1" applyBorder="1" applyAlignment="1" applyProtection="1">
      <alignment/>
      <protection/>
    </xf>
    <xf numFmtId="0" fontId="0" fillId="33" borderId="10" xfId="0" applyFont="1" applyFill="1" applyBorder="1" applyAlignment="1" applyProtection="1">
      <alignment/>
      <protection/>
    </xf>
    <xf numFmtId="184" fontId="2" fillId="33" borderId="10" xfId="42" applyNumberFormat="1" applyFont="1" applyFill="1" applyBorder="1" applyAlignment="1" applyProtection="1">
      <alignment/>
      <protection/>
    </xf>
    <xf numFmtId="0" fontId="9" fillId="33" borderId="11" xfId="0" applyFont="1" applyFill="1" applyBorder="1" applyAlignment="1" applyProtection="1">
      <alignment/>
      <protection/>
    </xf>
    <xf numFmtId="0" fontId="0" fillId="33" borderId="11" xfId="0" applyFont="1" applyFill="1" applyBorder="1" applyAlignment="1" applyProtection="1">
      <alignment/>
      <protection/>
    </xf>
    <xf numFmtId="184" fontId="0" fillId="33" borderId="11" xfId="42" applyNumberFormat="1" applyFont="1" applyFill="1" applyBorder="1" applyAlignment="1" applyProtection="1">
      <alignment/>
      <protection/>
    </xf>
    <xf numFmtId="0" fontId="6" fillId="0" borderId="0" xfId="58" applyFont="1">
      <alignment/>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0" fontId="12" fillId="33" borderId="0" xfId="58" applyFont="1" applyFill="1" applyAlignment="1" applyProtection="1">
      <alignment horizontal="left"/>
      <protection/>
    </xf>
    <xf numFmtId="184" fontId="0" fillId="33" borderId="10" xfId="42" applyNumberFormat="1" applyFont="1" applyFill="1" applyBorder="1" applyAlignment="1" applyProtection="1">
      <alignment/>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0"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0" fontId="9" fillId="33" borderId="10" xfId="0" applyFont="1" applyFill="1" applyBorder="1" applyAlignment="1" applyProtection="1">
      <alignment horizontal="center" vertical="center"/>
      <protection/>
    </xf>
    <xf numFmtId="0" fontId="9" fillId="33" borderId="11" xfId="0" applyFont="1" applyFill="1" applyBorder="1" applyAlignment="1" applyProtection="1">
      <alignment horizontal="left" vertical="center"/>
      <protection/>
    </xf>
    <xf numFmtId="0" fontId="2" fillId="33" borderId="11"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protection/>
    </xf>
    <xf numFmtId="0" fontId="0" fillId="0" borderId="11" xfId="0" applyFont="1" applyBorder="1" applyAlignment="1" applyProtection="1">
      <alignment wrapText="1"/>
      <protection locked="0"/>
    </xf>
    <xf numFmtId="0" fontId="0" fillId="0" borderId="11" xfId="0" applyFont="1" applyFill="1" applyBorder="1" applyAlignment="1" applyProtection="1">
      <alignment/>
      <protection locked="0"/>
    </xf>
    <xf numFmtId="1" fontId="13" fillId="0" borderId="0" xfId="58" applyNumberFormat="1" applyFont="1" applyAlignment="1">
      <alignment horizontal="left"/>
      <protection/>
    </xf>
    <xf numFmtId="0" fontId="13" fillId="0" borderId="0" xfId="58" applyFont="1" applyAlignment="1">
      <alignment horizontal="left"/>
      <protection/>
    </xf>
    <xf numFmtId="3" fontId="0" fillId="0" borderId="11" xfId="44" applyNumberFormat="1" applyFont="1" applyBorder="1" applyAlignment="1" applyProtection="1">
      <alignment/>
      <protection locked="0"/>
    </xf>
    <xf numFmtId="3" fontId="0" fillId="33" borderId="11" xfId="44" applyNumberFormat="1" applyFont="1" applyFill="1" applyBorder="1" applyAlignment="1" applyProtection="1">
      <alignment/>
      <protection/>
    </xf>
    <xf numFmtId="0" fontId="9" fillId="33" borderId="0" xfId="58" applyFont="1" applyFill="1" applyAlignment="1" applyProtection="1">
      <alignment horizontal="right"/>
      <protection/>
    </xf>
    <xf numFmtId="0" fontId="4" fillId="0" borderId="0" xfId="0" applyFont="1" applyAlignment="1" applyProtection="1">
      <alignment/>
      <protection locked="0"/>
    </xf>
    <xf numFmtId="0" fontId="7" fillId="0" borderId="0" xfId="0" applyFont="1" applyAlignment="1" applyProtection="1">
      <alignment/>
      <protection locked="0"/>
    </xf>
    <xf numFmtId="0" fontId="9" fillId="0" borderId="0" xfId="58" applyFont="1" applyFill="1" applyAlignment="1" applyProtection="1">
      <alignment horizontal="left"/>
      <protection locked="0"/>
    </xf>
    <xf numFmtId="0" fontId="9" fillId="34" borderId="0" xfId="0" applyFont="1" applyFill="1" applyAlignment="1">
      <alignment horizontal="right"/>
    </xf>
    <xf numFmtId="3" fontId="0" fillId="34" borderId="11" xfId="0" applyNumberFormat="1" applyFill="1" applyBorder="1" applyAlignment="1">
      <alignment/>
    </xf>
    <xf numFmtId="3" fontId="0" fillId="34" borderId="16" xfId="0" applyNumberFormat="1" applyFill="1" applyBorder="1" applyAlignment="1">
      <alignment/>
    </xf>
    <xf numFmtId="0" fontId="0" fillId="0" borderId="0" xfId="0" applyAlignment="1" applyProtection="1">
      <alignment/>
      <protection locked="0"/>
    </xf>
    <xf numFmtId="3" fontId="0" fillId="0" borderId="16" xfId="0" applyNumberFormat="1" applyBorder="1" applyAlignment="1" applyProtection="1">
      <alignment/>
      <protection locked="0"/>
    </xf>
    <xf numFmtId="0" fontId="0" fillId="33" borderId="18" xfId="0" applyFont="1" applyFill="1" applyBorder="1" applyAlignment="1" applyProtection="1">
      <alignment/>
      <protection/>
    </xf>
    <xf numFmtId="3" fontId="4" fillId="33" borderId="10" xfId="0" applyNumberFormat="1" applyFont="1" applyFill="1" applyBorder="1" applyAlignment="1" applyProtection="1">
      <alignment/>
      <protection/>
    </xf>
    <xf numFmtId="0" fontId="2" fillId="34" borderId="11" xfId="0" applyFont="1" applyFill="1" applyBorder="1" applyAlignment="1">
      <alignment horizontal="right"/>
    </xf>
    <xf numFmtId="0" fontId="2" fillId="33" borderId="11" xfId="0" applyFont="1" applyFill="1" applyBorder="1" applyAlignment="1" applyProtection="1">
      <alignment horizontal="right"/>
      <protection/>
    </xf>
    <xf numFmtId="0" fontId="14" fillId="0" borderId="0" xfId="0" applyFont="1" applyAlignment="1">
      <alignment/>
    </xf>
    <xf numFmtId="0" fontId="15"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vertical="top" wrapText="1"/>
    </xf>
    <xf numFmtId="0" fontId="7" fillId="0" borderId="0" xfId="0" applyFont="1" applyAlignment="1">
      <alignment wrapText="1"/>
    </xf>
    <xf numFmtId="0" fontId="14" fillId="0" borderId="0" xfId="0"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right"/>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right" wrapText="1"/>
      <protection locked="0"/>
    </xf>
    <xf numFmtId="0" fontId="7" fillId="0" borderId="0" xfId="0" applyFont="1" applyAlignment="1">
      <alignment horizontal="left" wrapText="1"/>
    </xf>
    <xf numFmtId="0" fontId="5" fillId="0" borderId="0" xfId="0" applyFont="1" applyAlignment="1" applyProtection="1">
      <alignment wrapText="1"/>
      <protection locked="0"/>
    </xf>
    <xf numFmtId="0" fontId="17" fillId="0" borderId="0" xfId="0" applyFont="1" applyAlignment="1">
      <alignment wrapText="1"/>
    </xf>
    <xf numFmtId="0" fontId="5" fillId="0" borderId="0" xfId="0" applyFont="1" applyAlignment="1" applyProtection="1">
      <alignment/>
      <protection locked="0"/>
    </xf>
    <xf numFmtId="0" fontId="0" fillId="33" borderId="11" xfId="0" applyFill="1" applyBorder="1" applyAlignment="1" applyProtection="1">
      <alignment vertical="center" wrapText="1"/>
      <protection/>
    </xf>
    <xf numFmtId="0" fontId="2" fillId="33" borderId="0" xfId="0" applyFont="1" applyFill="1" applyBorder="1" applyAlignment="1" applyProtection="1">
      <alignment horizontal="left" vertical="center" wrapText="1"/>
      <protection/>
    </xf>
    <xf numFmtId="0" fontId="0" fillId="33" borderId="11" xfId="0" applyFont="1" applyFill="1" applyBorder="1" applyAlignment="1" applyProtection="1">
      <alignment horizontal="center" vertical="center" wrapText="1"/>
      <protection/>
    </xf>
    <xf numFmtId="0" fontId="5" fillId="0" borderId="0" xfId="0" applyFont="1" applyAlignment="1">
      <alignment/>
    </xf>
    <xf numFmtId="0" fontId="14" fillId="0" borderId="0" xfId="0" applyFont="1" applyBorder="1" applyAlignment="1" applyProtection="1">
      <alignment horizontal="left" vertical="center"/>
      <protection locked="0"/>
    </xf>
    <xf numFmtId="0" fontId="14" fillId="0" borderId="0" xfId="0" applyFont="1" applyBorder="1" applyAlignment="1" applyProtection="1">
      <alignment vertical="center"/>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vertical="center"/>
      <protection locked="0"/>
    </xf>
    <xf numFmtId="0" fontId="14" fillId="0" borderId="0" xfId="0" applyFont="1" applyAlignment="1">
      <alignment horizontal="left"/>
    </xf>
    <xf numFmtId="0" fontId="14" fillId="0" borderId="0" xfId="0" applyFont="1" applyAlignment="1">
      <alignment wrapText="1"/>
    </xf>
    <xf numFmtId="0" fontId="5" fillId="0" borderId="0" xfId="0" applyFont="1" applyAlignment="1">
      <alignment wrapText="1"/>
    </xf>
    <xf numFmtId="0" fontId="14" fillId="0" borderId="0" xfId="0" applyFont="1" applyAlignment="1">
      <alignment horizontal="left" wrapText="1"/>
    </xf>
    <xf numFmtId="0" fontId="14" fillId="0" borderId="0" xfId="0" applyFont="1" applyAlignment="1" applyProtection="1">
      <alignment horizontal="left" wrapText="1"/>
      <protection locked="0"/>
    </xf>
    <xf numFmtId="0" fontId="18" fillId="0" borderId="0" xfId="0" applyFont="1" applyAlignment="1">
      <alignment horizontal="left" wrapText="1"/>
    </xf>
    <xf numFmtId="0" fontId="14" fillId="0" borderId="0" xfId="0" applyFont="1" applyAlignment="1">
      <alignment vertical="top"/>
    </xf>
    <xf numFmtId="0" fontId="2" fillId="0" borderId="0" xfId="0" applyFont="1" applyAlignment="1" applyProtection="1">
      <alignment horizontal="left" wrapText="1"/>
      <protection locked="0"/>
    </xf>
    <xf numFmtId="1" fontId="0" fillId="0" borderId="0" xfId="0" applyNumberFormat="1" applyAlignment="1">
      <alignment horizontal="left"/>
    </xf>
    <xf numFmtId="0" fontId="14" fillId="0" borderId="0" xfId="0" applyFont="1" applyAlignment="1">
      <alignment/>
    </xf>
    <xf numFmtId="0" fontId="16" fillId="0" borderId="0" xfId="0" applyFont="1" applyAlignment="1">
      <alignment/>
    </xf>
    <xf numFmtId="49" fontId="0" fillId="35" borderId="10" xfId="0" applyNumberFormat="1" applyFont="1" applyFill="1" applyBorder="1" applyAlignment="1">
      <alignment/>
    </xf>
    <xf numFmtId="49" fontId="0" fillId="35" borderId="10" xfId="0" applyNumberFormat="1" applyFont="1" applyFill="1" applyBorder="1" applyAlignment="1">
      <alignment horizontal="center"/>
    </xf>
    <xf numFmtId="0" fontId="19" fillId="0" borderId="0" xfId="58" applyFont="1">
      <alignment/>
      <protection/>
    </xf>
    <xf numFmtId="49" fontId="0" fillId="0" borderId="10" xfId="0" applyNumberFormat="1" applyFont="1" applyBorder="1" applyAlignment="1">
      <alignment/>
    </xf>
    <xf numFmtId="49" fontId="0" fillId="0" borderId="10" xfId="0" applyNumberFormat="1" applyFont="1" applyBorder="1" applyAlignment="1">
      <alignment horizontal="center"/>
    </xf>
    <xf numFmtId="0" fontId="66" fillId="0" borderId="0" xfId="58" applyFont="1">
      <alignment/>
      <protection/>
    </xf>
    <xf numFmtId="0" fontId="58" fillId="0" borderId="0" xfId="54" applyAlignment="1" applyProtection="1">
      <alignment/>
      <protection/>
    </xf>
    <xf numFmtId="0" fontId="58" fillId="0" borderId="10" xfId="54" applyNumberFormat="1" applyBorder="1" applyAlignment="1" applyProtection="1">
      <alignment/>
      <protection/>
    </xf>
    <xf numFmtId="49" fontId="58" fillId="0" borderId="10" xfId="54" applyNumberFormat="1" applyBorder="1" applyAlignment="1" applyProtection="1">
      <alignment/>
      <protection/>
    </xf>
    <xf numFmtId="49" fontId="0" fillId="36" borderId="10" xfId="0" applyNumberFormat="1" applyFont="1" applyFill="1" applyBorder="1" applyAlignment="1">
      <alignment/>
    </xf>
    <xf numFmtId="0" fontId="0" fillId="0" borderId="10" xfId="0" applyBorder="1" applyAlignment="1">
      <alignment/>
    </xf>
    <xf numFmtId="0" fontId="0" fillId="33" borderId="10" xfId="0" applyFont="1" applyFill="1" applyBorder="1" applyAlignment="1" applyProtection="1">
      <alignment horizontal="center" vertical="center" wrapText="1"/>
      <protection/>
    </xf>
    <xf numFmtId="0" fontId="0" fillId="0" borderId="0" xfId="0" applyFill="1" applyAlignment="1">
      <alignment/>
    </xf>
    <xf numFmtId="0" fontId="0" fillId="0" borderId="0" xfId="0" applyAlignment="1">
      <alignment horizontal="center"/>
    </xf>
    <xf numFmtId="0" fontId="0" fillId="0" borderId="0" xfId="0" applyFill="1" applyAlignment="1">
      <alignment horizontal="center"/>
    </xf>
    <xf numFmtId="0" fontId="0" fillId="37" borderId="0" xfId="0" applyFill="1" applyAlignment="1">
      <alignment horizontal="center"/>
    </xf>
    <xf numFmtId="0" fontId="0" fillId="37" borderId="0" xfId="0" applyFill="1" applyAlignment="1">
      <alignment/>
    </xf>
    <xf numFmtId="0" fontId="0" fillId="0" borderId="0" xfId="0" applyNumberFormat="1" applyAlignment="1">
      <alignment horizontal="center"/>
    </xf>
    <xf numFmtId="0" fontId="0" fillId="0" borderId="0" xfId="0" applyNumberFormat="1" applyFill="1" applyAlignment="1">
      <alignment horizontal="center"/>
    </xf>
    <xf numFmtId="0" fontId="0" fillId="37" borderId="0" xfId="0" applyNumberFormat="1" applyFill="1" applyAlignment="1">
      <alignment horizontal="center"/>
    </xf>
    <xf numFmtId="1" fontId="6" fillId="0" borderId="0" xfId="58" applyNumberFormat="1" applyFont="1" applyAlignment="1">
      <alignment horizontal="left" wrapText="1"/>
      <protection/>
    </xf>
    <xf numFmtId="1" fontId="6" fillId="0" borderId="0" xfId="58" applyNumberFormat="1" applyFont="1" applyAlignment="1">
      <alignment horizontal="left"/>
      <protection/>
    </xf>
    <xf numFmtId="0" fontId="66" fillId="0" borderId="0" xfId="58" applyFont="1">
      <alignment/>
      <protection/>
    </xf>
    <xf numFmtId="1" fontId="0" fillId="0" borderId="0" xfId="58" applyNumberFormat="1" applyFont="1">
      <alignment/>
      <protection/>
    </xf>
    <xf numFmtId="0" fontId="13" fillId="0" borderId="0" xfId="58" applyNumberFormat="1" applyFont="1" applyAlignment="1">
      <alignment horizontal="right"/>
      <protection/>
    </xf>
    <xf numFmtId="0" fontId="0" fillId="0" borderId="0" xfId="0" applyNumberFormat="1" applyAlignment="1">
      <alignment horizontal="right"/>
    </xf>
    <xf numFmtId="1" fontId="0" fillId="0" borderId="0" xfId="0" applyNumberFormat="1" applyFont="1" applyAlignment="1">
      <alignment horizontal="left"/>
    </xf>
    <xf numFmtId="0" fontId="0" fillId="0" borderId="0" xfId="0" applyAlignment="1">
      <alignment horizontal="left" wrapText="1"/>
    </xf>
    <xf numFmtId="0" fontId="21" fillId="0" borderId="0" xfId="0" applyFont="1" applyAlignment="1">
      <alignment horizontal="right"/>
    </xf>
    <xf numFmtId="0" fontId="22" fillId="0" borderId="0" xfId="0" applyFont="1" applyAlignment="1">
      <alignment/>
    </xf>
    <xf numFmtId="0" fontId="22" fillId="0" borderId="0" xfId="0" applyFont="1" applyBorder="1" applyAlignment="1" applyProtection="1">
      <alignment horizontal="left" wrapText="1"/>
      <protection locked="0"/>
    </xf>
    <xf numFmtId="0" fontId="0" fillId="0" borderId="0" xfId="0" applyAlignment="1">
      <alignment wrapText="1"/>
    </xf>
    <xf numFmtId="0" fontId="2" fillId="0" borderId="0" xfId="0" applyFont="1" applyAlignment="1" applyProtection="1">
      <alignment wrapText="1"/>
      <protection locked="0"/>
    </xf>
    <xf numFmtId="0" fontId="21" fillId="0" borderId="0" xfId="0" applyFont="1" applyAlignment="1">
      <alignment horizontal="right"/>
    </xf>
    <xf numFmtId="0" fontId="22" fillId="0" borderId="21" xfId="0" applyFont="1" applyBorder="1" applyAlignment="1" applyProtection="1">
      <alignment horizontal="left" wrapText="1"/>
      <protection locked="0"/>
    </xf>
    <xf numFmtId="0" fontId="0" fillId="0" borderId="0" xfId="0" applyAlignment="1">
      <alignment horizontal="center" wrapText="1"/>
    </xf>
    <xf numFmtId="0" fontId="2" fillId="0" borderId="1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0" xfId="0" applyFont="1" applyAlignment="1" applyProtection="1">
      <alignment horizontal="left" wrapText="1"/>
      <protection locked="0"/>
    </xf>
    <xf numFmtId="0" fontId="0" fillId="0" borderId="0" xfId="0" applyFont="1" applyAlignment="1" applyProtection="1">
      <alignment horizontal="left"/>
      <protection locked="0"/>
    </xf>
    <xf numFmtId="0" fontId="2" fillId="0" borderId="22"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xf numFmtId="0" fontId="0" fillId="0" borderId="19" xfId="0" applyBorder="1" applyAlignment="1" applyProtection="1">
      <alignment vertical="center"/>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0" fontId="2" fillId="0" borderId="0" xfId="0" applyFont="1" applyAlignment="1" applyProtection="1">
      <alignment horizontal="left" wrapText="1"/>
      <protection locked="0"/>
    </xf>
    <xf numFmtId="0" fontId="11" fillId="0" borderId="0" xfId="0" applyFont="1" applyBorder="1" applyAlignment="1" applyProtection="1">
      <alignment horizontal="left" wrapText="1"/>
      <protection locked="0"/>
    </xf>
    <xf numFmtId="0" fontId="4" fillId="33" borderId="24" xfId="0" applyFont="1" applyFill="1" applyBorder="1" applyAlignment="1" applyProtection="1">
      <alignment horizontal="right"/>
      <protection/>
    </xf>
    <xf numFmtId="0" fontId="4" fillId="33" borderId="25" xfId="0" applyFont="1" applyFill="1" applyBorder="1" applyAlignment="1" applyProtection="1">
      <alignment horizontal="right"/>
      <protection/>
    </xf>
    <xf numFmtId="0" fontId="2" fillId="33" borderId="13" xfId="0" applyFont="1" applyFill="1" applyBorder="1" applyAlignment="1" applyProtection="1">
      <alignment vertical="center" wrapText="1"/>
      <protection/>
    </xf>
    <xf numFmtId="0" fontId="0" fillId="33" borderId="18" xfId="0" applyFill="1" applyBorder="1" applyAlignment="1" applyProtection="1">
      <alignment vertical="center" wrapText="1"/>
      <protection/>
    </xf>
    <xf numFmtId="0" fontId="2" fillId="33" borderId="13" xfId="0" applyFont="1" applyFill="1" applyBorder="1" applyAlignment="1" applyProtection="1">
      <alignment horizontal="center" vertical="center" wrapText="1"/>
      <protection/>
    </xf>
    <xf numFmtId="0" fontId="0" fillId="33" borderId="18" xfId="0" applyFont="1" applyFill="1" applyBorder="1" applyAlignment="1" applyProtection="1">
      <alignment horizontal="center" vertical="center" wrapText="1"/>
      <protection/>
    </xf>
    <xf numFmtId="0" fontId="2" fillId="33" borderId="24" xfId="0" applyFont="1" applyFill="1" applyBorder="1" applyAlignment="1" applyProtection="1">
      <alignment horizontal="right"/>
      <protection/>
    </xf>
    <xf numFmtId="0" fontId="2" fillId="33" borderId="25" xfId="0" applyFont="1" applyFill="1" applyBorder="1" applyAlignment="1" applyProtection="1">
      <alignment horizontal="right"/>
      <protection/>
    </xf>
    <xf numFmtId="0" fontId="2" fillId="0" borderId="0" xfId="0" applyFont="1" applyBorder="1" applyAlignment="1" applyProtection="1">
      <alignment horizontal="center"/>
      <protection locked="0"/>
    </xf>
    <xf numFmtId="0" fontId="4" fillId="2" borderId="10" xfId="0" applyFont="1" applyFill="1" applyBorder="1" applyAlignment="1" applyProtection="1">
      <alignment vertical="center" wrapText="1"/>
      <protection locked="0"/>
    </xf>
    <xf numFmtId="0" fontId="2" fillId="33" borderId="24" xfId="0" applyFont="1" applyFill="1" applyBorder="1" applyAlignment="1" applyProtection="1">
      <alignment horizontal="right" vertical="center"/>
      <protection/>
    </xf>
    <xf numFmtId="0" fontId="0" fillId="33" borderId="25" xfId="0" applyFill="1" applyBorder="1" applyAlignment="1" applyProtection="1">
      <alignment horizontal="right" vertical="center"/>
      <protection/>
    </xf>
    <xf numFmtId="0" fontId="0" fillId="33" borderId="25" xfId="0" applyFill="1" applyBorder="1" applyAlignment="1" applyProtection="1">
      <alignment vertical="center"/>
      <protection/>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0" xfId="0" applyFont="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5"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14" xfId="0" applyFont="1" applyBorder="1" applyAlignment="1">
      <alignment vertical="center" wrapText="1"/>
    </xf>
    <xf numFmtId="0" fontId="0" fillId="0" borderId="31" xfId="0" applyBorder="1" applyAlignment="1">
      <alignment vertical="top" wrapText="1"/>
    </xf>
    <xf numFmtId="0" fontId="0" fillId="0" borderId="15" xfId="0" applyBorder="1" applyAlignment="1">
      <alignment vertical="top" wrapText="1"/>
    </xf>
    <xf numFmtId="0" fontId="9" fillId="33" borderId="24" xfId="0" applyFont="1" applyFill="1" applyBorder="1" applyAlignment="1" applyProtection="1">
      <alignment horizontal="center"/>
      <protection/>
    </xf>
    <xf numFmtId="0" fontId="9" fillId="33" borderId="35" xfId="0" applyFont="1" applyFill="1" applyBorder="1" applyAlignment="1" applyProtection="1">
      <alignment horizontal="center"/>
      <protection/>
    </xf>
    <xf numFmtId="0" fontId="2" fillId="33" borderId="10" xfId="0" applyFont="1" applyFill="1" applyBorder="1" applyAlignment="1" applyProtection="1">
      <alignment horizontal="center" vertical="center"/>
      <protection/>
    </xf>
    <xf numFmtId="0" fontId="0" fillId="33" borderId="10" xfId="0" applyFill="1" applyBorder="1" applyAlignment="1" applyProtection="1">
      <alignment/>
      <protection/>
    </xf>
    <xf numFmtId="0" fontId="9" fillId="33" borderId="13" xfId="0" applyFont="1" applyFill="1" applyBorder="1" applyAlignment="1" applyProtection="1">
      <alignment horizontal="center" vertical="center" wrapText="1"/>
      <protection/>
    </xf>
    <xf numFmtId="0" fontId="0" fillId="33" borderId="18" xfId="0" applyFill="1" applyBorder="1" applyAlignment="1" applyProtection="1">
      <alignment wrapText="1"/>
      <protection/>
    </xf>
    <xf numFmtId="0" fontId="2" fillId="33" borderId="10" xfId="0" applyFont="1" applyFill="1" applyBorder="1" applyAlignment="1" applyProtection="1">
      <alignment horizontal="center" vertical="center" wrapText="1"/>
      <protection/>
    </xf>
    <xf numFmtId="0" fontId="58" fillId="0" borderId="0" xfId="54" applyAlignment="1" applyProtection="1">
      <alignment/>
      <protection/>
    </xf>
    <xf numFmtId="49" fontId="0" fillId="0" borderId="10" xfId="0" applyNumberFormat="1" applyFont="1" applyBorder="1" applyAlignment="1">
      <alignment horizontal="center"/>
    </xf>
    <xf numFmtId="49" fontId="0" fillId="0" borderId="24" xfId="0" applyNumberFormat="1" applyFont="1" applyBorder="1" applyAlignment="1">
      <alignment horizontal="left"/>
    </xf>
    <xf numFmtId="49" fontId="0" fillId="0" borderId="25" xfId="0" applyNumberFormat="1" applyFont="1" applyBorder="1" applyAlignment="1">
      <alignment horizontal="left"/>
    </xf>
    <xf numFmtId="0" fontId="0" fillId="0" borderId="0" xfId="0" applyAlignment="1">
      <alignment/>
    </xf>
    <xf numFmtId="0" fontId="67" fillId="0" borderId="0" xfId="0" applyFont="1" applyAlignment="1">
      <alignment horizontal="center"/>
    </xf>
    <xf numFmtId="0" fontId="67"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2</xdr:row>
      <xdr:rowOff>123825</xdr:rowOff>
    </xdr:from>
    <xdr:to>
      <xdr:col>10</xdr:col>
      <xdr:colOff>390525</xdr:colOff>
      <xdr:row>10</xdr:row>
      <xdr:rowOff>9525</xdr:rowOff>
    </xdr:to>
    <xdr:sp>
      <xdr:nvSpPr>
        <xdr:cNvPr id="1" name="Text Box 8"/>
        <xdr:cNvSpPr txBox="1">
          <a:spLocks noChangeArrowheads="1"/>
        </xdr:cNvSpPr>
      </xdr:nvSpPr>
      <xdr:spPr>
        <a:xfrm>
          <a:off x="2838450" y="447675"/>
          <a:ext cx="4476750" cy="1181100"/>
        </a:xfrm>
        <a:prstGeom prst="rect">
          <a:avLst/>
        </a:prstGeom>
        <a:solidFill>
          <a:srgbClr val="FFFFFF"/>
        </a:solidFill>
        <a:ln w="9525" cmpd="sng">
          <a:noFill/>
        </a:ln>
      </xdr:spPr>
      <xdr:txBody>
        <a:bodyPr vertOverflow="clip" wrap="square"/>
        <a:p>
          <a:pPr algn="l">
            <a:defRPr/>
          </a:pPr>
          <a:r>
            <a:rPr lang="en-US" cap="none" sz="2400" b="1" i="0" u="none" baseline="0">
              <a:solidFill>
                <a:srgbClr val="0066CC"/>
              </a:solidFill>
              <a:latin typeface="Arial"/>
              <a:ea typeface="Arial"/>
              <a:cs typeface="Arial"/>
            </a:rPr>
            <a:t>COST ANALYSIS TEMPLATE: PROJECT PROPOSAL FOR EXTERNALLY FINANCED PROJECT
</a:t>
          </a:r>
          <a:r>
            <a:rPr lang="en-US" cap="none" sz="1800" b="1" i="0" u="none" baseline="0">
              <a:solidFill>
                <a:srgbClr val="0066CC"/>
              </a:solidFill>
              <a:latin typeface="Arial"/>
              <a:ea typeface="Arial"/>
              <a:cs typeface="Arial"/>
            </a:rPr>
            <a:t>
</a:t>
          </a:r>
        </a:p>
      </xdr:txBody>
    </xdr:sp>
    <xdr:clientData/>
  </xdr:twoCellAnchor>
  <xdr:twoCellAnchor editAs="oneCell">
    <xdr:from>
      <xdr:col>1</xdr:col>
      <xdr:colOff>19050</xdr:colOff>
      <xdr:row>0</xdr:row>
      <xdr:rowOff>133350</xdr:rowOff>
    </xdr:from>
    <xdr:to>
      <xdr:col>2</xdr:col>
      <xdr:colOff>657225</xdr:colOff>
      <xdr:row>11</xdr:row>
      <xdr:rowOff>161925</xdr:rowOff>
    </xdr:to>
    <xdr:pic>
      <xdr:nvPicPr>
        <xdr:cNvPr id="2" name="Picture 1"/>
        <xdr:cNvPicPr preferRelativeResize="1">
          <a:picLocks noChangeAspect="1"/>
        </xdr:cNvPicPr>
      </xdr:nvPicPr>
      <xdr:blipFill>
        <a:blip r:embed="rId1"/>
        <a:stretch>
          <a:fillRect/>
        </a:stretch>
      </xdr:blipFill>
      <xdr:spPr>
        <a:xfrm>
          <a:off x="85725" y="133350"/>
          <a:ext cx="1400175" cy="1809750"/>
        </a:xfrm>
        <a:prstGeom prst="rect">
          <a:avLst/>
        </a:prstGeom>
        <a:noFill/>
        <a:ln w="9525" cmpd="sng">
          <a:noFill/>
        </a:ln>
      </xdr:spPr>
    </xdr:pic>
    <xdr:clientData/>
  </xdr:twoCellAnchor>
  <xdr:twoCellAnchor>
    <xdr:from>
      <xdr:col>1</xdr:col>
      <xdr:colOff>0</xdr:colOff>
      <xdr:row>12</xdr:row>
      <xdr:rowOff>0</xdr:rowOff>
    </xdr:from>
    <xdr:to>
      <xdr:col>5</xdr:col>
      <xdr:colOff>161925</xdr:colOff>
      <xdr:row>13</xdr:row>
      <xdr:rowOff>47625</xdr:rowOff>
    </xdr:to>
    <xdr:sp>
      <xdr:nvSpPr>
        <xdr:cNvPr id="3" name="Text Box 8"/>
        <xdr:cNvSpPr txBox="1">
          <a:spLocks noChangeArrowheads="1"/>
        </xdr:cNvSpPr>
      </xdr:nvSpPr>
      <xdr:spPr>
        <a:xfrm>
          <a:off x="66675" y="2038350"/>
          <a:ext cx="3209925" cy="2952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Government of Solomon Islands</a:t>
          </a:r>
        </a:p>
      </xdr:txBody>
    </xdr:sp>
    <xdr:clientData/>
  </xdr:twoCellAnchor>
  <xdr:twoCellAnchor>
    <xdr:from>
      <xdr:col>2</xdr:col>
      <xdr:colOff>485775</xdr:colOff>
      <xdr:row>47</xdr:row>
      <xdr:rowOff>38100</xdr:rowOff>
    </xdr:from>
    <xdr:to>
      <xdr:col>9</xdr:col>
      <xdr:colOff>276225</xdr:colOff>
      <xdr:row>53</xdr:row>
      <xdr:rowOff>19050</xdr:rowOff>
    </xdr:to>
    <xdr:sp>
      <xdr:nvSpPr>
        <xdr:cNvPr id="4" name="Text Box 8"/>
        <xdr:cNvSpPr txBox="1">
          <a:spLocks noChangeArrowheads="1"/>
        </xdr:cNvSpPr>
      </xdr:nvSpPr>
      <xdr:spPr>
        <a:xfrm>
          <a:off x="1314450" y="8905875"/>
          <a:ext cx="5124450" cy="9525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Arial"/>
              <a:ea typeface="Arial"/>
              <a:cs typeface="Arial"/>
            </a:rPr>
            <a:t>October 2023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Ministry of Finance and Treasury &amp;
</a:t>
          </a:r>
          <a:r>
            <a:rPr lang="en-US" cap="none" sz="1100" b="1" i="0" u="none" baseline="0">
              <a:solidFill>
                <a:srgbClr val="000000"/>
              </a:solidFill>
              <a:latin typeface="Arial"/>
              <a:ea typeface="Arial"/>
              <a:cs typeface="Arial"/>
            </a:rPr>
            <a:t>Ministry of National Planning and Development Coordination
</a:t>
          </a:r>
          <a:r>
            <a:rPr lang="en-US" cap="none" sz="1100" b="1" i="0" u="none" baseline="0">
              <a:solidFill>
                <a:srgbClr val="000000"/>
              </a:solidFill>
              <a:latin typeface="Arial"/>
              <a:ea typeface="Arial"/>
              <a:cs typeface="Arial"/>
            </a:rPr>
            <a:t>Honiara, Solomon Islands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0</xdr:rowOff>
    </xdr:from>
    <xdr:to>
      <xdr:col>3</xdr:col>
      <xdr:colOff>0</xdr:colOff>
      <xdr:row>38</xdr:row>
      <xdr:rowOff>171450</xdr:rowOff>
    </xdr:to>
    <xdr:pic>
      <xdr:nvPicPr>
        <xdr:cNvPr id="1" name="Picture 2"/>
        <xdr:cNvPicPr preferRelativeResize="1">
          <a:picLocks noChangeAspect="1"/>
        </xdr:cNvPicPr>
      </xdr:nvPicPr>
      <xdr:blipFill>
        <a:blip r:embed="rId1"/>
        <a:stretch>
          <a:fillRect/>
        </a:stretch>
      </xdr:blipFill>
      <xdr:spPr>
        <a:xfrm>
          <a:off x="276225" y="5029200"/>
          <a:ext cx="6219825" cy="4171950"/>
        </a:xfrm>
        <a:prstGeom prst="rect">
          <a:avLst/>
        </a:prstGeom>
        <a:noFill/>
        <a:ln w="9525" cmpd="sng">
          <a:noFill/>
        </a:ln>
      </xdr:spPr>
    </xdr:pic>
    <xdr:clientData/>
  </xdr:twoCellAnchor>
  <xdr:twoCellAnchor editAs="oneCell">
    <xdr:from>
      <xdr:col>2</xdr:col>
      <xdr:colOff>0</xdr:colOff>
      <xdr:row>63</xdr:row>
      <xdr:rowOff>0</xdr:rowOff>
    </xdr:from>
    <xdr:to>
      <xdr:col>3</xdr:col>
      <xdr:colOff>0</xdr:colOff>
      <xdr:row>84</xdr:row>
      <xdr:rowOff>85725</xdr:rowOff>
    </xdr:to>
    <xdr:pic>
      <xdr:nvPicPr>
        <xdr:cNvPr id="2" name="Picture 2"/>
        <xdr:cNvPicPr preferRelativeResize="1">
          <a:picLocks noChangeAspect="1"/>
        </xdr:cNvPicPr>
      </xdr:nvPicPr>
      <xdr:blipFill>
        <a:blip r:embed="rId2"/>
        <a:stretch>
          <a:fillRect/>
        </a:stretch>
      </xdr:blipFill>
      <xdr:spPr>
        <a:xfrm>
          <a:off x="276225" y="17668875"/>
          <a:ext cx="6219825" cy="4086225"/>
        </a:xfrm>
        <a:prstGeom prst="rect">
          <a:avLst/>
        </a:prstGeom>
        <a:noFill/>
        <a:ln w="9525" cmpd="sng">
          <a:noFill/>
        </a:ln>
      </xdr:spPr>
    </xdr:pic>
    <xdr:clientData/>
  </xdr:twoCellAnchor>
  <xdr:twoCellAnchor editAs="oneCell">
    <xdr:from>
      <xdr:col>2</xdr:col>
      <xdr:colOff>0</xdr:colOff>
      <xdr:row>101</xdr:row>
      <xdr:rowOff>0</xdr:rowOff>
    </xdr:from>
    <xdr:to>
      <xdr:col>3</xdr:col>
      <xdr:colOff>0</xdr:colOff>
      <xdr:row>114</xdr:row>
      <xdr:rowOff>9525</xdr:rowOff>
    </xdr:to>
    <xdr:pic>
      <xdr:nvPicPr>
        <xdr:cNvPr id="3" name="Picture 3"/>
        <xdr:cNvPicPr preferRelativeResize="1">
          <a:picLocks noChangeAspect="1"/>
        </xdr:cNvPicPr>
      </xdr:nvPicPr>
      <xdr:blipFill>
        <a:blip r:embed="rId3"/>
        <a:stretch>
          <a:fillRect/>
        </a:stretch>
      </xdr:blipFill>
      <xdr:spPr>
        <a:xfrm>
          <a:off x="276225" y="26279475"/>
          <a:ext cx="6219825" cy="2486025"/>
        </a:xfrm>
        <a:prstGeom prst="rect">
          <a:avLst/>
        </a:prstGeom>
        <a:noFill/>
        <a:ln w="9525" cmpd="sng">
          <a:noFill/>
        </a:ln>
      </xdr:spPr>
    </xdr:pic>
    <xdr:clientData/>
  </xdr:twoCellAnchor>
  <xdr:twoCellAnchor editAs="oneCell">
    <xdr:from>
      <xdr:col>1</xdr:col>
      <xdr:colOff>209550</xdr:colOff>
      <xdr:row>130</xdr:row>
      <xdr:rowOff>190500</xdr:rowOff>
    </xdr:from>
    <xdr:to>
      <xdr:col>5</xdr:col>
      <xdr:colOff>314325</xdr:colOff>
      <xdr:row>168</xdr:row>
      <xdr:rowOff>76200</xdr:rowOff>
    </xdr:to>
    <xdr:pic>
      <xdr:nvPicPr>
        <xdr:cNvPr id="4" name="Picture 4"/>
        <xdr:cNvPicPr preferRelativeResize="1">
          <a:picLocks noChangeAspect="1"/>
        </xdr:cNvPicPr>
      </xdr:nvPicPr>
      <xdr:blipFill>
        <a:blip r:embed="rId4"/>
        <a:stretch>
          <a:fillRect/>
        </a:stretch>
      </xdr:blipFill>
      <xdr:spPr>
        <a:xfrm>
          <a:off x="276225" y="33785175"/>
          <a:ext cx="8058150" cy="7124700"/>
        </a:xfrm>
        <a:prstGeom prst="rect">
          <a:avLst/>
        </a:prstGeom>
        <a:noFill/>
        <a:ln w="9525" cmpd="sng">
          <a:noFill/>
        </a:ln>
      </xdr:spPr>
    </xdr:pic>
    <xdr:clientData/>
  </xdr:twoCellAnchor>
  <xdr:twoCellAnchor editAs="oneCell">
    <xdr:from>
      <xdr:col>2</xdr:col>
      <xdr:colOff>0</xdr:colOff>
      <xdr:row>179</xdr:row>
      <xdr:rowOff>190500</xdr:rowOff>
    </xdr:from>
    <xdr:to>
      <xdr:col>3</xdr:col>
      <xdr:colOff>47625</xdr:colOff>
      <xdr:row>196</xdr:row>
      <xdr:rowOff>161925</xdr:rowOff>
    </xdr:to>
    <xdr:pic>
      <xdr:nvPicPr>
        <xdr:cNvPr id="5" name="Picture 5"/>
        <xdr:cNvPicPr preferRelativeResize="1">
          <a:picLocks noChangeAspect="1"/>
        </xdr:cNvPicPr>
      </xdr:nvPicPr>
      <xdr:blipFill>
        <a:blip r:embed="rId5"/>
        <a:stretch>
          <a:fillRect/>
        </a:stretch>
      </xdr:blipFill>
      <xdr:spPr>
        <a:xfrm>
          <a:off x="276225" y="44510325"/>
          <a:ext cx="6267450" cy="3209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hiropuhi\AppData\Local\Microsoft\Windows\Temporary%20Internet%20Files\Content.Outlook\PXQ4418W\RAC_C_B_18M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2:L56"/>
  <sheetViews>
    <sheetView showGridLines="0" showRowColHeaders="0" tabSelected="1" zoomScalePageLayoutView="0" workbookViewId="0" topLeftCell="A1">
      <selection activeCell="D1" sqref="D1"/>
    </sheetView>
  </sheetViews>
  <sheetFormatPr defaultColWidth="11.421875" defaultRowHeight="12.75"/>
  <cols>
    <col min="1" max="1" width="0.9921875" style="0" customWidth="1"/>
  </cols>
  <sheetData>
    <row r="12" ht="20.25">
      <c r="E12" s="84"/>
    </row>
    <row r="13" ht="19.5">
      <c r="E13" s="84"/>
    </row>
    <row r="17" spans="2:10" ht="18" thickBot="1">
      <c r="B17" s="154" t="s">
        <v>757</v>
      </c>
      <c r="C17" s="154"/>
      <c r="D17" s="154"/>
      <c r="E17" s="155"/>
      <c r="F17" s="155"/>
      <c r="G17" s="155"/>
      <c r="H17" s="155"/>
      <c r="I17" s="155"/>
      <c r="J17" s="155"/>
    </row>
    <row r="18" spans="2:10" ht="18" thickTop="1">
      <c r="B18" s="149"/>
      <c r="C18" s="149"/>
      <c r="D18" s="149"/>
      <c r="E18" s="151"/>
      <c r="F18" s="151"/>
      <c r="G18" s="151"/>
      <c r="H18" s="151"/>
      <c r="I18" s="151"/>
      <c r="J18" s="151"/>
    </row>
    <row r="19" spans="2:10" ht="18" thickBot="1">
      <c r="B19" s="154" t="s">
        <v>756</v>
      </c>
      <c r="C19" s="154"/>
      <c r="D19" s="154"/>
      <c r="E19" s="155"/>
      <c r="F19" s="155"/>
      <c r="G19" s="155"/>
      <c r="H19" s="155"/>
      <c r="I19" s="155"/>
      <c r="J19" s="155"/>
    </row>
    <row r="20" spans="2:10" ht="18" thickTop="1">
      <c r="B20" s="154" t="s">
        <v>763</v>
      </c>
      <c r="C20" s="154"/>
      <c r="D20" s="154"/>
      <c r="E20" s="150"/>
      <c r="F20" s="150"/>
      <c r="G20" s="150"/>
      <c r="H20" s="150"/>
      <c r="I20" s="150"/>
      <c r="J20" s="150"/>
    </row>
    <row r="21" spans="2:10" ht="18" thickBot="1">
      <c r="B21" s="154"/>
      <c r="C21" s="154"/>
      <c r="D21" s="154"/>
      <c r="E21" s="155"/>
      <c r="F21" s="155"/>
      <c r="G21" s="155"/>
      <c r="H21" s="155"/>
      <c r="I21" s="155"/>
      <c r="J21" s="155"/>
    </row>
    <row r="22" spans="2:10" ht="18" thickTop="1">
      <c r="B22" s="150"/>
      <c r="C22" s="150"/>
      <c r="D22" s="150"/>
      <c r="E22" s="150"/>
      <c r="F22" s="150"/>
      <c r="G22" s="150"/>
      <c r="H22" s="150"/>
      <c r="I22" s="150"/>
      <c r="J22" s="150"/>
    </row>
    <row r="23" spans="2:10" ht="18" thickBot="1">
      <c r="B23" s="154" t="s">
        <v>749</v>
      </c>
      <c r="C23" s="154"/>
      <c r="D23" s="154"/>
      <c r="E23" s="155"/>
      <c r="F23" s="155"/>
      <c r="G23" s="155"/>
      <c r="H23" s="155"/>
      <c r="I23" s="155"/>
      <c r="J23" s="155"/>
    </row>
    <row r="24" spans="2:10" ht="18" thickTop="1">
      <c r="B24" s="149"/>
      <c r="C24" s="149"/>
      <c r="D24" s="149"/>
      <c r="E24" s="151"/>
      <c r="F24" s="151"/>
      <c r="G24" s="151"/>
      <c r="H24" s="151"/>
      <c r="I24" s="151"/>
      <c r="J24" s="151"/>
    </row>
    <row r="26" ht="15">
      <c r="B26" s="83" t="s">
        <v>264</v>
      </c>
    </row>
    <row r="28" spans="3:6" ht="15">
      <c r="C28" s="120" t="s">
        <v>315</v>
      </c>
      <c r="F28" s="120" t="s">
        <v>316</v>
      </c>
    </row>
    <row r="30" spans="3:6" ht="15">
      <c r="C30" s="119" t="s">
        <v>307</v>
      </c>
      <c r="F30" s="83" t="s">
        <v>317</v>
      </c>
    </row>
    <row r="31" ht="15">
      <c r="C31" s="83"/>
    </row>
    <row r="32" spans="3:6" ht="15">
      <c r="C32" s="83" t="s">
        <v>308</v>
      </c>
      <c r="F32" s="83" t="s">
        <v>318</v>
      </c>
    </row>
    <row r="33" ht="15">
      <c r="C33" s="83"/>
    </row>
    <row r="34" spans="3:6" ht="15">
      <c r="C34" s="83" t="s">
        <v>309</v>
      </c>
      <c r="F34" s="83" t="s">
        <v>319</v>
      </c>
    </row>
    <row r="35" ht="15">
      <c r="C35" s="83"/>
    </row>
    <row r="36" spans="3:6" ht="15">
      <c r="C36" s="83" t="s">
        <v>281</v>
      </c>
      <c r="F36" s="83" t="s">
        <v>321</v>
      </c>
    </row>
    <row r="37" ht="15">
      <c r="C37" s="83"/>
    </row>
    <row r="38" spans="3:6" ht="15">
      <c r="C38" s="83" t="s">
        <v>310</v>
      </c>
      <c r="F38" s="83" t="s">
        <v>320</v>
      </c>
    </row>
    <row r="39" ht="15">
      <c r="C39" s="83"/>
    </row>
    <row r="40" spans="3:6" ht="15">
      <c r="C40" s="83" t="s">
        <v>311</v>
      </c>
      <c r="F40" s="83" t="s">
        <v>322</v>
      </c>
    </row>
    <row r="41" ht="15">
      <c r="C41" s="83"/>
    </row>
    <row r="42" spans="3:6" ht="15">
      <c r="C42" s="83" t="s">
        <v>312</v>
      </c>
      <c r="F42" s="83" t="s">
        <v>323</v>
      </c>
    </row>
    <row r="43" ht="15">
      <c r="C43" s="83"/>
    </row>
    <row r="44" spans="3:6" ht="15">
      <c r="C44" s="83" t="s">
        <v>313</v>
      </c>
      <c r="F44" s="83" t="s">
        <v>324</v>
      </c>
    </row>
    <row r="45" ht="15">
      <c r="C45" s="83"/>
    </row>
    <row r="46" spans="3:6" ht="15">
      <c r="C46" s="83" t="s">
        <v>314</v>
      </c>
      <c r="F46" s="83" t="s">
        <v>325</v>
      </c>
    </row>
    <row r="54" spans="2:12" ht="12">
      <c r="B54" s="156" t="s">
        <v>758</v>
      </c>
      <c r="C54" s="156"/>
      <c r="D54" s="156"/>
      <c r="E54" s="156"/>
      <c r="F54" s="156"/>
      <c r="G54" s="156"/>
      <c r="H54" s="156"/>
      <c r="I54" s="156"/>
      <c r="J54" s="156"/>
      <c r="K54" s="156"/>
      <c r="L54" s="156"/>
    </row>
    <row r="55" spans="1:12" ht="12" customHeight="1">
      <c r="A55" s="152"/>
      <c r="B55" s="156"/>
      <c r="C55" s="156"/>
      <c r="D55" s="156"/>
      <c r="E55" s="156"/>
      <c r="F55" s="156"/>
      <c r="G55" s="156"/>
      <c r="H55" s="156"/>
      <c r="I55" s="156"/>
      <c r="J55" s="156"/>
      <c r="K55" s="156"/>
      <c r="L55" s="156"/>
    </row>
    <row r="56" spans="1:12" ht="12">
      <c r="A56" s="152"/>
      <c r="B56" s="152"/>
      <c r="C56" s="152"/>
      <c r="D56" s="152"/>
      <c r="E56" s="152"/>
      <c r="F56" s="152"/>
      <c r="G56" s="152"/>
      <c r="H56" s="152"/>
      <c r="I56" s="152"/>
      <c r="J56" s="152"/>
      <c r="K56" s="152"/>
      <c r="L56" s="152"/>
    </row>
  </sheetData>
  <sheetProtection/>
  <mergeCells count="9">
    <mergeCell ref="B19:D19"/>
    <mergeCell ref="E19:J19"/>
    <mergeCell ref="B54:L55"/>
    <mergeCell ref="B17:D17"/>
    <mergeCell ref="B23:D23"/>
    <mergeCell ref="E17:J17"/>
    <mergeCell ref="E23:J23"/>
    <mergeCell ref="E21:J21"/>
    <mergeCell ref="B20:D21"/>
  </mergeCells>
  <printOptions/>
  <pageMargins left="0.7500000000000001" right="0.7500000000000001" top="1" bottom="1" header="0.5" footer="0.5"/>
  <pageSetup fitToHeight="1" fitToWidth="1" horizontalDpi="600" verticalDpi="600" orientation="landscape" scale="5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A1" sqref="A1"/>
    </sheetView>
  </sheetViews>
  <sheetFormatPr defaultColWidth="8.8515625" defaultRowHeight="12.75"/>
  <cols>
    <col min="1" max="1" width="5.421875" style="9" customWidth="1"/>
    <col min="2" max="2" width="34.00390625" style="9" customWidth="1"/>
    <col min="3" max="3" width="7.7109375" style="9" customWidth="1"/>
    <col min="4" max="8" width="15.57421875" style="9" customWidth="1"/>
    <col min="9" max="16384" width="8.8515625" style="9" customWidth="1"/>
  </cols>
  <sheetData>
    <row r="1" ht="15">
      <c r="A1" s="31" t="s">
        <v>248</v>
      </c>
    </row>
    <row r="2" spans="1:8" ht="12.75">
      <c r="A2" s="166" t="s">
        <v>17</v>
      </c>
      <c r="B2" s="166"/>
      <c r="C2" s="168">
        <f>+ministry</f>
        <v>0</v>
      </c>
      <c r="D2" s="168"/>
      <c r="E2" s="168"/>
      <c r="F2" s="168"/>
      <c r="G2" s="168"/>
      <c r="H2" s="168"/>
    </row>
    <row r="3" spans="1:8" ht="12.75">
      <c r="A3" s="167" t="s">
        <v>268</v>
      </c>
      <c r="B3" s="167"/>
      <c r="C3" s="168">
        <f>+programme</f>
        <v>0</v>
      </c>
      <c r="D3" s="168"/>
      <c r="E3" s="168"/>
      <c r="F3" s="168"/>
      <c r="G3" s="168"/>
      <c r="H3" s="168"/>
    </row>
    <row r="4" spans="1:8" ht="12.75">
      <c r="A4" s="12"/>
      <c r="B4" s="12" t="s">
        <v>761</v>
      </c>
      <c r="C4" s="168"/>
      <c r="D4" s="168"/>
      <c r="E4" s="168"/>
      <c r="F4" s="168"/>
      <c r="G4" s="168"/>
      <c r="H4" s="168"/>
    </row>
    <row r="5" ht="12.75">
      <c r="B5" s="30" t="s">
        <v>207</v>
      </c>
    </row>
    <row r="6" spans="1:8" ht="12.75">
      <c r="A6" s="201" t="s">
        <v>234</v>
      </c>
      <c r="B6" s="199" t="s">
        <v>0</v>
      </c>
      <c r="C6" s="203" t="s">
        <v>174</v>
      </c>
      <c r="D6" s="197" t="s">
        <v>16</v>
      </c>
      <c r="E6" s="198"/>
      <c r="F6" s="198"/>
      <c r="G6" s="198"/>
      <c r="H6" s="198"/>
    </row>
    <row r="7" spans="1:8" ht="12.75">
      <c r="A7" s="202"/>
      <c r="B7" s="200"/>
      <c r="C7" s="200"/>
      <c r="D7" s="59">
        <v>2023</v>
      </c>
      <c r="E7" s="59">
        <v>2024</v>
      </c>
      <c r="F7" s="59">
        <v>2025</v>
      </c>
      <c r="G7" s="59">
        <v>2026</v>
      </c>
      <c r="H7" s="59">
        <v>2027</v>
      </c>
    </row>
    <row r="8" spans="1:8" ht="12.75">
      <c r="A8" s="60" t="s">
        <v>250</v>
      </c>
      <c r="B8" s="61"/>
      <c r="C8" s="62"/>
      <c r="D8" s="63"/>
      <c r="E8" s="63"/>
      <c r="F8" s="63"/>
      <c r="G8" s="63"/>
      <c r="H8" s="63"/>
    </row>
    <row r="9" spans="1:8" ht="12">
      <c r="A9" s="39">
        <v>1</v>
      </c>
      <c r="B9" s="64"/>
      <c r="C9" s="21"/>
      <c r="D9" s="21"/>
      <c r="E9" s="21"/>
      <c r="F9" s="21"/>
      <c r="G9" s="21"/>
      <c r="H9" s="21"/>
    </row>
    <row r="10" spans="1:8" ht="12">
      <c r="A10" s="39">
        <v>2</v>
      </c>
      <c r="B10" s="64"/>
      <c r="C10" s="21"/>
      <c r="D10" s="21"/>
      <c r="E10" s="21"/>
      <c r="F10" s="21"/>
      <c r="G10" s="21"/>
      <c r="H10" s="21"/>
    </row>
    <row r="11" spans="1:8" ht="12">
      <c r="A11" s="39">
        <v>3</v>
      </c>
      <c r="B11" s="64"/>
      <c r="C11" s="21"/>
      <c r="D11" s="21"/>
      <c r="E11" s="21"/>
      <c r="F11" s="21"/>
      <c r="G11" s="21"/>
      <c r="H11" s="21"/>
    </row>
    <row r="12" spans="1:8" ht="12">
      <c r="A12" s="39">
        <v>4</v>
      </c>
      <c r="B12" s="64"/>
      <c r="C12" s="21"/>
      <c r="D12" s="21"/>
      <c r="E12" s="21"/>
      <c r="F12" s="21"/>
      <c r="G12" s="21"/>
      <c r="H12" s="21"/>
    </row>
    <row r="13" spans="1:8" ht="12">
      <c r="A13" s="39">
        <v>5</v>
      </c>
      <c r="B13" s="64"/>
      <c r="C13" s="21"/>
      <c r="D13" s="21"/>
      <c r="E13" s="21"/>
      <c r="F13" s="21"/>
      <c r="G13" s="21"/>
      <c r="H13" s="21"/>
    </row>
    <row r="14" spans="1:8" ht="12">
      <c r="A14" s="39">
        <v>6</v>
      </c>
      <c r="B14" s="64"/>
      <c r="C14" s="21" t="s">
        <v>8</v>
      </c>
      <c r="D14" s="21"/>
      <c r="E14" s="21"/>
      <c r="F14" s="21"/>
      <c r="G14" s="21"/>
      <c r="H14" s="21"/>
    </row>
    <row r="15" spans="1:8" ht="12">
      <c r="A15" s="39">
        <v>7</v>
      </c>
      <c r="B15" s="64"/>
      <c r="C15" s="21"/>
      <c r="D15" s="21"/>
      <c r="E15" s="21"/>
      <c r="F15" s="21"/>
      <c r="G15" s="21"/>
      <c r="H15" s="21"/>
    </row>
    <row r="16" spans="1:8" ht="12">
      <c r="A16" s="39">
        <v>8</v>
      </c>
      <c r="B16" s="64"/>
      <c r="C16" s="21"/>
      <c r="D16" s="21"/>
      <c r="E16" s="21"/>
      <c r="F16" s="21"/>
      <c r="G16" s="21"/>
      <c r="H16" s="21"/>
    </row>
    <row r="17" spans="1:8" ht="12">
      <c r="A17" s="39">
        <v>9</v>
      </c>
      <c r="B17" s="64"/>
      <c r="C17" s="21"/>
      <c r="D17" s="21"/>
      <c r="E17" s="21"/>
      <c r="F17" s="21"/>
      <c r="G17" s="21"/>
      <c r="H17" s="21"/>
    </row>
    <row r="18" spans="1:8" ht="12">
      <c r="A18" s="39">
        <v>10</v>
      </c>
      <c r="B18" s="64"/>
      <c r="C18" s="21"/>
      <c r="D18" s="21"/>
      <c r="E18" s="21"/>
      <c r="F18" s="21"/>
      <c r="G18" s="21"/>
      <c r="H18" s="21"/>
    </row>
    <row r="19" spans="1:8" ht="12.75">
      <c r="A19" s="40" t="s">
        <v>232</v>
      </c>
      <c r="B19" s="41"/>
      <c r="C19" s="42">
        <f aca="true" t="shared" si="0" ref="C19:H19">SUM(C9:C18)</f>
        <v>0</v>
      </c>
      <c r="D19" s="42">
        <f t="shared" si="0"/>
        <v>0</v>
      </c>
      <c r="E19" s="42">
        <f t="shared" si="0"/>
        <v>0</v>
      </c>
      <c r="F19" s="42">
        <f t="shared" si="0"/>
        <v>0</v>
      </c>
      <c r="G19" s="42">
        <f t="shared" si="0"/>
        <v>0</v>
      </c>
      <c r="H19" s="42">
        <f t="shared" si="0"/>
        <v>0</v>
      </c>
    </row>
    <row r="20" spans="1:8" ht="12.75">
      <c r="A20" s="43" t="s">
        <v>249</v>
      </c>
      <c r="B20" s="44"/>
      <c r="C20" s="45"/>
      <c r="D20" s="45"/>
      <c r="E20" s="45"/>
      <c r="F20" s="45"/>
      <c r="G20" s="45"/>
      <c r="H20" s="45"/>
    </row>
    <row r="21" spans="1:8" ht="12">
      <c r="A21" s="39">
        <v>1</v>
      </c>
      <c r="B21" s="64"/>
      <c r="C21" s="21"/>
      <c r="D21" s="21"/>
      <c r="E21" s="21"/>
      <c r="F21" s="21"/>
      <c r="G21" s="21"/>
      <c r="H21" s="21"/>
    </row>
    <row r="22" spans="1:8" ht="12">
      <c r="A22" s="39">
        <v>2</v>
      </c>
      <c r="B22" s="64"/>
      <c r="C22" s="21"/>
      <c r="D22" s="21"/>
      <c r="E22" s="21"/>
      <c r="F22" s="21"/>
      <c r="G22" s="21"/>
      <c r="H22" s="21"/>
    </row>
    <row r="23" spans="1:8" ht="12">
      <c r="A23" s="39">
        <v>3</v>
      </c>
      <c r="B23" s="64"/>
      <c r="C23" s="21"/>
      <c r="D23" s="21"/>
      <c r="E23" s="21"/>
      <c r="F23" s="21"/>
      <c r="G23" s="21"/>
      <c r="H23" s="21"/>
    </row>
    <row r="24" spans="1:8" ht="12">
      <c r="A24" s="39">
        <v>4</v>
      </c>
      <c r="B24" s="64"/>
      <c r="C24" s="21"/>
      <c r="D24" s="21"/>
      <c r="E24" s="21"/>
      <c r="F24" s="21"/>
      <c r="G24" s="21"/>
      <c r="H24" s="21"/>
    </row>
    <row r="25" spans="1:8" ht="12">
      <c r="A25" s="39">
        <v>5</v>
      </c>
      <c r="B25" s="64"/>
      <c r="C25" s="21"/>
      <c r="D25" s="21"/>
      <c r="E25" s="21"/>
      <c r="F25" s="21"/>
      <c r="G25" s="21"/>
      <c r="H25" s="21"/>
    </row>
    <row r="26" spans="1:8" ht="12">
      <c r="A26" s="39">
        <v>6</v>
      </c>
      <c r="B26" s="64"/>
      <c r="C26" s="21"/>
      <c r="D26" s="21"/>
      <c r="E26" s="21"/>
      <c r="F26" s="21"/>
      <c r="G26" s="21"/>
      <c r="H26" s="21"/>
    </row>
    <row r="27" spans="1:8" ht="12">
      <c r="A27" s="39">
        <v>7</v>
      </c>
      <c r="B27" s="64"/>
      <c r="C27" s="21"/>
      <c r="D27" s="21"/>
      <c r="E27" s="21"/>
      <c r="F27" s="21"/>
      <c r="G27" s="21"/>
      <c r="H27" s="21"/>
    </row>
    <row r="28" spans="1:8" ht="12">
      <c r="A28" s="39">
        <v>8</v>
      </c>
      <c r="B28" s="64"/>
      <c r="C28" s="21" t="s">
        <v>8</v>
      </c>
      <c r="D28" s="21"/>
      <c r="E28" s="21"/>
      <c r="F28" s="21"/>
      <c r="G28" s="21"/>
      <c r="H28" s="21"/>
    </row>
    <row r="29" spans="1:8" ht="12">
      <c r="A29" s="39">
        <v>9</v>
      </c>
      <c r="B29" s="64"/>
      <c r="C29" s="21"/>
      <c r="D29" s="21"/>
      <c r="E29" s="21"/>
      <c r="F29" s="21"/>
      <c r="G29" s="21"/>
      <c r="H29" s="21"/>
    </row>
    <row r="30" spans="1:8" ht="12">
      <c r="A30" s="39">
        <v>10</v>
      </c>
      <c r="B30" s="64"/>
      <c r="C30" s="21" t="s">
        <v>8</v>
      </c>
      <c r="D30" s="21"/>
      <c r="E30" s="21"/>
      <c r="F30" s="21"/>
      <c r="G30" s="21"/>
      <c r="H30" s="21"/>
    </row>
    <row r="31" spans="1:8" ht="12.75">
      <c r="A31" s="40" t="s">
        <v>233</v>
      </c>
      <c r="B31" s="41"/>
      <c r="C31" s="42">
        <f aca="true" t="shared" si="1" ref="C31:H31">SUM(C21:C30)</f>
        <v>0</v>
      </c>
      <c r="D31" s="42">
        <f t="shared" si="1"/>
        <v>0</v>
      </c>
      <c r="E31" s="42">
        <f t="shared" si="1"/>
        <v>0</v>
      </c>
      <c r="F31" s="42">
        <f t="shared" si="1"/>
        <v>0</v>
      </c>
      <c r="G31" s="42">
        <f t="shared" si="1"/>
        <v>0</v>
      </c>
      <c r="H31" s="42">
        <f t="shared" si="1"/>
        <v>0</v>
      </c>
    </row>
    <row r="32" spans="1:8" ht="12.75">
      <c r="A32" s="40" t="s">
        <v>179</v>
      </c>
      <c r="B32" s="41"/>
      <c r="C32" s="42">
        <f aca="true" t="shared" si="2" ref="C32:H32">C19+C31</f>
        <v>0</v>
      </c>
      <c r="D32" s="42">
        <f t="shared" si="2"/>
        <v>0</v>
      </c>
      <c r="E32" s="42">
        <f t="shared" si="2"/>
        <v>0</v>
      </c>
      <c r="F32" s="42">
        <f t="shared" si="2"/>
        <v>0</v>
      </c>
      <c r="G32" s="42">
        <f t="shared" si="2"/>
        <v>0</v>
      </c>
      <c r="H32" s="42">
        <f t="shared" si="2"/>
        <v>0</v>
      </c>
    </row>
    <row r="33" ht="4.5" customHeight="1"/>
  </sheetData>
  <sheetProtection formatCells="0" formatRows="0" insertRows="0" deleteRows="0"/>
  <mergeCells count="9">
    <mergeCell ref="D6:H6"/>
    <mergeCell ref="C2:H2"/>
    <mergeCell ref="C3:H3"/>
    <mergeCell ref="B6:B7"/>
    <mergeCell ref="A6:A7"/>
    <mergeCell ref="C6:C7"/>
    <mergeCell ref="A2:B2"/>
    <mergeCell ref="A3:B3"/>
    <mergeCell ref="C4:H4"/>
  </mergeCells>
  <printOptions horizontalCentered="1" verticalCentered="1"/>
  <pageMargins left="0.5" right="0.5" top="0.7500000000000001" bottom="0.7500000000000001" header="0.30000000000000004" footer="0.30000000000000004"/>
  <pageSetup fitToHeight="1" fitToWidth="1" orientation="landscape" paperSize="9" scale="98" r:id="rId1"/>
</worksheet>
</file>

<file path=xl/worksheets/sheet11.xml><?xml version="1.0" encoding="utf-8"?>
<worksheet xmlns="http://schemas.openxmlformats.org/spreadsheetml/2006/main" xmlns:r="http://schemas.openxmlformats.org/officeDocument/2006/relationships">
  <dimension ref="A1:K280"/>
  <sheetViews>
    <sheetView zoomScalePageLayoutView="0" workbookViewId="0" topLeftCell="A1">
      <selection activeCell="A1" sqref="A1"/>
    </sheetView>
  </sheetViews>
  <sheetFormatPr defaultColWidth="8.8515625" defaultRowHeight="12.75"/>
  <cols>
    <col min="1" max="1" width="8.8515625" style="1" customWidth="1"/>
    <col min="2" max="2" width="58.8515625" style="5" bestFit="1" customWidth="1"/>
    <col min="3" max="3" width="5.00390625" style="3" bestFit="1" customWidth="1"/>
    <col min="4" max="7" width="8.8515625" style="3" customWidth="1"/>
    <col min="8" max="8" width="19.28125" style="3" customWidth="1"/>
    <col min="9" max="9" width="8.8515625" style="3" customWidth="1"/>
    <col min="10" max="10" width="1.1484375" style="3" customWidth="1"/>
    <col min="11" max="16384" width="8.8515625" style="3" customWidth="1"/>
  </cols>
  <sheetData>
    <row r="1" ht="12.75">
      <c r="B1" s="2" t="s">
        <v>746</v>
      </c>
    </row>
    <row r="2" ht="12">
      <c r="B2" s="141"/>
    </row>
    <row r="3" spans="1:9" ht="12">
      <c r="A3" s="1">
        <v>20000</v>
      </c>
      <c r="B3" s="142" t="s">
        <v>747</v>
      </c>
      <c r="F3" s="121" t="s">
        <v>327</v>
      </c>
      <c r="G3" s="205"/>
      <c r="H3" s="205"/>
      <c r="I3" s="122" t="s">
        <v>328</v>
      </c>
    </row>
    <row r="4" spans="1:11" ht="15">
      <c r="A4" s="145">
        <v>21101</v>
      </c>
      <c r="B4" s="66" t="s">
        <v>21</v>
      </c>
      <c r="C4" s="123"/>
      <c r="F4" s="124"/>
      <c r="G4" s="124" t="s">
        <v>329</v>
      </c>
      <c r="H4" s="124"/>
      <c r="I4" s="125">
        <v>0</v>
      </c>
      <c r="K4" s="126" t="s">
        <v>330</v>
      </c>
    </row>
    <row r="5" spans="1:11" ht="12.75">
      <c r="A5" s="145">
        <v>21102</v>
      </c>
      <c r="B5" s="66" t="s">
        <v>23</v>
      </c>
      <c r="F5" s="124"/>
      <c r="G5" s="206" t="s">
        <v>331</v>
      </c>
      <c r="H5" s="207"/>
      <c r="I5" s="125"/>
      <c r="K5" s="126" t="s">
        <v>330</v>
      </c>
    </row>
    <row r="6" spans="1:11" ht="12.75">
      <c r="A6" s="145">
        <v>21103</v>
      </c>
      <c r="B6" s="66" t="s">
        <v>27</v>
      </c>
      <c r="F6" s="124"/>
      <c r="G6" s="124"/>
      <c r="H6" t="s">
        <v>329</v>
      </c>
      <c r="I6" s="125" t="s">
        <v>332</v>
      </c>
      <c r="K6" s="126" t="s">
        <v>330</v>
      </c>
    </row>
    <row r="7" spans="1:11" ht="12.75">
      <c r="A7" s="145">
        <v>21104</v>
      </c>
      <c r="B7" s="66" t="s">
        <v>30</v>
      </c>
      <c r="F7" s="124"/>
      <c r="G7" s="124"/>
      <c r="H7" t="s">
        <v>333</v>
      </c>
      <c r="I7" s="125" t="s">
        <v>334</v>
      </c>
      <c r="K7" s="126" t="s">
        <v>330</v>
      </c>
    </row>
    <row r="8" spans="1:11" ht="12.75">
      <c r="A8" s="145">
        <v>21105</v>
      </c>
      <c r="B8" s="66" t="s">
        <v>395</v>
      </c>
      <c r="F8" s="124"/>
      <c r="G8" s="124"/>
      <c r="H8" t="s">
        <v>335</v>
      </c>
      <c r="I8" s="125" t="s">
        <v>336</v>
      </c>
      <c r="K8" s="126" t="s">
        <v>330</v>
      </c>
    </row>
    <row r="9" spans="1:11" ht="12.75">
      <c r="A9" s="145">
        <v>21200</v>
      </c>
      <c r="B9" s="66" t="s">
        <v>398</v>
      </c>
      <c r="F9" s="124"/>
      <c r="G9" s="124"/>
      <c r="H9" t="s">
        <v>337</v>
      </c>
      <c r="I9" s="125" t="s">
        <v>338</v>
      </c>
      <c r="K9" s="126" t="s">
        <v>330</v>
      </c>
    </row>
    <row r="10" spans="1:11" ht="12.75">
      <c r="A10" s="145">
        <v>21201</v>
      </c>
      <c r="B10" s="66" t="s">
        <v>22</v>
      </c>
      <c r="F10" s="124"/>
      <c r="G10" t="s">
        <v>339</v>
      </c>
      <c r="H10" s="124"/>
      <c r="I10" s="125"/>
      <c r="K10" s="126" t="s">
        <v>330</v>
      </c>
    </row>
    <row r="11" spans="1:11" ht="12.75">
      <c r="A11" s="145">
        <v>21202</v>
      </c>
      <c r="B11" s="66" t="s">
        <v>24</v>
      </c>
      <c r="F11" s="124"/>
      <c r="G11" s="124"/>
      <c r="H11" s="124" t="s">
        <v>340</v>
      </c>
      <c r="I11" s="125" t="s">
        <v>341</v>
      </c>
      <c r="K11" s="126" t="s">
        <v>330</v>
      </c>
    </row>
    <row r="12" spans="1:11" ht="12.75">
      <c r="A12" s="145">
        <v>21203</v>
      </c>
      <c r="B12" s="66" t="s">
        <v>28</v>
      </c>
      <c r="F12" s="124"/>
      <c r="G12" s="124"/>
      <c r="H12" s="124" t="s">
        <v>342</v>
      </c>
      <c r="I12" s="125" t="s">
        <v>343</v>
      </c>
      <c r="K12" s="126" t="s">
        <v>330</v>
      </c>
    </row>
    <row r="13" spans="1:11" ht="12.75">
      <c r="A13" s="145">
        <v>21204</v>
      </c>
      <c r="B13" s="66" t="s">
        <v>403</v>
      </c>
      <c r="F13" s="124"/>
      <c r="G13" s="124"/>
      <c r="H13" s="124" t="s">
        <v>344</v>
      </c>
      <c r="I13" s="125" t="s">
        <v>345</v>
      </c>
      <c r="K13" s="126" t="s">
        <v>330</v>
      </c>
    </row>
    <row r="14" spans="1:11" ht="12.75">
      <c r="A14" s="145">
        <v>21205</v>
      </c>
      <c r="B14" s="66" t="s">
        <v>26</v>
      </c>
      <c r="F14" s="124"/>
      <c r="G14" s="208" t="s">
        <v>346</v>
      </c>
      <c r="H14" s="208"/>
      <c r="I14" s="125" t="s">
        <v>347</v>
      </c>
      <c r="K14" s="126" t="s">
        <v>330</v>
      </c>
    </row>
    <row r="15" spans="1:9" ht="12.75">
      <c r="A15" s="145">
        <v>21206</v>
      </c>
      <c r="B15" s="66" t="s">
        <v>29</v>
      </c>
      <c r="F15" s="121" t="s">
        <v>348</v>
      </c>
      <c r="G15" s="205"/>
      <c r="H15" s="205"/>
      <c r="I15" s="125"/>
    </row>
    <row r="16" spans="1:9" ht="12.75">
      <c r="A16" s="145">
        <v>21207</v>
      </c>
      <c r="B16" s="66" t="s">
        <v>32</v>
      </c>
      <c r="F16" s="124"/>
      <c r="G16" s="127" t="s">
        <v>349</v>
      </c>
      <c r="H16" s="124"/>
      <c r="I16" s="125" t="s">
        <v>350</v>
      </c>
    </row>
    <row r="17" spans="1:9" ht="12.75">
      <c r="A17" s="145">
        <v>21208</v>
      </c>
      <c r="B17" s="66" t="s">
        <v>25</v>
      </c>
      <c r="F17" s="124"/>
      <c r="G17" t="s">
        <v>351</v>
      </c>
      <c r="H17" s="124"/>
      <c r="I17" s="125"/>
    </row>
    <row r="18" spans="1:9" ht="12.75">
      <c r="A18" s="145">
        <v>21209</v>
      </c>
      <c r="B18" s="66" t="s">
        <v>409</v>
      </c>
      <c r="F18" s="124"/>
      <c r="G18" s="124"/>
      <c r="H18" s="128" t="s">
        <v>352</v>
      </c>
      <c r="I18" s="125" t="s">
        <v>353</v>
      </c>
    </row>
    <row r="19" spans="1:9" ht="12.75">
      <c r="A19" s="145">
        <v>21210</v>
      </c>
      <c r="B19" s="67" t="s">
        <v>64</v>
      </c>
      <c r="F19" s="124"/>
      <c r="G19" s="124"/>
      <c r="H19" s="129" t="s">
        <v>354</v>
      </c>
      <c r="I19" s="125" t="s">
        <v>355</v>
      </c>
    </row>
    <row r="20" spans="1:9" ht="12.75">
      <c r="A20" s="145">
        <v>21211</v>
      </c>
      <c r="B20" s="66" t="s">
        <v>63</v>
      </c>
      <c r="F20" s="124"/>
      <c r="G20" s="124"/>
      <c r="H20" s="129" t="s">
        <v>65</v>
      </c>
      <c r="I20" s="125" t="s">
        <v>356</v>
      </c>
    </row>
    <row r="21" spans="1:9" ht="12.75">
      <c r="A21" s="145">
        <v>21212</v>
      </c>
      <c r="B21" s="66" t="s">
        <v>414</v>
      </c>
      <c r="F21" s="124"/>
      <c r="G21" s="124"/>
      <c r="H21" s="129" t="s">
        <v>70</v>
      </c>
      <c r="I21" s="125" t="s">
        <v>357</v>
      </c>
    </row>
    <row r="22" spans="1:9" ht="12.75">
      <c r="A22" s="145">
        <v>21212</v>
      </c>
      <c r="B22" s="66" t="s">
        <v>414</v>
      </c>
      <c r="F22" s="124"/>
      <c r="G22" s="124"/>
      <c r="H22" s="129" t="s">
        <v>358</v>
      </c>
      <c r="I22" s="125" t="s">
        <v>359</v>
      </c>
    </row>
    <row r="23" spans="1:9" ht="12.75">
      <c r="A23" s="145">
        <v>21213</v>
      </c>
      <c r="B23" s="66" t="s">
        <v>416</v>
      </c>
      <c r="F23" s="124"/>
      <c r="G23" s="124"/>
      <c r="H23" s="129" t="s">
        <v>360</v>
      </c>
      <c r="I23" s="125" t="s">
        <v>361</v>
      </c>
    </row>
    <row r="24" spans="1:9" ht="15">
      <c r="A24" s="6">
        <v>21300</v>
      </c>
      <c r="B24" s="5" t="s">
        <v>418</v>
      </c>
      <c r="C24" s="123"/>
      <c r="F24" s="124"/>
      <c r="G24" s="124"/>
      <c r="H24" s="129" t="s">
        <v>362</v>
      </c>
      <c r="I24" s="125" t="s">
        <v>363</v>
      </c>
    </row>
    <row r="25" spans="1:9" ht="12">
      <c r="A25" s="6">
        <v>21301</v>
      </c>
      <c r="B25" s="5" t="s">
        <v>420</v>
      </c>
      <c r="F25" s="124"/>
      <c r="G25" s="124"/>
      <c r="H25" s="128" t="s">
        <v>364</v>
      </c>
      <c r="I25" s="125" t="s">
        <v>365</v>
      </c>
    </row>
    <row r="26" spans="1:9" ht="12">
      <c r="A26" s="6">
        <v>21302</v>
      </c>
      <c r="B26" s="5" t="s">
        <v>423</v>
      </c>
      <c r="F26" s="124"/>
      <c r="G26" s="124"/>
      <c r="H26" s="128" t="s">
        <v>366</v>
      </c>
      <c r="I26" s="125" t="s">
        <v>367</v>
      </c>
    </row>
    <row r="27" spans="1:9" ht="12">
      <c r="A27" s="6">
        <v>21303</v>
      </c>
      <c r="B27" s="5" t="s">
        <v>68</v>
      </c>
      <c r="F27" s="124"/>
      <c r="G27" s="124"/>
      <c r="H27" s="129" t="s">
        <v>368</v>
      </c>
      <c r="I27" s="125" t="s">
        <v>369</v>
      </c>
    </row>
    <row r="28" spans="1:9" ht="12">
      <c r="A28" s="6">
        <v>21304</v>
      </c>
      <c r="B28" s="5" t="s">
        <v>35</v>
      </c>
      <c r="F28" s="124"/>
      <c r="G28" s="124"/>
      <c r="H28" s="129" t="s">
        <v>106</v>
      </c>
      <c r="I28" s="125" t="s">
        <v>370</v>
      </c>
    </row>
    <row r="29" spans="1:9" ht="12">
      <c r="A29" s="6">
        <v>22000</v>
      </c>
      <c r="B29" s="5" t="s">
        <v>427</v>
      </c>
      <c r="F29" s="124"/>
      <c r="G29" s="124"/>
      <c r="H29" s="129" t="s">
        <v>371</v>
      </c>
      <c r="I29" s="125" t="s">
        <v>372</v>
      </c>
    </row>
    <row r="30" spans="1:9" ht="12">
      <c r="A30" s="6">
        <v>22100</v>
      </c>
      <c r="B30" s="5" t="s">
        <v>503</v>
      </c>
      <c r="F30" s="124"/>
      <c r="G30" s="124"/>
      <c r="H30" s="129" t="s">
        <v>373</v>
      </c>
      <c r="I30" s="125" t="s">
        <v>374</v>
      </c>
    </row>
    <row r="31" spans="1:9" ht="12">
      <c r="A31" s="6">
        <v>22101</v>
      </c>
      <c r="B31" s="5" t="s">
        <v>505</v>
      </c>
      <c r="F31" s="124"/>
      <c r="G31" s="204" t="s">
        <v>375</v>
      </c>
      <c r="H31" s="204"/>
      <c r="I31" s="125" t="s">
        <v>376</v>
      </c>
    </row>
    <row r="32" spans="1:9" ht="12">
      <c r="A32" s="6">
        <v>22102</v>
      </c>
      <c r="B32" s="5" t="s">
        <v>507</v>
      </c>
      <c r="F32" s="124"/>
      <c r="G32" s="204" t="s">
        <v>377</v>
      </c>
      <c r="H32" s="204"/>
      <c r="I32" s="125" t="s">
        <v>378</v>
      </c>
    </row>
    <row r="33" spans="1:9" ht="12">
      <c r="A33" s="6">
        <v>22103</v>
      </c>
      <c r="B33" s="5" t="s">
        <v>509</v>
      </c>
      <c r="F33" s="124"/>
      <c r="G33" t="s">
        <v>379</v>
      </c>
      <c r="H33" s="124"/>
      <c r="I33" s="125" t="s">
        <v>380</v>
      </c>
    </row>
    <row r="34" spans="1:9" ht="12">
      <c r="A34" s="6">
        <v>22104</v>
      </c>
      <c r="B34" s="5" t="s">
        <v>67</v>
      </c>
      <c r="F34" s="124"/>
      <c r="G34" s="127" t="s">
        <v>381</v>
      </c>
      <c r="H34" s="124"/>
      <c r="I34" s="125" t="s">
        <v>382</v>
      </c>
    </row>
    <row r="35" spans="1:9" ht="12">
      <c r="A35" s="6">
        <v>22105</v>
      </c>
      <c r="B35" s="5" t="s">
        <v>39</v>
      </c>
      <c r="F35" s="124"/>
      <c r="G35" s="127" t="s">
        <v>383</v>
      </c>
      <c r="H35" s="124"/>
      <c r="I35" s="125" t="s">
        <v>384</v>
      </c>
    </row>
    <row r="36" spans="1:9" ht="12">
      <c r="A36" s="6">
        <v>22106</v>
      </c>
      <c r="B36" s="5" t="s">
        <v>513</v>
      </c>
      <c r="F36" s="130"/>
      <c r="G36" s="204" t="s">
        <v>385</v>
      </c>
      <c r="H36" s="204"/>
      <c r="I36" s="125">
        <v>7000</v>
      </c>
    </row>
    <row r="37" spans="1:11" ht="12">
      <c r="A37" s="6">
        <v>22107</v>
      </c>
      <c r="B37" s="5" t="s">
        <v>428</v>
      </c>
      <c r="F37" s="131" t="s">
        <v>386</v>
      </c>
      <c r="G37" s="205"/>
      <c r="H37" s="205"/>
      <c r="I37" s="125" t="s">
        <v>387</v>
      </c>
      <c r="K37" s="126" t="s">
        <v>330</v>
      </c>
    </row>
    <row r="38" spans="1:11" ht="12">
      <c r="A38" s="6">
        <v>22108</v>
      </c>
      <c r="B38" s="5" t="s">
        <v>40</v>
      </c>
      <c r="F38" s="131" t="s">
        <v>388</v>
      </c>
      <c r="G38" s="205"/>
      <c r="H38" s="205"/>
      <c r="I38" s="125" t="s">
        <v>389</v>
      </c>
      <c r="K38" s="126" t="s">
        <v>330</v>
      </c>
    </row>
    <row r="39" spans="1:2" ht="12">
      <c r="A39" s="6">
        <v>22109</v>
      </c>
      <c r="B39" s="5" t="s">
        <v>517</v>
      </c>
    </row>
    <row r="40" spans="1:2" ht="12">
      <c r="A40" s="6">
        <v>22110</v>
      </c>
      <c r="B40" s="5" t="s">
        <v>519</v>
      </c>
    </row>
    <row r="41" spans="1:3" ht="15">
      <c r="A41" s="6">
        <v>22111</v>
      </c>
      <c r="B41" s="5" t="s">
        <v>521</v>
      </c>
      <c r="C41" s="123"/>
    </row>
    <row r="42" spans="1:2" ht="12">
      <c r="A42" s="6">
        <v>22112</v>
      </c>
      <c r="B42" s="5" t="s">
        <v>523</v>
      </c>
    </row>
    <row r="43" spans="1:2" ht="12">
      <c r="A43" s="6">
        <v>22112</v>
      </c>
      <c r="B43" s="5" t="s">
        <v>523</v>
      </c>
    </row>
    <row r="44" spans="1:2" ht="12">
      <c r="A44" s="6">
        <v>22113</v>
      </c>
      <c r="B44" s="5" t="s">
        <v>62</v>
      </c>
    </row>
    <row r="45" spans="1:2" ht="12">
      <c r="A45" s="6">
        <v>22114</v>
      </c>
      <c r="B45" s="5" t="s">
        <v>526</v>
      </c>
    </row>
    <row r="46" spans="1:2" ht="12">
      <c r="A46" s="6">
        <v>22114</v>
      </c>
      <c r="B46" s="5" t="s">
        <v>526</v>
      </c>
    </row>
    <row r="47" spans="1:2" ht="12">
      <c r="A47" s="6">
        <v>22115</v>
      </c>
      <c r="B47" s="5" t="s">
        <v>49</v>
      </c>
    </row>
    <row r="48" spans="1:2" ht="12">
      <c r="A48" s="6">
        <v>22116</v>
      </c>
      <c r="B48" s="5" t="s">
        <v>50</v>
      </c>
    </row>
    <row r="49" spans="1:2" ht="12">
      <c r="A49" s="6">
        <v>22117</v>
      </c>
      <c r="B49" s="5" t="s">
        <v>65</v>
      </c>
    </row>
    <row r="50" spans="1:2" ht="12">
      <c r="A50" s="6">
        <v>22118</v>
      </c>
      <c r="B50" s="5" t="s">
        <v>66</v>
      </c>
    </row>
    <row r="51" spans="1:2" ht="12">
      <c r="A51" s="6">
        <v>22119</v>
      </c>
      <c r="B51" s="5" t="s">
        <v>61</v>
      </c>
    </row>
    <row r="52" spans="1:2" ht="12">
      <c r="A52" s="6">
        <v>22120</v>
      </c>
      <c r="B52" s="5" t="s">
        <v>533</v>
      </c>
    </row>
    <row r="53" spans="1:2" ht="12">
      <c r="A53" s="6">
        <v>22200</v>
      </c>
      <c r="B53" s="5" t="s">
        <v>354</v>
      </c>
    </row>
    <row r="54" spans="1:2" ht="12">
      <c r="A54" s="6">
        <v>22201</v>
      </c>
      <c r="B54" s="5" t="s">
        <v>51</v>
      </c>
    </row>
    <row r="55" spans="1:2" ht="12">
      <c r="A55" s="6">
        <v>22202</v>
      </c>
      <c r="B55" s="5" t="s">
        <v>52</v>
      </c>
    </row>
    <row r="56" spans="1:3" ht="15">
      <c r="A56" s="6">
        <v>22203</v>
      </c>
      <c r="B56" s="5" t="s">
        <v>53</v>
      </c>
      <c r="C56" s="123"/>
    </row>
    <row r="57" spans="1:2" ht="12">
      <c r="A57" s="6">
        <v>22204</v>
      </c>
      <c r="B57" s="5" t="s">
        <v>539</v>
      </c>
    </row>
    <row r="58" spans="1:2" ht="12">
      <c r="A58" s="6">
        <v>22205</v>
      </c>
      <c r="B58" s="5" t="s">
        <v>55</v>
      </c>
    </row>
    <row r="59" spans="1:2" ht="12">
      <c r="A59" s="6">
        <v>22206</v>
      </c>
      <c r="B59" s="5" t="s">
        <v>56</v>
      </c>
    </row>
    <row r="60" spans="1:2" ht="12">
      <c r="A60" s="6">
        <v>22207</v>
      </c>
      <c r="B60" s="5" t="s">
        <v>57</v>
      </c>
    </row>
    <row r="61" spans="1:3" ht="15">
      <c r="A61" s="6">
        <v>22208</v>
      </c>
      <c r="B61" s="5" t="s">
        <v>544</v>
      </c>
      <c r="C61" s="123"/>
    </row>
    <row r="62" spans="1:3" ht="15">
      <c r="A62" s="6">
        <v>22209</v>
      </c>
      <c r="B62" s="5" t="s">
        <v>59</v>
      </c>
      <c r="C62" s="123"/>
    </row>
    <row r="63" spans="1:3" ht="15">
      <c r="A63" s="6">
        <v>22210</v>
      </c>
      <c r="B63" s="5" t="s">
        <v>60</v>
      </c>
      <c r="C63" s="123"/>
    </row>
    <row r="64" spans="1:2" ht="12">
      <c r="A64" s="6">
        <v>22211</v>
      </c>
      <c r="B64" s="5" t="s">
        <v>70</v>
      </c>
    </row>
    <row r="65" spans="1:2" ht="12">
      <c r="A65" s="6">
        <v>22212</v>
      </c>
      <c r="B65" s="5" t="s">
        <v>549</v>
      </c>
    </row>
    <row r="66" spans="1:2" ht="12">
      <c r="A66" s="6">
        <v>22250</v>
      </c>
      <c r="B66" s="5" t="s">
        <v>551</v>
      </c>
    </row>
    <row r="67" spans="1:2" ht="12">
      <c r="A67" s="6">
        <v>22251</v>
      </c>
      <c r="B67" s="5" t="s">
        <v>551</v>
      </c>
    </row>
    <row r="68" spans="1:2" ht="12">
      <c r="A68" s="6">
        <v>22252</v>
      </c>
      <c r="B68" s="5" t="s">
        <v>554</v>
      </c>
    </row>
    <row r="69" spans="1:2" ht="12">
      <c r="A69" s="6">
        <v>22253</v>
      </c>
      <c r="B69" s="5" t="s">
        <v>556</v>
      </c>
    </row>
    <row r="70" spans="1:2" ht="12">
      <c r="A70" s="6">
        <v>22254</v>
      </c>
      <c r="B70" s="5" t="s">
        <v>558</v>
      </c>
    </row>
    <row r="71" spans="1:2" ht="12">
      <c r="A71" s="6">
        <v>22255</v>
      </c>
      <c r="B71" s="5" t="s">
        <v>560</v>
      </c>
    </row>
    <row r="72" spans="1:2" ht="12">
      <c r="A72" s="6">
        <v>22300</v>
      </c>
      <c r="B72" s="5" t="s">
        <v>562</v>
      </c>
    </row>
    <row r="73" spans="1:2" ht="12">
      <c r="A73" s="6">
        <v>22301</v>
      </c>
      <c r="B73" s="5" t="s">
        <v>83</v>
      </c>
    </row>
    <row r="74" spans="1:3" ht="15">
      <c r="A74" s="6">
        <v>22302</v>
      </c>
      <c r="B74" s="5" t="s">
        <v>84</v>
      </c>
      <c r="C74" s="123"/>
    </row>
    <row r="75" spans="1:2" ht="12">
      <c r="A75" s="6">
        <v>22303</v>
      </c>
      <c r="B75" s="5" t="s">
        <v>85</v>
      </c>
    </row>
    <row r="76" spans="1:2" ht="12">
      <c r="A76" s="6">
        <v>22304</v>
      </c>
      <c r="B76" s="5" t="s">
        <v>429</v>
      </c>
    </row>
    <row r="77" spans="1:2" ht="12">
      <c r="A77" s="6">
        <v>22305</v>
      </c>
      <c r="B77" s="5" t="s">
        <v>86</v>
      </c>
    </row>
    <row r="78" spans="1:2" ht="12">
      <c r="A78" s="6">
        <v>22306</v>
      </c>
      <c r="B78" s="5" t="s">
        <v>87</v>
      </c>
    </row>
    <row r="79" spans="1:2" ht="12">
      <c r="A79" s="6">
        <v>22307</v>
      </c>
      <c r="B79" s="5" t="s">
        <v>88</v>
      </c>
    </row>
    <row r="80" spans="1:2" ht="12">
      <c r="A80" s="6">
        <v>22308</v>
      </c>
      <c r="B80" s="5" t="s">
        <v>89</v>
      </c>
    </row>
    <row r="81" spans="1:2" ht="12">
      <c r="A81" s="6">
        <v>22309</v>
      </c>
      <c r="B81" s="5" t="s">
        <v>430</v>
      </c>
    </row>
    <row r="82" spans="1:2" ht="12">
      <c r="A82" s="6">
        <v>22310</v>
      </c>
      <c r="B82" s="5" t="s">
        <v>90</v>
      </c>
    </row>
    <row r="83" spans="1:2" ht="12">
      <c r="A83" s="6">
        <v>22311</v>
      </c>
      <c r="B83" s="5" t="s">
        <v>431</v>
      </c>
    </row>
    <row r="84" spans="1:2" ht="12">
      <c r="A84" s="6">
        <v>22312</v>
      </c>
      <c r="B84" s="5" t="s">
        <v>91</v>
      </c>
    </row>
    <row r="85" spans="1:2" ht="12">
      <c r="A85" s="6">
        <v>22313</v>
      </c>
      <c r="B85" s="5" t="s">
        <v>92</v>
      </c>
    </row>
    <row r="86" spans="1:2" ht="12">
      <c r="A86" s="6">
        <v>22314</v>
      </c>
      <c r="B86" s="5" t="s">
        <v>432</v>
      </c>
    </row>
    <row r="87" spans="1:3" ht="15">
      <c r="A87" s="6">
        <v>22315</v>
      </c>
      <c r="B87" s="5" t="s">
        <v>433</v>
      </c>
      <c r="C87" s="123"/>
    </row>
    <row r="88" spans="1:2" ht="12">
      <c r="A88" s="6">
        <v>22316</v>
      </c>
      <c r="B88" s="5" t="s">
        <v>434</v>
      </c>
    </row>
    <row r="89" spans="1:2" ht="12">
      <c r="A89" s="6">
        <v>22317</v>
      </c>
      <c r="B89" s="5" t="s">
        <v>435</v>
      </c>
    </row>
    <row r="90" spans="1:2" ht="12">
      <c r="A90" s="6">
        <v>22318</v>
      </c>
      <c r="B90" s="5" t="s">
        <v>173</v>
      </c>
    </row>
    <row r="91" spans="1:2" ht="12">
      <c r="A91" s="6">
        <v>22400</v>
      </c>
      <c r="B91" s="5" t="s">
        <v>582</v>
      </c>
    </row>
    <row r="92" spans="1:2" ht="12">
      <c r="A92" s="6">
        <v>22401</v>
      </c>
      <c r="B92" s="5" t="s">
        <v>93</v>
      </c>
    </row>
    <row r="93" spans="1:2" ht="12">
      <c r="A93" s="6">
        <v>22402</v>
      </c>
      <c r="B93" s="5" t="s">
        <v>436</v>
      </c>
    </row>
    <row r="94" spans="1:3" ht="15">
      <c r="A94" s="6">
        <v>22403</v>
      </c>
      <c r="B94" s="5" t="s">
        <v>437</v>
      </c>
      <c r="C94" s="123"/>
    </row>
    <row r="95" spans="1:2" ht="12">
      <c r="A95" s="6">
        <v>22404</v>
      </c>
      <c r="B95" s="5" t="s">
        <v>94</v>
      </c>
    </row>
    <row r="96" spans="1:2" ht="12">
      <c r="A96" s="6">
        <v>22405</v>
      </c>
      <c r="B96" s="5" t="s">
        <v>95</v>
      </c>
    </row>
    <row r="97" spans="1:2" ht="12">
      <c r="A97" s="6">
        <v>22406</v>
      </c>
      <c r="B97" s="5" t="s">
        <v>96</v>
      </c>
    </row>
    <row r="98" spans="1:2" ht="12">
      <c r="A98" s="6">
        <v>22407</v>
      </c>
      <c r="B98" s="5" t="s">
        <v>438</v>
      </c>
    </row>
    <row r="99" spans="1:2" ht="12">
      <c r="A99" s="6">
        <v>22500</v>
      </c>
      <c r="B99" s="5" t="s">
        <v>591</v>
      </c>
    </row>
    <row r="100" spans="1:2" ht="12">
      <c r="A100" s="6">
        <v>22501</v>
      </c>
      <c r="B100" s="5" t="s">
        <v>439</v>
      </c>
    </row>
    <row r="101" spans="1:2" ht="12">
      <c r="A101" s="6">
        <v>22502</v>
      </c>
      <c r="B101" s="5" t="s">
        <v>440</v>
      </c>
    </row>
    <row r="102" spans="1:2" ht="12">
      <c r="A102" s="6">
        <v>22503</v>
      </c>
      <c r="B102" s="5" t="s">
        <v>441</v>
      </c>
    </row>
    <row r="103" spans="1:2" ht="12">
      <c r="A103" s="6">
        <v>22504</v>
      </c>
      <c r="B103" s="5" t="s">
        <v>442</v>
      </c>
    </row>
    <row r="104" spans="1:2" ht="12">
      <c r="A104" s="6">
        <v>22505</v>
      </c>
      <c r="B104" s="5" t="s">
        <v>443</v>
      </c>
    </row>
    <row r="105" spans="1:2" ht="12">
      <c r="A105" s="6">
        <v>22506</v>
      </c>
      <c r="B105" s="5" t="s">
        <v>444</v>
      </c>
    </row>
    <row r="106" spans="1:2" ht="12">
      <c r="A106" s="6">
        <v>22507</v>
      </c>
      <c r="B106" s="5" t="s">
        <v>445</v>
      </c>
    </row>
    <row r="107" spans="1:2" ht="12">
      <c r="A107" s="6">
        <v>22508</v>
      </c>
      <c r="B107" s="5" t="s">
        <v>446</v>
      </c>
    </row>
    <row r="108" spans="1:2" ht="12">
      <c r="A108" s="6">
        <v>22509</v>
      </c>
      <c r="B108" s="5" t="s">
        <v>447</v>
      </c>
    </row>
    <row r="109" spans="1:2" ht="12">
      <c r="A109" s="6">
        <v>22510</v>
      </c>
      <c r="B109" s="5" t="s">
        <v>448</v>
      </c>
    </row>
    <row r="110" spans="1:2" ht="12">
      <c r="A110" s="6">
        <v>22511</v>
      </c>
      <c r="B110" s="5" t="s">
        <v>449</v>
      </c>
    </row>
    <row r="111" spans="1:2" ht="12">
      <c r="A111" s="6">
        <v>22512</v>
      </c>
      <c r="B111" s="5" t="s">
        <v>450</v>
      </c>
    </row>
    <row r="112" spans="1:2" ht="12">
      <c r="A112" s="6">
        <v>22513</v>
      </c>
      <c r="B112" s="5" t="s">
        <v>451</v>
      </c>
    </row>
    <row r="113" spans="1:2" ht="12">
      <c r="A113" s="6">
        <v>22514</v>
      </c>
      <c r="B113" s="5" t="s">
        <v>452</v>
      </c>
    </row>
    <row r="114" spans="1:2" ht="12">
      <c r="A114" s="6">
        <v>22515</v>
      </c>
      <c r="B114" s="5" t="s">
        <v>453</v>
      </c>
    </row>
    <row r="115" spans="1:2" ht="12">
      <c r="A115" s="6">
        <v>22516</v>
      </c>
      <c r="B115" s="5" t="s">
        <v>454</v>
      </c>
    </row>
    <row r="116" spans="1:2" ht="12">
      <c r="A116" s="6">
        <v>22517</v>
      </c>
      <c r="B116" s="5" t="s">
        <v>455</v>
      </c>
    </row>
    <row r="117" spans="1:2" ht="12">
      <c r="A117" s="6">
        <v>22518</v>
      </c>
      <c r="B117" s="5" t="s">
        <v>456</v>
      </c>
    </row>
    <row r="118" spans="1:2" ht="12">
      <c r="A118" s="6">
        <v>22519</v>
      </c>
      <c r="B118" s="5" t="s">
        <v>457</v>
      </c>
    </row>
    <row r="119" spans="1:2" ht="12">
      <c r="A119" s="6">
        <v>22520</v>
      </c>
      <c r="B119" s="5" t="s">
        <v>458</v>
      </c>
    </row>
    <row r="120" spans="1:2" ht="12">
      <c r="A120" s="6">
        <v>22521</v>
      </c>
      <c r="B120" s="5" t="s">
        <v>613</v>
      </c>
    </row>
    <row r="121" spans="1:2" ht="12">
      <c r="A121" s="6">
        <v>22521</v>
      </c>
      <c r="B121" s="5" t="s">
        <v>613</v>
      </c>
    </row>
    <row r="122" spans="1:2" ht="12">
      <c r="A122" s="6">
        <v>22521</v>
      </c>
      <c r="B122" s="5" t="s">
        <v>613</v>
      </c>
    </row>
    <row r="123" spans="1:2" ht="12">
      <c r="A123" s="6">
        <v>22522</v>
      </c>
      <c r="B123" s="5" t="s">
        <v>615</v>
      </c>
    </row>
    <row r="124" spans="1:2" ht="12">
      <c r="A124" s="6">
        <v>22522</v>
      </c>
      <c r="B124" s="5" t="s">
        <v>615</v>
      </c>
    </row>
    <row r="125" spans="1:2" ht="12">
      <c r="A125" s="6">
        <v>22522</v>
      </c>
      <c r="B125" s="5" t="s">
        <v>615</v>
      </c>
    </row>
    <row r="126" spans="1:2" ht="12">
      <c r="A126" s="6">
        <v>22523</v>
      </c>
      <c r="B126" s="5" t="s">
        <v>97</v>
      </c>
    </row>
    <row r="127" spans="1:3" ht="15">
      <c r="A127" s="6">
        <v>22524</v>
      </c>
      <c r="B127" s="5" t="s">
        <v>98</v>
      </c>
      <c r="C127" s="123"/>
    </row>
    <row r="128" spans="1:2" ht="12">
      <c r="A128" s="6">
        <v>22525</v>
      </c>
      <c r="B128" s="5" t="s">
        <v>99</v>
      </c>
    </row>
    <row r="129" spans="1:2" ht="12">
      <c r="A129" s="6">
        <v>22526</v>
      </c>
      <c r="B129" s="5" t="s">
        <v>100</v>
      </c>
    </row>
    <row r="130" spans="1:2" ht="12">
      <c r="A130" s="6">
        <v>22527</v>
      </c>
      <c r="B130" s="5" t="s">
        <v>101</v>
      </c>
    </row>
    <row r="131" spans="1:2" ht="12">
      <c r="A131" s="6">
        <v>22528</v>
      </c>
      <c r="B131" s="5" t="s">
        <v>102</v>
      </c>
    </row>
    <row r="132" spans="1:3" ht="15">
      <c r="A132" s="6">
        <v>22529</v>
      </c>
      <c r="B132" s="5" t="s">
        <v>103</v>
      </c>
      <c r="C132" s="123"/>
    </row>
    <row r="133" spans="1:2" ht="12">
      <c r="A133" s="6">
        <v>22600</v>
      </c>
      <c r="B133" s="5" t="s">
        <v>368</v>
      </c>
    </row>
    <row r="134" spans="1:3" ht="15">
      <c r="A134" s="6">
        <v>22601</v>
      </c>
      <c r="B134" s="5" t="s">
        <v>465</v>
      </c>
      <c r="C134" s="123"/>
    </row>
    <row r="135" spans="1:3" ht="15">
      <c r="A135" s="6">
        <v>22602</v>
      </c>
      <c r="B135" s="5" t="s">
        <v>466</v>
      </c>
      <c r="C135" s="123"/>
    </row>
    <row r="136" spans="1:2" ht="12">
      <c r="A136" s="6">
        <v>22603</v>
      </c>
      <c r="B136" s="5" t="s">
        <v>104</v>
      </c>
    </row>
    <row r="137" spans="1:2" ht="12">
      <c r="A137" s="6">
        <v>22604</v>
      </c>
      <c r="B137" s="5" t="s">
        <v>467</v>
      </c>
    </row>
    <row r="138" spans="1:2" ht="12">
      <c r="A138" s="6">
        <v>22605</v>
      </c>
      <c r="B138" s="5" t="s">
        <v>105</v>
      </c>
    </row>
    <row r="139" spans="1:2" ht="12">
      <c r="A139" s="6">
        <v>22606</v>
      </c>
      <c r="B139" s="5" t="s">
        <v>630</v>
      </c>
    </row>
    <row r="140" spans="1:2" ht="12">
      <c r="A140" s="6">
        <v>22650</v>
      </c>
      <c r="B140" s="5" t="s">
        <v>373</v>
      </c>
    </row>
    <row r="141" spans="1:3" ht="15">
      <c r="A141" s="6">
        <v>22651</v>
      </c>
      <c r="B141" s="5" t="s">
        <v>469</v>
      </c>
      <c r="C141" s="123"/>
    </row>
    <row r="142" spans="1:2" ht="12">
      <c r="A142" s="6">
        <v>22652</v>
      </c>
      <c r="B142" s="5" t="s">
        <v>108</v>
      </c>
    </row>
    <row r="143" spans="1:2" ht="12">
      <c r="A143" s="6">
        <v>22653</v>
      </c>
      <c r="B143" s="5" t="s">
        <v>109</v>
      </c>
    </row>
    <row r="144" spans="1:2" ht="12">
      <c r="A144" s="6">
        <v>22654</v>
      </c>
      <c r="B144" s="5" t="s">
        <v>110</v>
      </c>
    </row>
    <row r="145" spans="1:2" ht="12">
      <c r="A145" s="6">
        <v>22655</v>
      </c>
      <c r="B145" s="5" t="s">
        <v>111</v>
      </c>
    </row>
    <row r="146" spans="1:2" ht="12">
      <c r="A146" s="6">
        <v>22656</v>
      </c>
      <c r="B146" s="5" t="s">
        <v>112</v>
      </c>
    </row>
    <row r="147" spans="1:2" ht="12">
      <c r="A147" s="6">
        <v>22700</v>
      </c>
      <c r="B147" s="5" t="s">
        <v>639</v>
      </c>
    </row>
    <row r="148" spans="1:2" ht="12">
      <c r="A148" s="6">
        <v>22701</v>
      </c>
      <c r="B148" s="5" t="s">
        <v>116</v>
      </c>
    </row>
    <row r="149" spans="1:2" ht="12">
      <c r="A149" s="6">
        <v>22702</v>
      </c>
      <c r="B149" s="5" t="s">
        <v>117</v>
      </c>
    </row>
    <row r="150" spans="1:2" ht="12">
      <c r="A150" s="6">
        <v>22703</v>
      </c>
      <c r="B150" s="5" t="s">
        <v>118</v>
      </c>
    </row>
    <row r="151" spans="1:2" ht="12">
      <c r="A151" s="6">
        <v>22704</v>
      </c>
      <c r="B151" s="5" t="s">
        <v>119</v>
      </c>
    </row>
    <row r="152" spans="1:2" ht="12">
      <c r="A152" s="6">
        <v>22705</v>
      </c>
      <c r="B152" s="5" t="s">
        <v>645</v>
      </c>
    </row>
    <row r="153" spans="1:2" ht="12">
      <c r="A153" s="6">
        <v>22706</v>
      </c>
      <c r="B153" s="5" t="s">
        <v>121</v>
      </c>
    </row>
    <row r="154" spans="1:2" ht="12">
      <c r="A154" s="6">
        <v>22707</v>
      </c>
      <c r="B154" s="5" t="s">
        <v>122</v>
      </c>
    </row>
    <row r="155" spans="1:2" ht="12">
      <c r="A155" s="6">
        <v>22708</v>
      </c>
      <c r="B155" s="5" t="s">
        <v>123</v>
      </c>
    </row>
    <row r="156" spans="1:2" ht="12">
      <c r="A156" s="6">
        <v>22709</v>
      </c>
      <c r="B156" s="5" t="s">
        <v>124</v>
      </c>
    </row>
    <row r="157" spans="1:2" ht="12">
      <c r="A157" s="6">
        <v>22710</v>
      </c>
      <c r="B157" s="5" t="s">
        <v>125</v>
      </c>
    </row>
    <row r="158" spans="1:2" ht="12">
      <c r="A158" s="6">
        <v>22711</v>
      </c>
      <c r="B158" s="5" t="s">
        <v>126</v>
      </c>
    </row>
    <row r="159" spans="1:2" ht="12">
      <c r="A159" s="6">
        <v>22712</v>
      </c>
      <c r="B159" s="5" t="s">
        <v>127</v>
      </c>
    </row>
    <row r="160" spans="1:2" ht="12">
      <c r="A160" s="6">
        <v>22713</v>
      </c>
      <c r="B160" s="5" t="s">
        <v>470</v>
      </c>
    </row>
    <row r="161" spans="1:2" ht="12">
      <c r="A161" s="6">
        <v>22714</v>
      </c>
      <c r="B161" s="5" t="s">
        <v>471</v>
      </c>
    </row>
    <row r="162" spans="1:2" ht="12">
      <c r="A162" s="6">
        <v>22715</v>
      </c>
      <c r="B162" s="5" t="s">
        <v>472</v>
      </c>
    </row>
    <row r="163" spans="1:2" ht="12">
      <c r="A163" s="6">
        <v>22716</v>
      </c>
      <c r="B163" s="5" t="s">
        <v>473</v>
      </c>
    </row>
    <row r="164" spans="1:2" ht="12">
      <c r="A164" s="6">
        <v>22717</v>
      </c>
      <c r="B164" s="5" t="s">
        <v>474</v>
      </c>
    </row>
    <row r="165" spans="1:2" ht="12">
      <c r="A165" s="6">
        <v>22800</v>
      </c>
      <c r="B165" s="5" t="s">
        <v>659</v>
      </c>
    </row>
    <row r="166" spans="1:2" ht="12">
      <c r="A166" s="6">
        <v>22801</v>
      </c>
      <c r="B166" s="5" t="s">
        <v>661</v>
      </c>
    </row>
    <row r="167" spans="1:2" ht="12">
      <c r="A167" s="6">
        <v>22802</v>
      </c>
      <c r="B167" s="5" t="s">
        <v>476</v>
      </c>
    </row>
    <row r="168" spans="1:2" ht="12">
      <c r="A168" s="6">
        <v>22802</v>
      </c>
      <c r="B168" s="5" t="s">
        <v>476</v>
      </c>
    </row>
    <row r="169" spans="1:2" ht="12">
      <c r="A169" s="6">
        <v>22803</v>
      </c>
      <c r="B169" s="5" t="s">
        <v>69</v>
      </c>
    </row>
    <row r="170" spans="1:2" ht="12">
      <c r="A170" s="6">
        <v>22804</v>
      </c>
      <c r="B170" s="5" t="s">
        <v>477</v>
      </c>
    </row>
    <row r="171" spans="1:2" ht="12">
      <c r="A171" s="6">
        <v>22805</v>
      </c>
      <c r="B171" s="5" t="s">
        <v>478</v>
      </c>
    </row>
    <row r="172" spans="1:2" ht="12">
      <c r="A172" s="6">
        <v>22806</v>
      </c>
      <c r="B172" s="5" t="s">
        <v>164</v>
      </c>
    </row>
    <row r="173" spans="1:2" ht="12">
      <c r="A173" s="6">
        <v>22807</v>
      </c>
      <c r="B173" s="5" t="s">
        <v>163</v>
      </c>
    </row>
    <row r="174" spans="1:2" ht="12">
      <c r="A174" s="6">
        <v>22808</v>
      </c>
      <c r="B174" s="5" t="s">
        <v>166</v>
      </c>
    </row>
    <row r="175" spans="1:2" ht="12">
      <c r="A175" s="6">
        <v>22809</v>
      </c>
      <c r="B175" s="5" t="s">
        <v>168</v>
      </c>
    </row>
    <row r="176" spans="1:2" ht="12">
      <c r="A176" s="6">
        <v>22810</v>
      </c>
      <c r="B176" s="5" t="s">
        <v>170</v>
      </c>
    </row>
    <row r="177" spans="1:2" ht="12">
      <c r="A177" s="6">
        <v>22810</v>
      </c>
      <c r="B177" s="5" t="s">
        <v>170</v>
      </c>
    </row>
    <row r="178" spans="1:2" ht="12">
      <c r="A178" s="6">
        <v>22811</v>
      </c>
      <c r="B178" s="5" t="s">
        <v>172</v>
      </c>
    </row>
    <row r="179" spans="1:2" ht="12">
      <c r="A179" s="6">
        <v>22812</v>
      </c>
      <c r="B179" s="5" t="s">
        <v>673</v>
      </c>
    </row>
    <row r="180" spans="1:2" ht="12">
      <c r="A180" s="6">
        <v>22813</v>
      </c>
      <c r="B180" s="5" t="s">
        <v>171</v>
      </c>
    </row>
    <row r="181" spans="1:2" ht="12">
      <c r="A181" s="6">
        <v>22814</v>
      </c>
      <c r="B181" s="5" t="s">
        <v>169</v>
      </c>
    </row>
    <row r="182" spans="1:2" ht="12">
      <c r="A182" s="6">
        <v>22815</v>
      </c>
      <c r="B182" s="5" t="s">
        <v>306</v>
      </c>
    </row>
    <row r="183" spans="1:2" ht="12">
      <c r="A183" s="6">
        <v>23000</v>
      </c>
      <c r="B183" s="5" t="s">
        <v>678</v>
      </c>
    </row>
    <row r="184" spans="1:2" ht="12">
      <c r="A184" s="6">
        <v>23001</v>
      </c>
      <c r="B184" s="5" t="s">
        <v>480</v>
      </c>
    </row>
    <row r="185" spans="1:3" ht="15">
      <c r="A185" s="6">
        <v>23002</v>
      </c>
      <c r="B185" s="5" t="s">
        <v>481</v>
      </c>
      <c r="C185" s="123"/>
    </row>
    <row r="186" spans="1:2" ht="12">
      <c r="A186" s="6">
        <v>23003</v>
      </c>
      <c r="B186" s="5" t="s">
        <v>150</v>
      </c>
    </row>
    <row r="187" spans="1:2" ht="12">
      <c r="A187" s="6">
        <v>23004</v>
      </c>
      <c r="B187" s="5" t="s">
        <v>151</v>
      </c>
    </row>
    <row r="188" spans="1:2" ht="12">
      <c r="A188" s="6">
        <v>23005</v>
      </c>
      <c r="B188" s="5" t="s">
        <v>152</v>
      </c>
    </row>
    <row r="189" spans="1:2" ht="12">
      <c r="A189" s="6">
        <v>23006</v>
      </c>
      <c r="B189" s="5" t="s">
        <v>153</v>
      </c>
    </row>
    <row r="190" spans="1:2" ht="12">
      <c r="A190" s="6">
        <v>23007</v>
      </c>
      <c r="B190" s="5" t="s">
        <v>154</v>
      </c>
    </row>
    <row r="191" spans="1:2" ht="12">
      <c r="A191" s="6">
        <v>23008</v>
      </c>
      <c r="B191" s="5" t="s">
        <v>155</v>
      </c>
    </row>
    <row r="192" spans="1:2" ht="12">
      <c r="A192" s="6">
        <v>23009</v>
      </c>
      <c r="B192" s="5" t="s">
        <v>156</v>
      </c>
    </row>
    <row r="193" spans="1:2" ht="12">
      <c r="A193" s="6">
        <v>23010</v>
      </c>
      <c r="B193" s="5" t="s">
        <v>157</v>
      </c>
    </row>
    <row r="194" spans="1:2" ht="12">
      <c r="A194" s="6">
        <v>23011</v>
      </c>
      <c r="B194" s="5" t="s">
        <v>158</v>
      </c>
    </row>
    <row r="195" spans="1:2" ht="12">
      <c r="A195" s="6">
        <v>23012</v>
      </c>
      <c r="B195" s="5" t="s">
        <v>159</v>
      </c>
    </row>
    <row r="196" spans="1:2" ht="12">
      <c r="A196" s="6">
        <v>23013</v>
      </c>
      <c r="B196" s="5" t="s">
        <v>160</v>
      </c>
    </row>
    <row r="197" spans="1:2" ht="12">
      <c r="A197" s="6">
        <v>23013</v>
      </c>
      <c r="B197" s="5" t="s">
        <v>160</v>
      </c>
    </row>
    <row r="198" spans="1:2" ht="12">
      <c r="A198" s="6">
        <v>23014</v>
      </c>
      <c r="B198" s="5" t="s">
        <v>161</v>
      </c>
    </row>
    <row r="199" spans="1:2" ht="12">
      <c r="A199" s="6">
        <v>23015</v>
      </c>
      <c r="B199" s="5" t="s">
        <v>162</v>
      </c>
    </row>
    <row r="200" spans="1:2" ht="12">
      <c r="A200" s="146">
        <v>24000</v>
      </c>
      <c r="B200" s="147" t="s">
        <v>695</v>
      </c>
    </row>
    <row r="201" spans="1:3" ht="15">
      <c r="A201" s="146">
        <v>24001</v>
      </c>
      <c r="B201" s="118" t="s">
        <v>697</v>
      </c>
      <c r="C201" s="123"/>
    </row>
    <row r="202" spans="1:2" ht="12">
      <c r="A202" s="146">
        <v>24002</v>
      </c>
      <c r="B202" s="118" t="s">
        <v>484</v>
      </c>
    </row>
    <row r="203" spans="1:2" ht="12">
      <c r="A203" s="146">
        <v>24003</v>
      </c>
      <c r="B203" s="118" t="s">
        <v>485</v>
      </c>
    </row>
    <row r="204" spans="1:2" ht="12">
      <c r="A204" s="146">
        <v>24004</v>
      </c>
      <c r="B204" s="118" t="s">
        <v>486</v>
      </c>
    </row>
    <row r="205" spans="1:2" ht="12">
      <c r="A205" s="146">
        <v>24005</v>
      </c>
      <c r="B205" s="118" t="s">
        <v>487</v>
      </c>
    </row>
    <row r="206" spans="1:2" ht="12">
      <c r="A206" s="146">
        <v>24006</v>
      </c>
      <c r="B206" s="118" t="s">
        <v>488</v>
      </c>
    </row>
    <row r="207" spans="1:2" ht="12">
      <c r="A207" s="146">
        <v>25000</v>
      </c>
      <c r="B207" s="118" t="s">
        <v>375</v>
      </c>
    </row>
    <row r="208" spans="1:2" ht="12">
      <c r="A208" s="146">
        <v>25001</v>
      </c>
      <c r="B208" s="118" t="s">
        <v>113</v>
      </c>
    </row>
    <row r="209" spans="1:3" ht="15">
      <c r="A209" s="6">
        <v>25002</v>
      </c>
      <c r="B209" s="5" t="s">
        <v>114</v>
      </c>
      <c r="C209" s="123"/>
    </row>
    <row r="210" spans="1:2" ht="12">
      <c r="A210" s="6">
        <v>25003</v>
      </c>
      <c r="B210" s="5" t="s">
        <v>115</v>
      </c>
    </row>
    <row r="211" spans="1:2" ht="12">
      <c r="A211" s="6">
        <v>25004</v>
      </c>
      <c r="B211" s="5" t="s">
        <v>489</v>
      </c>
    </row>
    <row r="213" spans="1:2" ht="12">
      <c r="A213" s="6">
        <v>25005</v>
      </c>
      <c r="B213" s="4" t="s">
        <v>490</v>
      </c>
    </row>
    <row r="214" spans="1:2" ht="12">
      <c r="A214" s="6">
        <v>25006</v>
      </c>
      <c r="B214" s="5" t="s">
        <v>128</v>
      </c>
    </row>
    <row r="215" spans="1:2" ht="12">
      <c r="A215" s="6">
        <v>25007</v>
      </c>
      <c r="B215" s="5" t="s">
        <v>129</v>
      </c>
    </row>
    <row r="216" spans="1:2" ht="12">
      <c r="A216" s="6">
        <v>25008</v>
      </c>
      <c r="B216" s="5" t="s">
        <v>491</v>
      </c>
    </row>
    <row r="217" spans="1:2" ht="12">
      <c r="A217" s="6">
        <v>25009</v>
      </c>
      <c r="B217" s="5" t="s">
        <v>130</v>
      </c>
    </row>
    <row r="218" spans="1:2" ht="12">
      <c r="A218" s="6">
        <v>25010</v>
      </c>
      <c r="B218" s="5" t="s">
        <v>131</v>
      </c>
    </row>
    <row r="219" spans="1:2" ht="12">
      <c r="A219" s="6">
        <v>25011</v>
      </c>
      <c r="B219" s="5" t="s">
        <v>132</v>
      </c>
    </row>
    <row r="220" spans="1:2" ht="12">
      <c r="A220" s="6">
        <v>25012</v>
      </c>
      <c r="B220" s="5" t="s">
        <v>133</v>
      </c>
    </row>
    <row r="221" spans="1:2" ht="12">
      <c r="A221" s="6">
        <v>25013</v>
      </c>
      <c r="B221" s="5" t="s">
        <v>134</v>
      </c>
    </row>
    <row r="222" spans="1:2" ht="12">
      <c r="A222" s="6">
        <v>25014</v>
      </c>
      <c r="B222" s="5" t="s">
        <v>135</v>
      </c>
    </row>
    <row r="223" spans="1:2" ht="12">
      <c r="A223" s="6">
        <v>25015</v>
      </c>
      <c r="B223" s="5" t="s">
        <v>136</v>
      </c>
    </row>
    <row r="224" spans="1:2" ht="12">
      <c r="A224" s="6">
        <v>25016</v>
      </c>
      <c r="B224" s="5" t="s">
        <v>137</v>
      </c>
    </row>
    <row r="225" spans="1:2" ht="12">
      <c r="A225" s="6">
        <v>25017</v>
      </c>
      <c r="B225" s="5" t="s">
        <v>138</v>
      </c>
    </row>
    <row r="226" spans="1:2" ht="12">
      <c r="A226" s="6">
        <v>25018</v>
      </c>
      <c r="B226" s="5" t="s">
        <v>139</v>
      </c>
    </row>
    <row r="227" spans="1:2" ht="12">
      <c r="A227" s="6">
        <v>25019</v>
      </c>
      <c r="B227" s="5" t="s">
        <v>140</v>
      </c>
    </row>
    <row r="228" spans="1:2" ht="12">
      <c r="A228" s="6">
        <v>25020</v>
      </c>
      <c r="B228" s="5" t="s">
        <v>141</v>
      </c>
    </row>
    <row r="229" spans="1:2" ht="12">
      <c r="A229" s="6">
        <v>25021</v>
      </c>
      <c r="B229" s="5" t="s">
        <v>142</v>
      </c>
    </row>
    <row r="230" spans="1:2" ht="12">
      <c r="A230" s="6">
        <v>25022</v>
      </c>
      <c r="B230" s="5" t="s">
        <v>143</v>
      </c>
    </row>
    <row r="231" spans="1:2" ht="12">
      <c r="A231" s="6">
        <v>25023</v>
      </c>
      <c r="B231" s="5" t="s">
        <v>144</v>
      </c>
    </row>
    <row r="232" spans="1:2" ht="12">
      <c r="A232" s="6">
        <v>25024</v>
      </c>
      <c r="B232" s="5" t="s">
        <v>492</v>
      </c>
    </row>
    <row r="233" spans="1:2" ht="12">
      <c r="A233" s="6">
        <v>25025</v>
      </c>
      <c r="B233" s="5" t="s">
        <v>729</v>
      </c>
    </row>
    <row r="234" spans="1:2" ht="12">
      <c r="A234" s="6">
        <v>25025</v>
      </c>
      <c r="B234" s="5" t="s">
        <v>729</v>
      </c>
    </row>
    <row r="235" spans="1:2" ht="12">
      <c r="A235" s="6">
        <v>25026</v>
      </c>
      <c r="B235" s="5" t="s">
        <v>148</v>
      </c>
    </row>
    <row r="236" spans="1:2" ht="12">
      <c r="A236" s="6">
        <v>25027</v>
      </c>
      <c r="B236" s="5" t="s">
        <v>149</v>
      </c>
    </row>
    <row r="237" spans="1:2" ht="12">
      <c r="A237" s="6">
        <v>25028</v>
      </c>
      <c r="B237" s="5" t="s">
        <v>493</v>
      </c>
    </row>
    <row r="238" spans="1:2" ht="12">
      <c r="A238" s="6">
        <v>25029</v>
      </c>
      <c r="B238" s="5" t="s">
        <v>494</v>
      </c>
    </row>
    <row r="239" spans="1:2" ht="12">
      <c r="A239" s="6">
        <v>26000</v>
      </c>
      <c r="B239" s="5" t="s">
        <v>735</v>
      </c>
    </row>
    <row r="240" spans="1:2" ht="12">
      <c r="A240" s="6">
        <v>26001</v>
      </c>
      <c r="B240" s="5" t="s">
        <v>33</v>
      </c>
    </row>
    <row r="241" spans="1:2" ht="12">
      <c r="A241" s="6">
        <v>26002</v>
      </c>
      <c r="B241" s="5" t="s">
        <v>34</v>
      </c>
    </row>
    <row r="242" spans="1:2" ht="12">
      <c r="A242" s="6">
        <v>26003</v>
      </c>
      <c r="B242" s="5" t="s">
        <v>36</v>
      </c>
    </row>
    <row r="243" spans="1:2" ht="12">
      <c r="A243" s="1">
        <v>27000</v>
      </c>
      <c r="B243" s="5" t="s">
        <v>739</v>
      </c>
    </row>
    <row r="244" spans="1:2" ht="12">
      <c r="A244" s="1">
        <v>27001</v>
      </c>
      <c r="B244" s="5" t="s">
        <v>77</v>
      </c>
    </row>
    <row r="245" spans="1:2" ht="12">
      <c r="A245" s="1">
        <v>27002</v>
      </c>
      <c r="B245" s="5" t="s">
        <v>78</v>
      </c>
    </row>
    <row r="246" spans="1:2" ht="12">
      <c r="A246" s="1">
        <v>27003</v>
      </c>
      <c r="B246" s="5" t="s">
        <v>79</v>
      </c>
    </row>
    <row r="247" spans="1:3" ht="15">
      <c r="A247" s="1">
        <v>27004</v>
      </c>
      <c r="B247" s="5" t="s">
        <v>80</v>
      </c>
      <c r="C247" s="123"/>
    </row>
    <row r="248" spans="1:2" ht="12">
      <c r="A248" s="1">
        <v>27005</v>
      </c>
      <c r="B248" s="5" t="s">
        <v>81</v>
      </c>
    </row>
    <row r="249" spans="1:2" ht="12">
      <c r="A249" s="6">
        <v>27006</v>
      </c>
      <c r="B249" s="5" t="s">
        <v>82</v>
      </c>
    </row>
    <row r="250" spans="1:2" ht="12">
      <c r="A250" s="1">
        <v>28000</v>
      </c>
      <c r="B250" s="46" t="s">
        <v>740</v>
      </c>
    </row>
    <row r="251" spans="1:2" ht="12">
      <c r="A251" s="7">
        <v>28001</v>
      </c>
      <c r="B251" s="3" t="s">
        <v>495</v>
      </c>
    </row>
    <row r="252" spans="1:2" ht="12">
      <c r="A252" s="7">
        <v>28002</v>
      </c>
      <c r="B252" s="3" t="s">
        <v>496</v>
      </c>
    </row>
    <row r="253" spans="1:2" ht="12">
      <c r="A253" s="1">
        <v>28003</v>
      </c>
      <c r="B253" s="3" t="s">
        <v>497</v>
      </c>
    </row>
    <row r="254" ht="12">
      <c r="B254" s="3"/>
    </row>
    <row r="255" spans="1:2" ht="12">
      <c r="A255" s="1">
        <v>29000</v>
      </c>
      <c r="B255" s="3" t="s">
        <v>741</v>
      </c>
    </row>
    <row r="256" spans="1:2" ht="12">
      <c r="A256" s="1">
        <v>29001</v>
      </c>
      <c r="B256" s="3" t="s">
        <v>498</v>
      </c>
    </row>
    <row r="257" spans="1:2" ht="12">
      <c r="A257" s="1">
        <v>29002</v>
      </c>
      <c r="B257" s="3" t="s">
        <v>499</v>
      </c>
    </row>
    <row r="258" spans="1:2" ht="12">
      <c r="A258" s="144">
        <v>29003</v>
      </c>
      <c r="B258" s="143" t="s">
        <v>500</v>
      </c>
    </row>
    <row r="259" spans="1:2" ht="12">
      <c r="A259" s="7">
        <v>29004</v>
      </c>
      <c r="B259" s="3" t="s">
        <v>501</v>
      </c>
    </row>
    <row r="260" spans="1:2" ht="12">
      <c r="A260" s="7"/>
      <c r="B260" s="3"/>
    </row>
    <row r="261" spans="1:2" ht="12">
      <c r="A261" s="7"/>
      <c r="B261" s="3"/>
    </row>
    <row r="262" spans="1:2" ht="12">
      <c r="A262" s="7"/>
      <c r="B262" s="3"/>
    </row>
    <row r="263" spans="1:2" ht="12">
      <c r="A263" s="7"/>
      <c r="B263" s="3"/>
    </row>
    <row r="264" spans="1:2" ht="12">
      <c r="A264" s="7"/>
      <c r="B264" s="3"/>
    </row>
    <row r="265" spans="1:2" ht="12">
      <c r="A265" s="7"/>
      <c r="B265" s="3"/>
    </row>
    <row r="266" spans="1:2" ht="12">
      <c r="A266" s="7"/>
      <c r="B266" s="3"/>
    </row>
    <row r="267" spans="1:2" ht="12">
      <c r="A267" s="7"/>
      <c r="B267" s="3"/>
    </row>
    <row r="268" spans="1:2" ht="12">
      <c r="A268" s="7"/>
      <c r="B268" s="3"/>
    </row>
    <row r="269" spans="1:2" ht="12">
      <c r="A269" s="7"/>
      <c r="B269" s="3"/>
    </row>
    <row r="270" spans="1:2" ht="12">
      <c r="A270" s="7"/>
      <c r="B270" s="3"/>
    </row>
    <row r="271" spans="1:2" ht="12">
      <c r="A271" s="7"/>
      <c r="B271" s="3"/>
    </row>
    <row r="272" spans="1:2" ht="12">
      <c r="A272" s="7"/>
      <c r="B272" s="3"/>
    </row>
    <row r="273" spans="1:2" ht="12">
      <c r="A273" s="7"/>
      <c r="B273" s="3"/>
    </row>
    <row r="274" spans="1:2" ht="12">
      <c r="A274" s="7"/>
      <c r="B274" s="3"/>
    </row>
    <row r="275" spans="1:2" ht="12">
      <c r="A275" s="7"/>
      <c r="B275" s="3"/>
    </row>
    <row r="276" spans="1:2" ht="12">
      <c r="A276" s="7"/>
      <c r="B276" s="3"/>
    </row>
    <row r="277" spans="1:2" ht="12">
      <c r="A277" s="7"/>
      <c r="B277" s="3"/>
    </row>
    <row r="278" spans="1:2" ht="12">
      <c r="A278" s="7"/>
      <c r="B278" s="3"/>
    </row>
    <row r="279" spans="1:2" ht="12">
      <c r="A279" s="7"/>
      <c r="B279" s="3"/>
    </row>
    <row r="280" spans="1:2" ht="12">
      <c r="A280" s="7"/>
      <c r="B280" s="3"/>
    </row>
  </sheetData>
  <sheetProtection/>
  <mergeCells count="9">
    <mergeCell ref="G36:H36"/>
    <mergeCell ref="G37:H37"/>
    <mergeCell ref="G38:H38"/>
    <mergeCell ref="G3:H3"/>
    <mergeCell ref="G5:H5"/>
    <mergeCell ref="G14:H14"/>
    <mergeCell ref="G15:H15"/>
    <mergeCell ref="G31:H31"/>
    <mergeCell ref="G32:H32"/>
  </mergeCells>
  <hyperlinks>
    <hyperlink ref="G16" location="CoA!C4" display="Salaries and Wages"/>
    <hyperlink ref="H18" location="CoA!C24" display="Administration"/>
    <hyperlink ref="H19" location="CoA!C41" display="Consumables"/>
    <hyperlink ref="H20" location="CoA!C56" display="Entertainment"/>
    <hyperlink ref="H21" location="CoA!C61" display="Fuel"/>
    <hyperlink ref="H22" location="CoA!C62" display="Official Development Assistance"/>
    <hyperlink ref="H23" location="CoA!C63" display="Hire"/>
    <hyperlink ref="H24" location="CoA!C74" display="Maintenance"/>
    <hyperlink ref="H25" location="CoA!C87" display="Training"/>
    <hyperlink ref="H26" location="CoA!C94" display="Travel and Accommodation "/>
    <hyperlink ref="H27" location="CoA!C127" display="Transport"/>
    <hyperlink ref="H28" location="CoA!C132" display="Uniforms"/>
    <hyperlink ref="H29" location="CoA!C134" display="IRD Payments"/>
    <hyperlink ref="H30" location="CoA!C135" display="Utilities"/>
    <hyperlink ref="G31" location="CoA!C141" display="Grants"/>
    <hyperlink ref="H31" location="CoA!C141" display="CoA!C141"/>
    <hyperlink ref="G32" location="CoA!C185" display="Capital"/>
    <hyperlink ref="H32" location="CoA!C185" display="CoA!C185"/>
    <hyperlink ref="G34" location="CoA!C201" display="Loans and Interest"/>
    <hyperlink ref="G35" location="CoA!C207" display="Specialised"/>
    <hyperlink ref="G36" location="CoA!C248" display="Projects"/>
    <hyperlink ref="H36" location="CoA!C248" display="CoA!C248"/>
  </hyperlink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Header>&amp;LSIG COA 2012&amp;CGuide</oddHeader>
    <oddFooter>&amp;C&amp;P</oddFooter>
  </headerFooter>
  <ignoredErrors>
    <ignoredError sqref="I6:I38" numberStoredAsText="1"/>
  </ignoredErrors>
</worksheet>
</file>

<file path=xl/worksheets/sheet12.xml><?xml version="1.0" encoding="utf-8"?>
<worksheet xmlns="http://schemas.openxmlformats.org/spreadsheetml/2006/main" xmlns:r="http://schemas.openxmlformats.org/officeDocument/2006/relationships">
  <dimension ref="A1:E258"/>
  <sheetViews>
    <sheetView zoomScalePageLayoutView="0" workbookViewId="0" topLeftCell="A1">
      <selection activeCell="A1" sqref="A1:B1"/>
    </sheetView>
  </sheetViews>
  <sheetFormatPr defaultColWidth="9.140625" defaultRowHeight="12.75"/>
  <cols>
    <col min="1" max="1" width="18.7109375" style="134" customWidth="1"/>
    <col min="2" max="2" width="45.7109375" style="0" customWidth="1"/>
    <col min="3" max="3" width="20.140625" style="134" customWidth="1"/>
    <col min="4" max="4" width="34.140625" style="0" customWidth="1"/>
  </cols>
  <sheetData>
    <row r="1" spans="1:4" ht="17.25">
      <c r="A1" s="209" t="s">
        <v>744</v>
      </c>
      <c r="B1" s="210"/>
      <c r="C1" s="209" t="s">
        <v>745</v>
      </c>
      <c r="D1" s="209"/>
    </row>
    <row r="2" spans="1:4" ht="12">
      <c r="A2" s="134" t="s">
        <v>742</v>
      </c>
      <c r="B2" t="s">
        <v>743</v>
      </c>
      <c r="C2" s="134" t="s">
        <v>742</v>
      </c>
      <c r="D2" t="s">
        <v>743</v>
      </c>
    </row>
    <row r="3" spans="1:5" ht="12">
      <c r="A3" s="138">
        <v>1000</v>
      </c>
      <c r="B3" t="s">
        <v>21</v>
      </c>
      <c r="C3" s="134" t="s">
        <v>390</v>
      </c>
      <c r="D3" t="s">
        <v>21</v>
      </c>
      <c r="E3" t="s">
        <v>391</v>
      </c>
    </row>
    <row r="4" spans="1:5" ht="12">
      <c r="A4" s="138">
        <v>1010</v>
      </c>
      <c r="B4" t="s">
        <v>23</v>
      </c>
      <c r="C4" s="134" t="s">
        <v>392</v>
      </c>
      <c r="D4" t="s">
        <v>23</v>
      </c>
      <c r="E4" t="s">
        <v>391</v>
      </c>
    </row>
    <row r="5" spans="1:5" ht="12">
      <c r="A5" s="138">
        <v>1041</v>
      </c>
      <c r="B5" t="s">
        <v>27</v>
      </c>
      <c r="C5" s="134" t="s">
        <v>393</v>
      </c>
      <c r="D5" t="s">
        <v>27</v>
      </c>
      <c r="E5" t="s">
        <v>391</v>
      </c>
    </row>
    <row r="6" spans="1:5" ht="12">
      <c r="A6" s="138">
        <v>1110</v>
      </c>
      <c r="B6" t="s">
        <v>30</v>
      </c>
      <c r="C6" s="134" t="s">
        <v>394</v>
      </c>
      <c r="D6" t="s">
        <v>30</v>
      </c>
      <c r="E6" t="s">
        <v>391</v>
      </c>
    </row>
    <row r="7" spans="1:5" ht="12">
      <c r="A7" s="138">
        <v>1120</v>
      </c>
      <c r="B7" t="s">
        <v>395</v>
      </c>
      <c r="C7" s="134" t="s">
        <v>396</v>
      </c>
      <c r="D7" t="s">
        <v>395</v>
      </c>
      <c r="E7" t="s">
        <v>391</v>
      </c>
    </row>
    <row r="8" spans="1:5" ht="12">
      <c r="A8" s="136"/>
      <c r="B8" s="137"/>
      <c r="C8" s="136" t="s">
        <v>397</v>
      </c>
      <c r="D8" s="137" t="s">
        <v>398</v>
      </c>
      <c r="E8" s="137" t="s">
        <v>399</v>
      </c>
    </row>
    <row r="9" spans="1:5" ht="12">
      <c r="A9" s="138">
        <v>1001</v>
      </c>
      <c r="B9" t="s">
        <v>22</v>
      </c>
      <c r="C9" s="134" t="s">
        <v>400</v>
      </c>
      <c r="D9" t="s">
        <v>22</v>
      </c>
      <c r="E9" t="s">
        <v>391</v>
      </c>
    </row>
    <row r="10" spans="1:5" ht="12">
      <c r="A10" s="138">
        <v>1011</v>
      </c>
      <c r="B10" t="s">
        <v>24</v>
      </c>
      <c r="C10" s="134" t="s">
        <v>401</v>
      </c>
      <c r="D10" t="s">
        <v>24</v>
      </c>
      <c r="E10" t="s">
        <v>391</v>
      </c>
    </row>
    <row r="11" spans="1:5" ht="12">
      <c r="A11" s="138">
        <v>1042</v>
      </c>
      <c r="B11" t="s">
        <v>28</v>
      </c>
      <c r="C11" s="134" t="s">
        <v>402</v>
      </c>
      <c r="D11" t="s">
        <v>28</v>
      </c>
      <c r="E11" t="s">
        <v>391</v>
      </c>
    </row>
    <row r="12" spans="1:5" ht="12">
      <c r="A12" s="138">
        <v>1004</v>
      </c>
      <c r="B12" t="s">
        <v>403</v>
      </c>
      <c r="C12" s="134" t="s">
        <v>404</v>
      </c>
      <c r="D12" t="s">
        <v>403</v>
      </c>
      <c r="E12" t="s">
        <v>391</v>
      </c>
    </row>
    <row r="13" spans="1:5" ht="12">
      <c r="A13" s="138">
        <v>1014</v>
      </c>
      <c r="B13" t="s">
        <v>26</v>
      </c>
      <c r="C13" s="134" t="s">
        <v>405</v>
      </c>
      <c r="D13" t="s">
        <v>26</v>
      </c>
      <c r="E13" t="s">
        <v>391</v>
      </c>
    </row>
    <row r="14" spans="1:5" ht="12">
      <c r="A14" s="138">
        <v>1043</v>
      </c>
      <c r="B14" t="s">
        <v>29</v>
      </c>
      <c r="C14" s="134" t="s">
        <v>406</v>
      </c>
      <c r="D14" t="s">
        <v>29</v>
      </c>
      <c r="E14" t="s">
        <v>391</v>
      </c>
    </row>
    <row r="15" spans="1:5" ht="12">
      <c r="A15" s="138">
        <v>1117</v>
      </c>
      <c r="B15" t="s">
        <v>32</v>
      </c>
      <c r="C15" s="134" t="s">
        <v>407</v>
      </c>
      <c r="D15" t="s">
        <v>32</v>
      </c>
      <c r="E15" t="s">
        <v>391</v>
      </c>
    </row>
    <row r="16" spans="1:5" ht="12">
      <c r="A16" s="138">
        <v>1012</v>
      </c>
      <c r="B16" t="s">
        <v>25</v>
      </c>
      <c r="C16" s="134" t="s">
        <v>408</v>
      </c>
      <c r="D16" t="s">
        <v>25</v>
      </c>
      <c r="E16" t="s">
        <v>391</v>
      </c>
    </row>
    <row r="17" spans="1:5" ht="12">
      <c r="A17" s="138">
        <v>2151</v>
      </c>
      <c r="B17" t="s">
        <v>409</v>
      </c>
      <c r="C17" s="134" t="s">
        <v>410</v>
      </c>
      <c r="D17" t="s">
        <v>409</v>
      </c>
      <c r="E17" t="s">
        <v>391</v>
      </c>
    </row>
    <row r="18" spans="1:5" ht="12">
      <c r="A18" s="138">
        <v>2152</v>
      </c>
      <c r="B18" t="s">
        <v>64</v>
      </c>
      <c r="C18" s="134" t="s">
        <v>411</v>
      </c>
      <c r="D18" t="s">
        <v>64</v>
      </c>
      <c r="E18" t="s">
        <v>391</v>
      </c>
    </row>
    <row r="19" spans="1:5" ht="12">
      <c r="A19" s="138">
        <v>2150</v>
      </c>
      <c r="B19" t="s">
        <v>63</v>
      </c>
      <c r="C19" s="134" t="s">
        <v>412</v>
      </c>
      <c r="D19" t="s">
        <v>63</v>
      </c>
      <c r="E19" t="s">
        <v>391</v>
      </c>
    </row>
    <row r="20" spans="1:5" ht="12">
      <c r="A20" s="138">
        <v>2901</v>
      </c>
      <c r="B20" t="s">
        <v>106</v>
      </c>
      <c r="C20" s="134" t="s">
        <v>413</v>
      </c>
      <c r="D20" t="s">
        <v>414</v>
      </c>
      <c r="E20" t="s">
        <v>391</v>
      </c>
    </row>
    <row r="21" spans="1:5" ht="12">
      <c r="A21" s="138">
        <v>2902</v>
      </c>
      <c r="B21" t="s">
        <v>107</v>
      </c>
      <c r="C21" s="134" t="s">
        <v>413</v>
      </c>
      <c r="D21" t="s">
        <v>414</v>
      </c>
      <c r="E21" t="s">
        <v>391</v>
      </c>
    </row>
    <row r="22" spans="3:5" ht="12">
      <c r="C22" s="134" t="s">
        <v>415</v>
      </c>
      <c r="D22" t="s">
        <v>416</v>
      </c>
      <c r="E22" t="s">
        <v>391</v>
      </c>
    </row>
    <row r="23" spans="1:5" ht="12">
      <c r="A23" s="136"/>
      <c r="B23" s="137"/>
      <c r="C23" s="136" t="s">
        <v>417</v>
      </c>
      <c r="D23" s="137" t="s">
        <v>418</v>
      </c>
      <c r="E23" s="137" t="s">
        <v>399</v>
      </c>
    </row>
    <row r="24" spans="1:5" ht="12">
      <c r="A24" s="138">
        <v>1116</v>
      </c>
      <c r="B24" t="s">
        <v>31</v>
      </c>
      <c r="C24" s="134" t="s">
        <v>419</v>
      </c>
      <c r="D24" t="s">
        <v>420</v>
      </c>
      <c r="E24" t="s">
        <v>391</v>
      </c>
    </row>
    <row r="25" spans="1:5" ht="12">
      <c r="A25" s="138">
        <v>1013</v>
      </c>
      <c r="B25" t="s">
        <v>421</v>
      </c>
      <c r="C25" s="134" t="s">
        <v>422</v>
      </c>
      <c r="D25" t="s">
        <v>423</v>
      </c>
      <c r="E25" t="s">
        <v>391</v>
      </c>
    </row>
    <row r="26" spans="1:5" ht="12">
      <c r="A26" s="138">
        <v>2205</v>
      </c>
      <c r="B26" t="s">
        <v>68</v>
      </c>
      <c r="C26" s="134" t="s">
        <v>424</v>
      </c>
      <c r="D26" t="s">
        <v>68</v>
      </c>
      <c r="E26" t="s">
        <v>391</v>
      </c>
    </row>
    <row r="27" spans="1:5" ht="12">
      <c r="A27" s="138">
        <v>1903</v>
      </c>
      <c r="B27" t="s">
        <v>35</v>
      </c>
      <c r="C27" s="134" t="s">
        <v>425</v>
      </c>
      <c r="D27" t="s">
        <v>35</v>
      </c>
      <c r="E27" t="s">
        <v>391</v>
      </c>
    </row>
    <row r="28" spans="1:5" ht="12">
      <c r="A28" s="136"/>
      <c r="B28" s="137"/>
      <c r="C28" s="136" t="s">
        <v>426</v>
      </c>
      <c r="D28" s="137" t="s">
        <v>427</v>
      </c>
      <c r="E28" s="137" t="s">
        <v>399</v>
      </c>
    </row>
    <row r="29" spans="1:5" ht="12">
      <c r="A29" s="136"/>
      <c r="B29" s="137"/>
      <c r="C29" s="136" t="s">
        <v>502</v>
      </c>
      <c r="D29" s="137" t="s">
        <v>503</v>
      </c>
      <c r="E29" s="137" t="s">
        <v>399</v>
      </c>
    </row>
    <row r="30" spans="1:5" ht="12">
      <c r="A30" s="138">
        <v>2001</v>
      </c>
      <c r="B30" t="s">
        <v>37</v>
      </c>
      <c r="C30" s="134" t="s">
        <v>504</v>
      </c>
      <c r="D30" t="s">
        <v>505</v>
      </c>
      <c r="E30" t="s">
        <v>391</v>
      </c>
    </row>
    <row r="31" spans="1:5" ht="12">
      <c r="A31" s="138">
        <v>2002</v>
      </c>
      <c r="B31" t="s">
        <v>20</v>
      </c>
      <c r="C31" s="134" t="s">
        <v>506</v>
      </c>
      <c r="D31" t="s">
        <v>507</v>
      </c>
      <c r="E31" t="s">
        <v>391</v>
      </c>
    </row>
    <row r="32" spans="1:5" ht="12">
      <c r="A32" s="138">
        <v>2003</v>
      </c>
      <c r="B32" t="s">
        <v>38</v>
      </c>
      <c r="C32" s="134" t="s">
        <v>508</v>
      </c>
      <c r="D32" t="s">
        <v>509</v>
      </c>
      <c r="E32" t="s">
        <v>391</v>
      </c>
    </row>
    <row r="33" spans="1:5" ht="12">
      <c r="A33" s="138">
        <v>2204</v>
      </c>
      <c r="B33" t="s">
        <v>67</v>
      </c>
      <c r="C33" s="134" t="s">
        <v>510</v>
      </c>
      <c r="D33" t="s">
        <v>67</v>
      </c>
      <c r="E33" t="s">
        <v>391</v>
      </c>
    </row>
    <row r="34" spans="1:5" ht="12">
      <c r="A34" s="138">
        <v>2004</v>
      </c>
      <c r="B34" t="s">
        <v>39</v>
      </c>
      <c r="C34" s="134" t="s">
        <v>511</v>
      </c>
      <c r="D34" t="s">
        <v>39</v>
      </c>
      <c r="E34" t="s">
        <v>391</v>
      </c>
    </row>
    <row r="35" spans="1:5" ht="12">
      <c r="A35" s="138">
        <v>2012</v>
      </c>
      <c r="B35" t="s">
        <v>46</v>
      </c>
      <c r="C35" s="134" t="s">
        <v>512</v>
      </c>
      <c r="D35" t="s">
        <v>513</v>
      </c>
      <c r="E35" t="s">
        <v>391</v>
      </c>
    </row>
    <row r="36" spans="1:5" ht="12">
      <c r="A36" s="138">
        <v>2005</v>
      </c>
      <c r="B36" t="s">
        <v>428</v>
      </c>
      <c r="C36" s="134" t="s">
        <v>514</v>
      </c>
      <c r="D36" t="s">
        <v>428</v>
      </c>
      <c r="E36" t="s">
        <v>391</v>
      </c>
    </row>
    <row r="37" spans="1:5" ht="12">
      <c r="A37" s="138">
        <v>2006</v>
      </c>
      <c r="B37" t="s">
        <v>40</v>
      </c>
      <c r="C37" s="134" t="s">
        <v>515</v>
      </c>
      <c r="D37" t="s">
        <v>40</v>
      </c>
      <c r="E37" t="s">
        <v>391</v>
      </c>
    </row>
    <row r="38" spans="1:5" ht="12">
      <c r="A38" s="138">
        <v>2007</v>
      </c>
      <c r="B38" t="s">
        <v>41</v>
      </c>
      <c r="C38" s="134" t="s">
        <v>516</v>
      </c>
      <c r="D38" t="s">
        <v>517</v>
      </c>
      <c r="E38" t="s">
        <v>391</v>
      </c>
    </row>
    <row r="39" spans="1:5" ht="12">
      <c r="A39" s="138">
        <v>2008</v>
      </c>
      <c r="B39" t="s">
        <v>42</v>
      </c>
      <c r="C39" s="134" t="s">
        <v>518</v>
      </c>
      <c r="D39" t="s">
        <v>519</v>
      </c>
      <c r="E39" t="s">
        <v>391</v>
      </c>
    </row>
    <row r="40" spans="1:5" ht="12">
      <c r="A40" s="138">
        <v>2009</v>
      </c>
      <c r="B40" t="s">
        <v>43</v>
      </c>
      <c r="C40" s="134" t="s">
        <v>520</v>
      </c>
      <c r="D40" t="s">
        <v>521</v>
      </c>
      <c r="E40" t="s">
        <v>391</v>
      </c>
    </row>
    <row r="41" spans="1:5" ht="12">
      <c r="A41" s="138">
        <v>2010</v>
      </c>
      <c r="B41" t="s">
        <v>44</v>
      </c>
      <c r="C41" s="134" t="s">
        <v>522</v>
      </c>
      <c r="D41" t="s">
        <v>523</v>
      </c>
      <c r="E41" t="s">
        <v>391</v>
      </c>
    </row>
    <row r="42" spans="1:5" ht="12">
      <c r="A42" s="138">
        <v>2011</v>
      </c>
      <c r="B42" t="s">
        <v>45</v>
      </c>
      <c r="C42" s="134" t="s">
        <v>522</v>
      </c>
      <c r="D42" t="s">
        <v>523</v>
      </c>
      <c r="E42" t="s">
        <v>391</v>
      </c>
    </row>
    <row r="43" spans="1:5" ht="12">
      <c r="A43" s="138">
        <v>2115</v>
      </c>
      <c r="B43" t="s">
        <v>62</v>
      </c>
      <c r="C43" s="134" t="s">
        <v>524</v>
      </c>
      <c r="D43" t="s">
        <v>62</v>
      </c>
      <c r="E43" t="s">
        <v>391</v>
      </c>
    </row>
    <row r="44" spans="1:5" ht="12">
      <c r="A44" s="138">
        <v>2013</v>
      </c>
      <c r="B44" t="s">
        <v>47</v>
      </c>
      <c r="C44" s="134" t="s">
        <v>525</v>
      </c>
      <c r="D44" t="s">
        <v>526</v>
      </c>
      <c r="E44" t="s">
        <v>391</v>
      </c>
    </row>
    <row r="45" spans="1:5" ht="12">
      <c r="A45" s="138">
        <v>2014</v>
      </c>
      <c r="B45" t="s">
        <v>48</v>
      </c>
      <c r="C45" s="134" t="s">
        <v>525</v>
      </c>
      <c r="D45" t="s">
        <v>526</v>
      </c>
      <c r="E45" t="s">
        <v>391</v>
      </c>
    </row>
    <row r="46" spans="1:5" ht="12">
      <c r="A46" s="138">
        <v>2015</v>
      </c>
      <c r="B46" t="s">
        <v>49</v>
      </c>
      <c r="C46" s="134" t="s">
        <v>527</v>
      </c>
      <c r="D46" t="s">
        <v>49</v>
      </c>
      <c r="E46" t="s">
        <v>391</v>
      </c>
    </row>
    <row r="47" spans="1:5" ht="12">
      <c r="A47" s="138">
        <v>2030</v>
      </c>
      <c r="B47" t="s">
        <v>50</v>
      </c>
      <c r="C47" s="134" t="s">
        <v>528</v>
      </c>
      <c r="D47" t="s">
        <v>50</v>
      </c>
      <c r="E47" t="s">
        <v>391</v>
      </c>
    </row>
    <row r="48" spans="1:5" ht="12">
      <c r="A48" s="138">
        <v>2201</v>
      </c>
      <c r="B48" t="s">
        <v>65</v>
      </c>
      <c r="C48" s="134" t="s">
        <v>529</v>
      </c>
      <c r="D48" t="s">
        <v>65</v>
      </c>
      <c r="E48" t="s">
        <v>391</v>
      </c>
    </row>
    <row r="49" spans="1:5" ht="12">
      <c r="A49" s="138">
        <v>2202</v>
      </c>
      <c r="B49" t="s">
        <v>66</v>
      </c>
      <c r="C49" s="134" t="s">
        <v>530</v>
      </c>
      <c r="D49" t="s">
        <v>66</v>
      </c>
      <c r="E49" t="s">
        <v>391</v>
      </c>
    </row>
    <row r="50" spans="1:5" ht="12">
      <c r="A50" s="134">
        <v>2114</v>
      </c>
      <c r="B50" t="s">
        <v>61</v>
      </c>
      <c r="C50" s="134" t="s">
        <v>531</v>
      </c>
      <c r="D50" t="s">
        <v>61</v>
      </c>
      <c r="E50" t="s">
        <v>391</v>
      </c>
    </row>
    <row r="51" spans="3:5" ht="12">
      <c r="C51" s="134" t="s">
        <v>532</v>
      </c>
      <c r="D51" t="s">
        <v>533</v>
      </c>
      <c r="E51" t="s">
        <v>391</v>
      </c>
    </row>
    <row r="52" spans="3:5" ht="12">
      <c r="C52" s="134" t="s">
        <v>534</v>
      </c>
      <c r="D52" t="s">
        <v>354</v>
      </c>
      <c r="E52" t="s">
        <v>391</v>
      </c>
    </row>
    <row r="53" spans="1:5" ht="12">
      <c r="A53" s="138">
        <v>2101</v>
      </c>
      <c r="B53" t="s">
        <v>51</v>
      </c>
      <c r="C53" s="134" t="s">
        <v>535</v>
      </c>
      <c r="D53" t="s">
        <v>51</v>
      </c>
      <c r="E53" t="s">
        <v>391</v>
      </c>
    </row>
    <row r="54" spans="1:5" ht="12">
      <c r="A54" s="138">
        <v>2102</v>
      </c>
      <c r="B54" t="s">
        <v>52</v>
      </c>
      <c r="C54" s="134" t="s">
        <v>536</v>
      </c>
      <c r="D54" t="s">
        <v>52</v>
      </c>
      <c r="E54" t="s">
        <v>391</v>
      </c>
    </row>
    <row r="55" spans="1:5" ht="12">
      <c r="A55" s="138">
        <v>2103</v>
      </c>
      <c r="B55" t="s">
        <v>53</v>
      </c>
      <c r="C55" s="134" t="s">
        <v>537</v>
      </c>
      <c r="D55" t="s">
        <v>53</v>
      </c>
      <c r="E55" t="s">
        <v>391</v>
      </c>
    </row>
    <row r="56" spans="1:5" ht="12">
      <c r="A56" s="138">
        <v>2104</v>
      </c>
      <c r="B56" t="s">
        <v>54</v>
      </c>
      <c r="C56" s="134" t="s">
        <v>538</v>
      </c>
      <c r="D56" t="s">
        <v>539</v>
      </c>
      <c r="E56" t="s">
        <v>391</v>
      </c>
    </row>
    <row r="57" spans="1:5" ht="12">
      <c r="A57" s="138">
        <v>2105</v>
      </c>
      <c r="B57" t="s">
        <v>55</v>
      </c>
      <c r="C57" s="134" t="s">
        <v>540</v>
      </c>
      <c r="D57" t="s">
        <v>55</v>
      </c>
      <c r="E57" t="s">
        <v>391</v>
      </c>
    </row>
    <row r="58" spans="1:5" ht="12">
      <c r="A58" s="138">
        <v>2106</v>
      </c>
      <c r="B58" t="s">
        <v>56</v>
      </c>
      <c r="C58" s="134" t="s">
        <v>541</v>
      </c>
      <c r="D58" t="s">
        <v>56</v>
      </c>
      <c r="E58" t="s">
        <v>391</v>
      </c>
    </row>
    <row r="59" spans="1:5" ht="12">
      <c r="A59" s="138">
        <v>2110</v>
      </c>
      <c r="B59" t="s">
        <v>57</v>
      </c>
      <c r="C59" s="134" t="s">
        <v>542</v>
      </c>
      <c r="D59" t="s">
        <v>57</v>
      </c>
      <c r="E59" t="s">
        <v>391</v>
      </c>
    </row>
    <row r="60" spans="1:5" ht="12">
      <c r="A60" s="138">
        <v>2111</v>
      </c>
      <c r="B60" t="s">
        <v>58</v>
      </c>
      <c r="C60" s="134" t="s">
        <v>543</v>
      </c>
      <c r="D60" t="s">
        <v>544</v>
      </c>
      <c r="E60" t="s">
        <v>391</v>
      </c>
    </row>
    <row r="61" spans="1:5" ht="12">
      <c r="A61" s="138">
        <v>2112</v>
      </c>
      <c r="B61" t="s">
        <v>59</v>
      </c>
      <c r="C61" s="134" t="s">
        <v>545</v>
      </c>
      <c r="D61" t="s">
        <v>59</v>
      </c>
      <c r="E61" t="s">
        <v>391</v>
      </c>
    </row>
    <row r="62" spans="1:5" ht="12">
      <c r="A62" s="138">
        <v>2113</v>
      </c>
      <c r="B62" t="s">
        <v>60</v>
      </c>
      <c r="C62" s="134" t="s">
        <v>546</v>
      </c>
      <c r="D62" t="s">
        <v>60</v>
      </c>
      <c r="E62" t="s">
        <v>391</v>
      </c>
    </row>
    <row r="63" spans="1:5" ht="12">
      <c r="A63" s="138">
        <v>2301</v>
      </c>
      <c r="B63" t="s">
        <v>70</v>
      </c>
      <c r="C63" s="134" t="s">
        <v>547</v>
      </c>
      <c r="D63" t="s">
        <v>70</v>
      </c>
      <c r="E63" t="s">
        <v>391</v>
      </c>
    </row>
    <row r="64" spans="1:5" ht="12">
      <c r="A64" s="138">
        <v>2351</v>
      </c>
      <c r="B64" t="s">
        <v>71</v>
      </c>
      <c r="C64" s="134" t="s">
        <v>548</v>
      </c>
      <c r="D64" t="s">
        <v>549</v>
      </c>
      <c r="E64" t="s">
        <v>391</v>
      </c>
    </row>
    <row r="65" spans="1:5" ht="12">
      <c r="A65" s="136"/>
      <c r="B65" s="137"/>
      <c r="C65" s="136" t="s">
        <v>550</v>
      </c>
      <c r="D65" s="137" t="s">
        <v>551</v>
      </c>
      <c r="E65" s="137" t="s">
        <v>399</v>
      </c>
    </row>
    <row r="66" spans="1:5" ht="12">
      <c r="A66" s="138">
        <v>2401</v>
      </c>
      <c r="B66" t="s">
        <v>72</v>
      </c>
      <c r="C66" s="134" t="s">
        <v>552</v>
      </c>
      <c r="D66" t="s">
        <v>551</v>
      </c>
      <c r="E66" t="s">
        <v>391</v>
      </c>
    </row>
    <row r="67" spans="1:5" ht="12">
      <c r="A67" s="138">
        <v>2402</v>
      </c>
      <c r="B67" t="s">
        <v>73</v>
      </c>
      <c r="C67" s="134" t="s">
        <v>553</v>
      </c>
      <c r="D67" t="s">
        <v>554</v>
      </c>
      <c r="E67" t="s">
        <v>391</v>
      </c>
    </row>
    <row r="68" spans="1:5" ht="12">
      <c r="A68" s="138">
        <v>2403</v>
      </c>
      <c r="B68" t="s">
        <v>74</v>
      </c>
      <c r="C68" s="134" t="s">
        <v>555</v>
      </c>
      <c r="D68" t="s">
        <v>556</v>
      </c>
      <c r="E68" t="s">
        <v>391</v>
      </c>
    </row>
    <row r="69" spans="1:5" ht="12">
      <c r="A69" s="138">
        <v>2404</v>
      </c>
      <c r="B69" t="s">
        <v>75</v>
      </c>
      <c r="C69" s="134" t="s">
        <v>557</v>
      </c>
      <c r="D69" t="s">
        <v>558</v>
      </c>
      <c r="E69" t="s">
        <v>391</v>
      </c>
    </row>
    <row r="70" spans="1:5" ht="12">
      <c r="A70" s="138">
        <v>2405</v>
      </c>
      <c r="B70" t="s">
        <v>76</v>
      </c>
      <c r="C70" s="134" t="s">
        <v>559</v>
      </c>
      <c r="D70" t="s">
        <v>560</v>
      </c>
      <c r="E70" t="s">
        <v>391</v>
      </c>
    </row>
    <row r="71" spans="1:5" ht="12">
      <c r="A71" s="136"/>
      <c r="B71" s="137"/>
      <c r="C71" s="136" t="s">
        <v>561</v>
      </c>
      <c r="D71" s="137" t="s">
        <v>562</v>
      </c>
      <c r="E71" s="137" t="s">
        <v>399</v>
      </c>
    </row>
    <row r="72" spans="1:5" ht="12">
      <c r="A72" s="138">
        <v>2501</v>
      </c>
      <c r="B72" t="s">
        <v>83</v>
      </c>
      <c r="C72" s="134" t="s">
        <v>563</v>
      </c>
      <c r="D72" t="s">
        <v>83</v>
      </c>
      <c r="E72" t="s">
        <v>391</v>
      </c>
    </row>
    <row r="73" spans="1:5" ht="12">
      <c r="A73" s="138">
        <v>2502</v>
      </c>
      <c r="B73" t="s">
        <v>84</v>
      </c>
      <c r="C73" s="134" t="s">
        <v>564</v>
      </c>
      <c r="D73" t="s">
        <v>84</v>
      </c>
      <c r="E73" t="s">
        <v>391</v>
      </c>
    </row>
    <row r="74" spans="1:5" ht="12">
      <c r="A74" s="138">
        <v>2503</v>
      </c>
      <c r="B74" t="s">
        <v>85</v>
      </c>
      <c r="C74" s="134" t="s">
        <v>565</v>
      </c>
      <c r="D74" t="s">
        <v>85</v>
      </c>
      <c r="E74" t="s">
        <v>391</v>
      </c>
    </row>
    <row r="75" spans="1:5" ht="12">
      <c r="A75" s="138">
        <v>2504</v>
      </c>
      <c r="B75" t="s">
        <v>429</v>
      </c>
      <c r="C75" s="134" t="s">
        <v>566</v>
      </c>
      <c r="D75" t="s">
        <v>429</v>
      </c>
      <c r="E75" t="s">
        <v>391</v>
      </c>
    </row>
    <row r="76" spans="1:5" ht="12">
      <c r="A76" s="138">
        <v>2505</v>
      </c>
      <c r="B76" t="s">
        <v>86</v>
      </c>
      <c r="C76" s="134" t="s">
        <v>567</v>
      </c>
      <c r="D76" t="s">
        <v>86</v>
      </c>
      <c r="E76" t="s">
        <v>391</v>
      </c>
    </row>
    <row r="77" spans="1:5" ht="12">
      <c r="A77" s="138">
        <v>2506</v>
      </c>
      <c r="B77" t="s">
        <v>87</v>
      </c>
      <c r="C77" s="134" t="s">
        <v>568</v>
      </c>
      <c r="D77" t="s">
        <v>87</v>
      </c>
      <c r="E77" t="s">
        <v>391</v>
      </c>
    </row>
    <row r="78" spans="1:5" ht="12">
      <c r="A78" s="138">
        <v>2507</v>
      </c>
      <c r="B78" t="s">
        <v>88</v>
      </c>
      <c r="C78" s="134" t="s">
        <v>569</v>
      </c>
      <c r="D78" t="s">
        <v>88</v>
      </c>
      <c r="E78" t="s">
        <v>391</v>
      </c>
    </row>
    <row r="79" spans="1:5" ht="12">
      <c r="A79" s="138">
        <v>2508</v>
      </c>
      <c r="B79" t="s">
        <v>89</v>
      </c>
      <c r="C79" s="134" t="s">
        <v>570</v>
      </c>
      <c r="D79" t="s">
        <v>89</v>
      </c>
      <c r="E79" t="s">
        <v>391</v>
      </c>
    </row>
    <row r="80" spans="1:5" ht="12">
      <c r="A80" s="138">
        <v>2509</v>
      </c>
      <c r="B80" t="s">
        <v>430</v>
      </c>
      <c r="C80" s="134" t="s">
        <v>571</v>
      </c>
      <c r="D80" t="s">
        <v>430</v>
      </c>
      <c r="E80" t="s">
        <v>391</v>
      </c>
    </row>
    <row r="81" spans="1:5" ht="12">
      <c r="A81" s="138">
        <v>2510</v>
      </c>
      <c r="B81" t="s">
        <v>90</v>
      </c>
      <c r="C81" s="134" t="s">
        <v>572</v>
      </c>
      <c r="D81" t="s">
        <v>90</v>
      </c>
      <c r="E81" t="s">
        <v>391</v>
      </c>
    </row>
    <row r="82" spans="1:5" ht="12">
      <c r="A82" s="138">
        <v>2511</v>
      </c>
      <c r="B82" t="s">
        <v>431</v>
      </c>
      <c r="C82" s="134" t="s">
        <v>573</v>
      </c>
      <c r="D82" t="s">
        <v>431</v>
      </c>
      <c r="E82" t="s">
        <v>391</v>
      </c>
    </row>
    <row r="83" spans="1:5" ht="12">
      <c r="A83" s="138">
        <v>2512</v>
      </c>
      <c r="B83" t="s">
        <v>91</v>
      </c>
      <c r="C83" s="134" t="s">
        <v>574</v>
      </c>
      <c r="D83" t="s">
        <v>91</v>
      </c>
      <c r="E83" t="s">
        <v>391</v>
      </c>
    </row>
    <row r="84" spans="1:5" ht="12">
      <c r="A84" s="138">
        <v>2513</v>
      </c>
      <c r="B84" t="s">
        <v>92</v>
      </c>
      <c r="C84" s="134" t="s">
        <v>575</v>
      </c>
      <c r="D84" t="s">
        <v>92</v>
      </c>
      <c r="E84" t="s">
        <v>391</v>
      </c>
    </row>
    <row r="85" spans="1:5" ht="12">
      <c r="A85" s="138">
        <v>2514</v>
      </c>
      <c r="B85" t="s">
        <v>432</v>
      </c>
      <c r="C85" s="134" t="s">
        <v>576</v>
      </c>
      <c r="D85" t="s">
        <v>432</v>
      </c>
      <c r="E85" t="s">
        <v>391</v>
      </c>
    </row>
    <row r="86" spans="1:5" ht="12">
      <c r="A86" s="138">
        <v>2515</v>
      </c>
      <c r="B86" t="s">
        <v>433</v>
      </c>
      <c r="C86" s="134" t="s">
        <v>577</v>
      </c>
      <c r="D86" t="s">
        <v>433</v>
      </c>
      <c r="E86" t="s">
        <v>391</v>
      </c>
    </row>
    <row r="87" spans="1:5" ht="12">
      <c r="A87" s="138">
        <v>2516</v>
      </c>
      <c r="B87" t="s">
        <v>434</v>
      </c>
      <c r="C87" s="134" t="s">
        <v>578</v>
      </c>
      <c r="D87" t="s">
        <v>434</v>
      </c>
      <c r="E87" t="s">
        <v>391</v>
      </c>
    </row>
    <row r="88" spans="1:5" ht="12">
      <c r="A88" s="138">
        <v>2517</v>
      </c>
      <c r="B88" t="s">
        <v>435</v>
      </c>
      <c r="C88" s="134" t="s">
        <v>579</v>
      </c>
      <c r="D88" t="s">
        <v>435</v>
      </c>
      <c r="E88" t="s">
        <v>391</v>
      </c>
    </row>
    <row r="89" spans="1:5" ht="12">
      <c r="A89" s="138">
        <v>7501</v>
      </c>
      <c r="B89" t="s">
        <v>173</v>
      </c>
      <c r="C89" s="134" t="s">
        <v>580</v>
      </c>
      <c r="D89" t="s">
        <v>173</v>
      </c>
      <c r="E89" t="s">
        <v>391</v>
      </c>
    </row>
    <row r="90" spans="1:5" ht="12">
      <c r="A90" s="136"/>
      <c r="B90" s="137"/>
      <c r="C90" s="136" t="s">
        <v>581</v>
      </c>
      <c r="D90" s="137" t="s">
        <v>582</v>
      </c>
      <c r="E90" s="137" t="s">
        <v>399</v>
      </c>
    </row>
    <row r="91" spans="1:5" ht="12">
      <c r="A91" s="138">
        <v>2601</v>
      </c>
      <c r="B91" t="s">
        <v>93</v>
      </c>
      <c r="C91" s="134" t="s">
        <v>583</v>
      </c>
      <c r="D91" t="s">
        <v>93</v>
      </c>
      <c r="E91" t="s">
        <v>391</v>
      </c>
    </row>
    <row r="92" spans="1:5" ht="12">
      <c r="A92" s="138">
        <v>2602</v>
      </c>
      <c r="B92" t="s">
        <v>436</v>
      </c>
      <c r="C92" s="134" t="s">
        <v>584</v>
      </c>
      <c r="D92" t="s">
        <v>436</v>
      </c>
      <c r="E92" t="s">
        <v>391</v>
      </c>
    </row>
    <row r="93" spans="1:5" ht="12">
      <c r="A93" s="138">
        <v>2603</v>
      </c>
      <c r="B93" t="s">
        <v>437</v>
      </c>
      <c r="C93" s="134" t="s">
        <v>585</v>
      </c>
      <c r="D93" t="s">
        <v>437</v>
      </c>
      <c r="E93" t="s">
        <v>391</v>
      </c>
    </row>
    <row r="94" spans="1:5" ht="12">
      <c r="A94" s="138">
        <v>2604</v>
      </c>
      <c r="B94" t="s">
        <v>94</v>
      </c>
      <c r="C94" s="134" t="s">
        <v>586</v>
      </c>
      <c r="D94" t="s">
        <v>94</v>
      </c>
      <c r="E94" t="s">
        <v>391</v>
      </c>
    </row>
    <row r="95" spans="1:5" ht="12">
      <c r="A95" s="138">
        <v>2605</v>
      </c>
      <c r="B95" t="s">
        <v>95</v>
      </c>
      <c r="C95" s="134" t="s">
        <v>587</v>
      </c>
      <c r="D95" t="s">
        <v>95</v>
      </c>
      <c r="E95" t="s">
        <v>391</v>
      </c>
    </row>
    <row r="96" spans="1:5" ht="12">
      <c r="A96" s="138">
        <v>2606</v>
      </c>
      <c r="B96" t="s">
        <v>96</v>
      </c>
      <c r="C96" s="134" t="s">
        <v>588</v>
      </c>
      <c r="D96" t="s">
        <v>96</v>
      </c>
      <c r="E96" t="s">
        <v>391</v>
      </c>
    </row>
    <row r="97" spans="1:5" ht="12">
      <c r="A97" s="138">
        <v>2607</v>
      </c>
      <c r="B97" t="s">
        <v>438</v>
      </c>
      <c r="C97" s="134" t="s">
        <v>589</v>
      </c>
      <c r="D97" t="s">
        <v>438</v>
      </c>
      <c r="E97" t="s">
        <v>391</v>
      </c>
    </row>
    <row r="98" spans="1:5" ht="12">
      <c r="A98" s="136"/>
      <c r="B98" s="137"/>
      <c r="C98" s="136" t="s">
        <v>590</v>
      </c>
      <c r="D98" s="137" t="s">
        <v>591</v>
      </c>
      <c r="E98" s="137" t="s">
        <v>399</v>
      </c>
    </row>
    <row r="99" spans="1:5" ht="12">
      <c r="A99" s="138">
        <v>2701</v>
      </c>
      <c r="B99" t="s">
        <v>439</v>
      </c>
      <c r="C99" s="134" t="s">
        <v>592</v>
      </c>
      <c r="D99" t="s">
        <v>439</v>
      </c>
      <c r="E99" t="s">
        <v>391</v>
      </c>
    </row>
    <row r="100" spans="1:5" ht="12">
      <c r="A100" s="138">
        <v>2702</v>
      </c>
      <c r="B100" t="s">
        <v>440</v>
      </c>
      <c r="C100" s="134" t="s">
        <v>593</v>
      </c>
      <c r="D100" t="s">
        <v>440</v>
      </c>
      <c r="E100" t="s">
        <v>391</v>
      </c>
    </row>
    <row r="101" spans="1:5" ht="12">
      <c r="A101" s="138">
        <v>2703</v>
      </c>
      <c r="B101" t="s">
        <v>441</v>
      </c>
      <c r="C101" s="134" t="s">
        <v>594</v>
      </c>
      <c r="D101" t="s">
        <v>441</v>
      </c>
      <c r="E101" t="s">
        <v>391</v>
      </c>
    </row>
    <row r="102" spans="1:5" ht="12">
      <c r="A102" s="138">
        <v>2704</v>
      </c>
      <c r="B102" t="s">
        <v>442</v>
      </c>
      <c r="C102" s="134" t="s">
        <v>595</v>
      </c>
      <c r="D102" t="s">
        <v>442</v>
      </c>
      <c r="E102" t="s">
        <v>391</v>
      </c>
    </row>
    <row r="103" spans="1:5" ht="12">
      <c r="A103" s="138">
        <v>2705</v>
      </c>
      <c r="B103" t="s">
        <v>443</v>
      </c>
      <c r="C103" s="134" t="s">
        <v>596</v>
      </c>
      <c r="D103" t="s">
        <v>443</v>
      </c>
      <c r="E103" t="s">
        <v>391</v>
      </c>
    </row>
    <row r="104" spans="1:5" ht="12">
      <c r="A104" s="138">
        <v>2706</v>
      </c>
      <c r="B104" t="s">
        <v>444</v>
      </c>
      <c r="C104" s="134" t="s">
        <v>597</v>
      </c>
      <c r="D104" t="s">
        <v>444</v>
      </c>
      <c r="E104" t="s">
        <v>391</v>
      </c>
    </row>
    <row r="105" spans="1:5" ht="12">
      <c r="A105" s="138">
        <v>2707</v>
      </c>
      <c r="B105" t="s">
        <v>445</v>
      </c>
      <c r="C105" s="134" t="s">
        <v>598</v>
      </c>
      <c r="D105" t="s">
        <v>445</v>
      </c>
      <c r="E105" t="s">
        <v>391</v>
      </c>
    </row>
    <row r="106" spans="1:5" ht="12">
      <c r="A106" s="138">
        <v>2708</v>
      </c>
      <c r="B106" t="s">
        <v>446</v>
      </c>
      <c r="C106" s="134" t="s">
        <v>599</v>
      </c>
      <c r="D106" t="s">
        <v>446</v>
      </c>
      <c r="E106" t="s">
        <v>391</v>
      </c>
    </row>
    <row r="107" spans="1:5" ht="12">
      <c r="A107" s="138">
        <v>2709</v>
      </c>
      <c r="B107" t="s">
        <v>447</v>
      </c>
      <c r="C107" s="134" t="s">
        <v>600</v>
      </c>
      <c r="D107" t="s">
        <v>447</v>
      </c>
      <c r="E107" t="s">
        <v>391</v>
      </c>
    </row>
    <row r="108" spans="1:5" ht="12">
      <c r="A108" s="138">
        <v>2710</v>
      </c>
      <c r="B108" t="s">
        <v>448</v>
      </c>
      <c r="C108" s="134" t="s">
        <v>601</v>
      </c>
      <c r="D108" t="s">
        <v>448</v>
      </c>
      <c r="E108" t="s">
        <v>391</v>
      </c>
    </row>
    <row r="109" spans="1:5" ht="12">
      <c r="A109" s="138">
        <v>2711</v>
      </c>
      <c r="B109" t="s">
        <v>449</v>
      </c>
      <c r="C109" s="134" t="s">
        <v>602</v>
      </c>
      <c r="D109" t="s">
        <v>449</v>
      </c>
      <c r="E109" t="s">
        <v>391</v>
      </c>
    </row>
    <row r="110" spans="1:5" ht="12">
      <c r="A110" s="138">
        <v>2712</v>
      </c>
      <c r="B110" t="s">
        <v>450</v>
      </c>
      <c r="C110" s="134" t="s">
        <v>603</v>
      </c>
      <c r="D110" t="s">
        <v>450</v>
      </c>
      <c r="E110" t="s">
        <v>391</v>
      </c>
    </row>
    <row r="111" spans="1:5" ht="12">
      <c r="A111" s="138">
        <v>2713</v>
      </c>
      <c r="B111" t="s">
        <v>451</v>
      </c>
      <c r="C111" s="134" t="s">
        <v>604</v>
      </c>
      <c r="D111" t="s">
        <v>451</v>
      </c>
      <c r="E111" t="s">
        <v>391</v>
      </c>
    </row>
    <row r="112" spans="1:5" ht="12">
      <c r="A112" s="138">
        <v>2714</v>
      </c>
      <c r="B112" t="s">
        <v>452</v>
      </c>
      <c r="C112" s="134" t="s">
        <v>605</v>
      </c>
      <c r="D112" t="s">
        <v>452</v>
      </c>
      <c r="E112" t="s">
        <v>391</v>
      </c>
    </row>
    <row r="113" spans="1:5" ht="12">
      <c r="A113" s="138">
        <v>2715</v>
      </c>
      <c r="B113" t="s">
        <v>453</v>
      </c>
      <c r="C113" s="134" t="s">
        <v>606</v>
      </c>
      <c r="D113" t="s">
        <v>453</v>
      </c>
      <c r="E113" t="s">
        <v>391</v>
      </c>
    </row>
    <row r="114" spans="1:5" ht="12">
      <c r="A114" s="138">
        <v>2716</v>
      </c>
      <c r="B114" t="s">
        <v>454</v>
      </c>
      <c r="C114" s="134" t="s">
        <v>607</v>
      </c>
      <c r="D114" t="s">
        <v>454</v>
      </c>
      <c r="E114" t="s">
        <v>391</v>
      </c>
    </row>
    <row r="115" spans="1:5" ht="12">
      <c r="A115" s="138">
        <v>2717</v>
      </c>
      <c r="B115" t="s">
        <v>455</v>
      </c>
      <c r="C115" s="134" t="s">
        <v>608</v>
      </c>
      <c r="D115" t="s">
        <v>455</v>
      </c>
      <c r="E115" t="s">
        <v>391</v>
      </c>
    </row>
    <row r="116" spans="1:5" ht="12">
      <c r="A116" s="138">
        <v>2718</v>
      </c>
      <c r="B116" t="s">
        <v>456</v>
      </c>
      <c r="C116" s="134" t="s">
        <v>609</v>
      </c>
      <c r="D116" t="s">
        <v>456</v>
      </c>
      <c r="E116" t="s">
        <v>391</v>
      </c>
    </row>
    <row r="117" spans="1:5" ht="12">
      <c r="A117" s="138">
        <v>2719</v>
      </c>
      <c r="B117" t="s">
        <v>457</v>
      </c>
      <c r="C117" s="134" t="s">
        <v>610</v>
      </c>
      <c r="D117" t="s">
        <v>457</v>
      </c>
      <c r="E117" t="s">
        <v>391</v>
      </c>
    </row>
    <row r="118" spans="1:5" ht="12">
      <c r="A118" s="138">
        <v>2720</v>
      </c>
      <c r="B118" t="s">
        <v>458</v>
      </c>
      <c r="C118" s="134" t="s">
        <v>611</v>
      </c>
      <c r="D118" t="s">
        <v>458</v>
      </c>
      <c r="E118" t="s">
        <v>391</v>
      </c>
    </row>
    <row r="119" spans="1:5" ht="12">
      <c r="A119" s="138">
        <v>2730</v>
      </c>
      <c r="B119" t="s">
        <v>459</v>
      </c>
      <c r="C119" s="134" t="s">
        <v>612</v>
      </c>
      <c r="D119" t="s">
        <v>613</v>
      </c>
      <c r="E119" t="s">
        <v>391</v>
      </c>
    </row>
    <row r="120" spans="1:5" ht="12">
      <c r="A120" s="138">
        <v>2731</v>
      </c>
      <c r="B120" t="s">
        <v>460</v>
      </c>
      <c r="C120" s="134" t="s">
        <v>612</v>
      </c>
      <c r="D120" t="s">
        <v>613</v>
      </c>
      <c r="E120" t="s">
        <v>391</v>
      </c>
    </row>
    <row r="121" spans="1:5" ht="12">
      <c r="A121" s="138">
        <v>2732</v>
      </c>
      <c r="B121" t="s">
        <v>461</v>
      </c>
      <c r="C121" s="134" t="s">
        <v>612</v>
      </c>
      <c r="D121" t="s">
        <v>613</v>
      </c>
      <c r="E121" t="s">
        <v>391</v>
      </c>
    </row>
    <row r="122" spans="1:5" ht="12">
      <c r="A122" s="138">
        <v>2733</v>
      </c>
      <c r="B122" t="s">
        <v>462</v>
      </c>
      <c r="C122" s="134" t="s">
        <v>614</v>
      </c>
      <c r="D122" t="s">
        <v>615</v>
      </c>
      <c r="E122" t="s">
        <v>391</v>
      </c>
    </row>
    <row r="123" spans="1:5" ht="12">
      <c r="A123" s="138">
        <v>2734</v>
      </c>
      <c r="B123" t="s">
        <v>463</v>
      </c>
      <c r="C123" s="134" t="s">
        <v>614</v>
      </c>
      <c r="D123" t="s">
        <v>615</v>
      </c>
      <c r="E123" t="s">
        <v>391</v>
      </c>
    </row>
    <row r="124" spans="1:5" ht="12">
      <c r="A124" s="138">
        <v>2735</v>
      </c>
      <c r="B124" t="s">
        <v>464</v>
      </c>
      <c r="C124" s="134" t="s">
        <v>614</v>
      </c>
      <c r="D124" t="s">
        <v>615</v>
      </c>
      <c r="E124" t="s">
        <v>391</v>
      </c>
    </row>
    <row r="125" spans="1:5" ht="12">
      <c r="A125" s="138">
        <v>2740</v>
      </c>
      <c r="B125" t="s">
        <v>97</v>
      </c>
      <c r="C125" s="134" t="s">
        <v>616</v>
      </c>
      <c r="D125" t="s">
        <v>97</v>
      </c>
      <c r="E125" t="s">
        <v>391</v>
      </c>
    </row>
    <row r="126" spans="1:5" ht="12">
      <c r="A126" s="138">
        <v>2741</v>
      </c>
      <c r="B126" t="s">
        <v>98</v>
      </c>
      <c r="C126" s="134" t="s">
        <v>617</v>
      </c>
      <c r="D126" t="s">
        <v>98</v>
      </c>
      <c r="E126" t="s">
        <v>391</v>
      </c>
    </row>
    <row r="127" spans="1:5" ht="12">
      <c r="A127" s="138">
        <v>2742</v>
      </c>
      <c r="B127" t="s">
        <v>99</v>
      </c>
      <c r="C127" s="134" t="s">
        <v>618</v>
      </c>
      <c r="D127" t="s">
        <v>99</v>
      </c>
      <c r="E127" t="s">
        <v>391</v>
      </c>
    </row>
    <row r="128" spans="1:5" ht="12">
      <c r="A128" s="138">
        <v>2743</v>
      </c>
      <c r="B128" t="s">
        <v>100</v>
      </c>
      <c r="C128" s="134" t="s">
        <v>619</v>
      </c>
      <c r="D128" t="s">
        <v>100</v>
      </c>
      <c r="E128" t="s">
        <v>391</v>
      </c>
    </row>
    <row r="129" spans="1:5" ht="12">
      <c r="A129" s="138">
        <v>2744</v>
      </c>
      <c r="B129" t="s">
        <v>101</v>
      </c>
      <c r="C129" s="134" t="s">
        <v>620</v>
      </c>
      <c r="D129" t="s">
        <v>101</v>
      </c>
      <c r="E129" t="s">
        <v>391</v>
      </c>
    </row>
    <row r="130" spans="1:5" ht="12">
      <c r="A130" s="138">
        <v>2745</v>
      </c>
      <c r="B130" t="s">
        <v>102</v>
      </c>
      <c r="C130" s="134" t="s">
        <v>621</v>
      </c>
      <c r="D130" t="s">
        <v>102</v>
      </c>
      <c r="E130" t="s">
        <v>391</v>
      </c>
    </row>
    <row r="131" spans="1:5" ht="12">
      <c r="A131" s="134">
        <v>2746</v>
      </c>
      <c r="B131" t="s">
        <v>103</v>
      </c>
      <c r="C131" s="134" t="s">
        <v>622</v>
      </c>
      <c r="D131" t="s">
        <v>103</v>
      </c>
      <c r="E131" t="s">
        <v>391</v>
      </c>
    </row>
    <row r="132" spans="1:5" ht="12">
      <c r="A132" s="136"/>
      <c r="B132" s="137"/>
      <c r="C132" s="136" t="s">
        <v>623</v>
      </c>
      <c r="D132" s="137" t="s">
        <v>368</v>
      </c>
      <c r="E132" s="137" t="s">
        <v>399</v>
      </c>
    </row>
    <row r="133" spans="1:5" ht="12">
      <c r="A133" s="138">
        <v>2801</v>
      </c>
      <c r="B133" t="s">
        <v>465</v>
      </c>
      <c r="C133" s="134" t="s">
        <v>624</v>
      </c>
      <c r="D133" t="s">
        <v>465</v>
      </c>
      <c r="E133" t="s">
        <v>391</v>
      </c>
    </row>
    <row r="134" spans="1:5" ht="12">
      <c r="A134" s="138">
        <v>2802</v>
      </c>
      <c r="B134" t="s">
        <v>466</v>
      </c>
      <c r="C134" s="134" t="s">
        <v>625</v>
      </c>
      <c r="D134" t="s">
        <v>466</v>
      </c>
      <c r="E134" t="s">
        <v>391</v>
      </c>
    </row>
    <row r="135" spans="1:5" ht="12">
      <c r="A135" s="138">
        <v>2803</v>
      </c>
      <c r="B135" t="s">
        <v>104</v>
      </c>
      <c r="C135" s="134" t="s">
        <v>626</v>
      </c>
      <c r="D135" t="s">
        <v>104</v>
      </c>
      <c r="E135" t="s">
        <v>391</v>
      </c>
    </row>
    <row r="136" spans="1:5" ht="12">
      <c r="A136" s="138">
        <v>2804</v>
      </c>
      <c r="B136" t="s">
        <v>467</v>
      </c>
      <c r="C136" s="134" t="s">
        <v>627</v>
      </c>
      <c r="D136" t="s">
        <v>467</v>
      </c>
      <c r="E136" t="s">
        <v>391</v>
      </c>
    </row>
    <row r="137" spans="1:5" ht="12">
      <c r="A137" s="138">
        <v>2805</v>
      </c>
      <c r="B137" t="s">
        <v>105</v>
      </c>
      <c r="C137" s="134" t="s">
        <v>628</v>
      </c>
      <c r="D137" t="s">
        <v>105</v>
      </c>
      <c r="E137" t="s">
        <v>391</v>
      </c>
    </row>
    <row r="138" spans="1:5" ht="12">
      <c r="A138" s="134" t="s">
        <v>468</v>
      </c>
      <c r="C138" s="134" t="s">
        <v>629</v>
      </c>
      <c r="D138" t="s">
        <v>630</v>
      </c>
      <c r="E138" t="s">
        <v>391</v>
      </c>
    </row>
    <row r="139" spans="1:5" ht="12">
      <c r="A139" s="136"/>
      <c r="B139" s="137"/>
      <c r="C139" s="136" t="s">
        <v>631</v>
      </c>
      <c r="D139" s="137" t="s">
        <v>373</v>
      </c>
      <c r="E139" s="137" t="s">
        <v>399</v>
      </c>
    </row>
    <row r="140" spans="1:5" ht="12">
      <c r="A140" s="138">
        <v>3001</v>
      </c>
      <c r="B140" t="s">
        <v>469</v>
      </c>
      <c r="C140" s="134" t="s">
        <v>632</v>
      </c>
      <c r="D140" t="s">
        <v>469</v>
      </c>
      <c r="E140" t="s">
        <v>391</v>
      </c>
    </row>
    <row r="141" spans="1:5" ht="12">
      <c r="A141" s="138">
        <v>3002</v>
      </c>
      <c r="B141" t="s">
        <v>108</v>
      </c>
      <c r="C141" s="134" t="s">
        <v>633</v>
      </c>
      <c r="D141" t="s">
        <v>108</v>
      </c>
      <c r="E141" t="s">
        <v>391</v>
      </c>
    </row>
    <row r="142" spans="1:5" ht="12">
      <c r="A142" s="138">
        <v>3003</v>
      </c>
      <c r="B142" t="s">
        <v>109</v>
      </c>
      <c r="C142" s="134" t="s">
        <v>634</v>
      </c>
      <c r="D142" t="s">
        <v>109</v>
      </c>
      <c r="E142" t="s">
        <v>391</v>
      </c>
    </row>
    <row r="143" spans="1:5" ht="12">
      <c r="A143" s="138">
        <v>3004</v>
      </c>
      <c r="B143" t="s">
        <v>110</v>
      </c>
      <c r="C143" s="134" t="s">
        <v>635</v>
      </c>
      <c r="D143" t="s">
        <v>110</v>
      </c>
      <c r="E143" t="s">
        <v>391</v>
      </c>
    </row>
    <row r="144" spans="1:5" ht="12">
      <c r="A144" s="138">
        <v>3005</v>
      </c>
      <c r="B144" t="s">
        <v>111</v>
      </c>
      <c r="C144" s="134" t="s">
        <v>636</v>
      </c>
      <c r="D144" t="s">
        <v>111</v>
      </c>
      <c r="E144" t="s">
        <v>391</v>
      </c>
    </row>
    <row r="145" spans="1:5" ht="12">
      <c r="A145" s="138">
        <v>3006</v>
      </c>
      <c r="B145" t="s">
        <v>112</v>
      </c>
      <c r="C145" s="134" t="s">
        <v>637</v>
      </c>
      <c r="D145" t="s">
        <v>112</v>
      </c>
      <c r="E145" t="s">
        <v>391</v>
      </c>
    </row>
    <row r="146" spans="3:5" ht="12">
      <c r="C146" s="134" t="s">
        <v>638</v>
      </c>
      <c r="D146" t="s">
        <v>639</v>
      </c>
      <c r="E146" t="s">
        <v>391</v>
      </c>
    </row>
    <row r="147" spans="1:5" ht="12">
      <c r="A147" s="138">
        <v>4007</v>
      </c>
      <c r="B147" t="s">
        <v>116</v>
      </c>
      <c r="C147" s="134" t="s">
        <v>640</v>
      </c>
      <c r="D147" t="s">
        <v>116</v>
      </c>
      <c r="E147" t="s">
        <v>391</v>
      </c>
    </row>
    <row r="148" spans="1:5" ht="12">
      <c r="A148" s="138">
        <v>4008</v>
      </c>
      <c r="B148" t="s">
        <v>117</v>
      </c>
      <c r="C148" s="134" t="s">
        <v>641</v>
      </c>
      <c r="D148" t="s">
        <v>117</v>
      </c>
      <c r="E148" t="s">
        <v>391</v>
      </c>
    </row>
    <row r="149" spans="1:5" ht="12">
      <c r="A149" s="138">
        <v>4009</v>
      </c>
      <c r="B149" t="s">
        <v>118</v>
      </c>
      <c r="C149" s="134" t="s">
        <v>642</v>
      </c>
      <c r="D149" t="s">
        <v>118</v>
      </c>
      <c r="E149" t="s">
        <v>391</v>
      </c>
    </row>
    <row r="150" spans="1:5" ht="12">
      <c r="A150" s="138">
        <v>4010</v>
      </c>
      <c r="B150" t="s">
        <v>119</v>
      </c>
      <c r="C150" s="134" t="s">
        <v>643</v>
      </c>
      <c r="D150" t="s">
        <v>119</v>
      </c>
      <c r="E150" t="s">
        <v>391</v>
      </c>
    </row>
    <row r="151" spans="1:5" ht="12">
      <c r="A151" s="138">
        <v>4011</v>
      </c>
      <c r="B151" t="s">
        <v>120</v>
      </c>
      <c r="C151" s="134" t="s">
        <v>644</v>
      </c>
      <c r="D151" t="s">
        <v>645</v>
      </c>
      <c r="E151" t="s">
        <v>391</v>
      </c>
    </row>
    <row r="152" spans="1:5" ht="12">
      <c r="A152" s="138">
        <v>4012</v>
      </c>
      <c r="B152" t="s">
        <v>121</v>
      </c>
      <c r="C152" s="134" t="s">
        <v>646</v>
      </c>
      <c r="D152" t="s">
        <v>121</v>
      </c>
      <c r="E152" t="s">
        <v>391</v>
      </c>
    </row>
    <row r="153" spans="1:5" ht="12">
      <c r="A153" s="138">
        <v>4013</v>
      </c>
      <c r="B153" t="s">
        <v>122</v>
      </c>
      <c r="C153" s="134" t="s">
        <v>647</v>
      </c>
      <c r="D153" t="s">
        <v>122</v>
      </c>
      <c r="E153" t="s">
        <v>391</v>
      </c>
    </row>
    <row r="154" spans="1:5" ht="12">
      <c r="A154" s="138">
        <v>4014</v>
      </c>
      <c r="B154" t="s">
        <v>123</v>
      </c>
      <c r="C154" s="134" t="s">
        <v>648</v>
      </c>
      <c r="D154" t="s">
        <v>123</v>
      </c>
      <c r="E154" t="s">
        <v>391</v>
      </c>
    </row>
    <row r="155" spans="1:5" ht="12">
      <c r="A155" s="138">
        <v>4015</v>
      </c>
      <c r="B155" t="s">
        <v>124</v>
      </c>
      <c r="C155" s="134" t="s">
        <v>649</v>
      </c>
      <c r="D155" t="s">
        <v>124</v>
      </c>
      <c r="E155" t="s">
        <v>391</v>
      </c>
    </row>
    <row r="156" spans="1:5" ht="12">
      <c r="A156" s="138">
        <v>4016</v>
      </c>
      <c r="B156" t="s">
        <v>125</v>
      </c>
      <c r="C156" s="134" t="s">
        <v>650</v>
      </c>
      <c r="D156" t="s">
        <v>125</v>
      </c>
      <c r="E156" t="s">
        <v>391</v>
      </c>
    </row>
    <row r="157" spans="1:5" ht="12">
      <c r="A157" s="138">
        <v>4017</v>
      </c>
      <c r="B157" t="s">
        <v>126</v>
      </c>
      <c r="C157" s="134" t="s">
        <v>651</v>
      </c>
      <c r="D157" t="s">
        <v>126</v>
      </c>
      <c r="E157" t="s">
        <v>391</v>
      </c>
    </row>
    <row r="158" spans="1:5" ht="12">
      <c r="A158" s="138">
        <v>4018</v>
      </c>
      <c r="B158" t="s">
        <v>127</v>
      </c>
      <c r="C158" s="134" t="s">
        <v>652</v>
      </c>
      <c r="D158" t="s">
        <v>127</v>
      </c>
      <c r="E158" t="s">
        <v>391</v>
      </c>
    </row>
    <row r="159" spans="1:5" ht="12">
      <c r="A159" s="138">
        <v>4023</v>
      </c>
      <c r="B159" t="s">
        <v>470</v>
      </c>
      <c r="C159" s="134" t="s">
        <v>653</v>
      </c>
      <c r="D159" t="s">
        <v>470</v>
      </c>
      <c r="E159" t="s">
        <v>391</v>
      </c>
    </row>
    <row r="160" spans="1:5" ht="12">
      <c r="A160" s="138">
        <v>4059</v>
      </c>
      <c r="B160" t="s">
        <v>471</v>
      </c>
      <c r="C160" s="134" t="s">
        <v>654</v>
      </c>
      <c r="D160" t="s">
        <v>471</v>
      </c>
      <c r="E160" t="s">
        <v>391</v>
      </c>
    </row>
    <row r="161" spans="1:5" ht="12">
      <c r="A161" s="138">
        <v>4003</v>
      </c>
      <c r="B161" t="s">
        <v>472</v>
      </c>
      <c r="C161" s="134" t="s">
        <v>655</v>
      </c>
      <c r="D161" t="s">
        <v>472</v>
      </c>
      <c r="E161" t="s">
        <v>391</v>
      </c>
    </row>
    <row r="162" spans="1:5" ht="12">
      <c r="A162" s="138">
        <v>4044</v>
      </c>
      <c r="B162" t="s">
        <v>473</v>
      </c>
      <c r="C162" s="134" t="s">
        <v>656</v>
      </c>
      <c r="D162" t="s">
        <v>473</v>
      </c>
      <c r="E162" t="s">
        <v>391</v>
      </c>
    </row>
    <row r="163" spans="1:5" ht="12">
      <c r="A163" s="138">
        <v>4048</v>
      </c>
      <c r="B163" t="s">
        <v>474</v>
      </c>
      <c r="C163" s="134" t="s">
        <v>657</v>
      </c>
      <c r="D163" t="s">
        <v>474</v>
      </c>
      <c r="E163" t="s">
        <v>391</v>
      </c>
    </row>
    <row r="164" spans="1:5" ht="12">
      <c r="A164" s="136"/>
      <c r="B164" s="137"/>
      <c r="C164" s="136" t="s">
        <v>658</v>
      </c>
      <c r="D164" s="137" t="s">
        <v>659</v>
      </c>
      <c r="E164" s="137" t="s">
        <v>399</v>
      </c>
    </row>
    <row r="165" spans="1:5" ht="12">
      <c r="A165" s="138">
        <v>2950</v>
      </c>
      <c r="B165" t="s">
        <v>475</v>
      </c>
      <c r="C165" s="134" t="s">
        <v>660</v>
      </c>
      <c r="D165" t="s">
        <v>661</v>
      </c>
      <c r="E165" t="s">
        <v>391</v>
      </c>
    </row>
    <row r="166" spans="1:5" ht="12">
      <c r="A166" s="138">
        <v>2031</v>
      </c>
      <c r="B166" t="s">
        <v>476</v>
      </c>
      <c r="C166" s="134" t="s">
        <v>662</v>
      </c>
      <c r="D166" t="s">
        <v>476</v>
      </c>
      <c r="E166" t="s">
        <v>391</v>
      </c>
    </row>
    <row r="167" spans="1:5" ht="12">
      <c r="A167" s="134">
        <v>6081</v>
      </c>
      <c r="B167" t="s">
        <v>165</v>
      </c>
      <c r="C167" s="134" t="s">
        <v>662</v>
      </c>
      <c r="D167" t="s">
        <v>476</v>
      </c>
      <c r="E167" t="s">
        <v>391</v>
      </c>
    </row>
    <row r="168" spans="1:5" ht="12">
      <c r="A168" s="138">
        <v>2206</v>
      </c>
      <c r="B168" t="s">
        <v>69</v>
      </c>
      <c r="C168" s="134" t="s">
        <v>663</v>
      </c>
      <c r="D168" t="s">
        <v>69</v>
      </c>
      <c r="E168" t="s">
        <v>391</v>
      </c>
    </row>
    <row r="169" spans="1:5" ht="12">
      <c r="A169" s="138">
        <v>3507</v>
      </c>
      <c r="B169" t="s">
        <v>477</v>
      </c>
      <c r="C169" s="134" t="s">
        <v>664</v>
      </c>
      <c r="D169" t="s">
        <v>477</v>
      </c>
      <c r="E169" t="s">
        <v>391</v>
      </c>
    </row>
    <row r="170" spans="1:5" ht="12">
      <c r="A170" s="138">
        <v>3509</v>
      </c>
      <c r="B170" t="s">
        <v>478</v>
      </c>
      <c r="C170" s="134" t="s">
        <v>665</v>
      </c>
      <c r="D170" t="s">
        <v>478</v>
      </c>
      <c r="E170" t="s">
        <v>391</v>
      </c>
    </row>
    <row r="171" spans="1:5" ht="12">
      <c r="A171" s="138">
        <v>6069</v>
      </c>
      <c r="B171" t="s">
        <v>164</v>
      </c>
      <c r="C171" s="134" t="s">
        <v>666</v>
      </c>
      <c r="D171" t="s">
        <v>164</v>
      </c>
      <c r="E171" t="s">
        <v>391</v>
      </c>
    </row>
    <row r="172" spans="1:5" ht="12">
      <c r="A172" s="138">
        <v>6001</v>
      </c>
      <c r="B172" t="s">
        <v>163</v>
      </c>
      <c r="C172" s="134" t="s">
        <v>667</v>
      </c>
      <c r="D172" t="s">
        <v>163</v>
      </c>
      <c r="E172" t="s">
        <v>391</v>
      </c>
    </row>
    <row r="173" spans="1:5" ht="12">
      <c r="A173" s="138">
        <v>6177</v>
      </c>
      <c r="B173" t="s">
        <v>166</v>
      </c>
      <c r="C173" s="134" t="s">
        <v>668</v>
      </c>
      <c r="D173" t="s">
        <v>166</v>
      </c>
      <c r="E173" t="s">
        <v>391</v>
      </c>
    </row>
    <row r="174" spans="1:5" ht="12">
      <c r="A174" s="138">
        <v>6216</v>
      </c>
      <c r="B174" t="s">
        <v>168</v>
      </c>
      <c r="C174" s="134" t="s">
        <v>669</v>
      </c>
      <c r="D174" t="s">
        <v>168</v>
      </c>
      <c r="E174" t="s">
        <v>391</v>
      </c>
    </row>
    <row r="175" spans="1:5" ht="12">
      <c r="A175" s="138">
        <v>6178</v>
      </c>
      <c r="B175" t="s">
        <v>167</v>
      </c>
      <c r="C175" s="134" t="s">
        <v>670</v>
      </c>
      <c r="D175" t="s">
        <v>170</v>
      </c>
      <c r="E175" t="s">
        <v>391</v>
      </c>
    </row>
    <row r="176" spans="1:5" ht="12">
      <c r="A176" s="138">
        <v>6414</v>
      </c>
      <c r="B176" t="s">
        <v>170</v>
      </c>
      <c r="C176" s="134" t="s">
        <v>670</v>
      </c>
      <c r="D176" t="s">
        <v>170</v>
      </c>
      <c r="E176" t="s">
        <v>391</v>
      </c>
    </row>
    <row r="177" spans="1:5" ht="12">
      <c r="A177" s="138">
        <v>6921</v>
      </c>
      <c r="B177" t="s">
        <v>172</v>
      </c>
      <c r="C177" s="134" t="s">
        <v>671</v>
      </c>
      <c r="D177" t="s">
        <v>172</v>
      </c>
      <c r="E177" t="s">
        <v>391</v>
      </c>
    </row>
    <row r="178" spans="1:5" ht="12">
      <c r="A178" s="138">
        <v>2200</v>
      </c>
      <c r="B178" t="s">
        <v>479</v>
      </c>
      <c r="C178" s="134" t="s">
        <v>672</v>
      </c>
      <c r="D178" t="s">
        <v>673</v>
      </c>
      <c r="E178" t="s">
        <v>391</v>
      </c>
    </row>
    <row r="179" spans="1:5" ht="12">
      <c r="A179" s="138">
        <v>6903</v>
      </c>
      <c r="B179" t="s">
        <v>171</v>
      </c>
      <c r="C179" s="134" t="s">
        <v>674</v>
      </c>
      <c r="D179" t="s">
        <v>171</v>
      </c>
      <c r="E179" t="s">
        <v>391</v>
      </c>
    </row>
    <row r="180" spans="1:5" ht="12">
      <c r="A180" s="138">
        <v>6222</v>
      </c>
      <c r="B180" t="s">
        <v>169</v>
      </c>
      <c r="C180" s="134" t="s">
        <v>675</v>
      </c>
      <c r="D180" t="s">
        <v>169</v>
      </c>
      <c r="E180" t="s">
        <v>391</v>
      </c>
    </row>
    <row r="181" spans="1:5" ht="12">
      <c r="A181" s="138">
        <v>5980</v>
      </c>
      <c r="B181" t="s">
        <v>306</v>
      </c>
      <c r="C181" s="134" t="s">
        <v>676</v>
      </c>
      <c r="D181" t="s">
        <v>306</v>
      </c>
      <c r="E181" t="s">
        <v>391</v>
      </c>
    </row>
    <row r="182" spans="1:5" ht="12">
      <c r="A182" s="136"/>
      <c r="B182" s="137"/>
      <c r="C182" s="136" t="s">
        <v>677</v>
      </c>
      <c r="D182" s="137" t="s">
        <v>678</v>
      </c>
      <c r="E182" s="137" t="s">
        <v>399</v>
      </c>
    </row>
    <row r="183" spans="1:5" ht="12">
      <c r="A183" s="138">
        <v>5050</v>
      </c>
      <c r="B183" t="s">
        <v>480</v>
      </c>
      <c r="C183" s="134" t="s">
        <v>679</v>
      </c>
      <c r="D183" t="s">
        <v>480</v>
      </c>
      <c r="E183" t="s">
        <v>391</v>
      </c>
    </row>
    <row r="184" spans="1:5" ht="12">
      <c r="A184" s="138">
        <v>5100</v>
      </c>
      <c r="B184" t="s">
        <v>481</v>
      </c>
      <c r="C184" s="134" t="s">
        <v>680</v>
      </c>
      <c r="D184" t="s">
        <v>481</v>
      </c>
      <c r="E184" t="s">
        <v>391</v>
      </c>
    </row>
    <row r="185" spans="1:5" ht="12">
      <c r="A185" s="138">
        <v>5150</v>
      </c>
      <c r="B185" t="s">
        <v>150</v>
      </c>
      <c r="C185" s="134" t="s">
        <v>681</v>
      </c>
      <c r="D185" t="s">
        <v>150</v>
      </c>
      <c r="E185" t="s">
        <v>391</v>
      </c>
    </row>
    <row r="186" spans="1:5" ht="12">
      <c r="A186" s="138">
        <v>5160</v>
      </c>
      <c r="B186" t="s">
        <v>151</v>
      </c>
      <c r="C186" s="134" t="s">
        <v>682</v>
      </c>
      <c r="D186" t="s">
        <v>151</v>
      </c>
      <c r="E186" t="s">
        <v>391</v>
      </c>
    </row>
    <row r="187" spans="1:5" ht="12">
      <c r="A187" s="138">
        <v>5200</v>
      </c>
      <c r="B187" t="s">
        <v>152</v>
      </c>
      <c r="C187" s="134" t="s">
        <v>683</v>
      </c>
      <c r="D187" t="s">
        <v>152</v>
      </c>
      <c r="E187" t="s">
        <v>391</v>
      </c>
    </row>
    <row r="188" spans="1:5" ht="12">
      <c r="A188" s="138">
        <v>5250</v>
      </c>
      <c r="B188" t="s">
        <v>153</v>
      </c>
      <c r="C188" s="134" t="s">
        <v>684</v>
      </c>
      <c r="D188" t="s">
        <v>153</v>
      </c>
      <c r="E188" t="s">
        <v>391</v>
      </c>
    </row>
    <row r="189" spans="1:5" ht="12">
      <c r="A189" s="138">
        <v>5300</v>
      </c>
      <c r="B189" t="s">
        <v>154</v>
      </c>
      <c r="C189" s="134" t="s">
        <v>685</v>
      </c>
      <c r="D189" t="s">
        <v>154</v>
      </c>
      <c r="E189" t="s">
        <v>391</v>
      </c>
    </row>
    <row r="190" spans="1:5" ht="12">
      <c r="A190" s="138">
        <v>5305</v>
      </c>
      <c r="B190" t="s">
        <v>155</v>
      </c>
      <c r="C190" s="134" t="s">
        <v>686</v>
      </c>
      <c r="D190" t="s">
        <v>155</v>
      </c>
      <c r="E190" t="s">
        <v>391</v>
      </c>
    </row>
    <row r="191" spans="1:5" ht="12">
      <c r="A191" s="138">
        <v>5350</v>
      </c>
      <c r="B191" t="s">
        <v>156</v>
      </c>
      <c r="C191" s="134" t="s">
        <v>687</v>
      </c>
      <c r="D191" t="s">
        <v>156</v>
      </c>
      <c r="E191" t="s">
        <v>391</v>
      </c>
    </row>
    <row r="192" spans="1:5" ht="12">
      <c r="A192" s="138">
        <v>5400</v>
      </c>
      <c r="B192" t="s">
        <v>157</v>
      </c>
      <c r="C192" s="134" t="s">
        <v>688</v>
      </c>
      <c r="D192" t="s">
        <v>157</v>
      </c>
      <c r="E192" t="s">
        <v>391</v>
      </c>
    </row>
    <row r="193" spans="1:5" ht="12">
      <c r="A193" s="138">
        <v>5450</v>
      </c>
      <c r="B193" t="s">
        <v>158</v>
      </c>
      <c r="C193" s="134" t="s">
        <v>689</v>
      </c>
      <c r="D193" t="s">
        <v>158</v>
      </c>
      <c r="E193" t="s">
        <v>391</v>
      </c>
    </row>
    <row r="194" spans="1:5" ht="12">
      <c r="A194" s="138">
        <v>5500</v>
      </c>
      <c r="B194" t="s">
        <v>159</v>
      </c>
      <c r="C194" s="134" t="s">
        <v>690</v>
      </c>
      <c r="D194" t="s">
        <v>159</v>
      </c>
      <c r="E194" t="s">
        <v>391</v>
      </c>
    </row>
    <row r="195" spans="1:5" ht="12">
      <c r="A195" s="138">
        <v>5550</v>
      </c>
      <c r="B195" t="s">
        <v>160</v>
      </c>
      <c r="C195" s="134" t="s">
        <v>691</v>
      </c>
      <c r="D195" t="s">
        <v>160</v>
      </c>
      <c r="E195" t="s">
        <v>391</v>
      </c>
    </row>
    <row r="196" spans="1:5" ht="12">
      <c r="A196" s="138">
        <v>5551</v>
      </c>
      <c r="B196" t="s">
        <v>482</v>
      </c>
      <c r="C196" s="134" t="s">
        <v>691</v>
      </c>
      <c r="D196" t="s">
        <v>160</v>
      </c>
      <c r="E196" t="s">
        <v>391</v>
      </c>
    </row>
    <row r="197" spans="1:5" ht="12">
      <c r="A197" s="138">
        <v>5575</v>
      </c>
      <c r="B197" t="s">
        <v>161</v>
      </c>
      <c r="C197" s="134" t="s">
        <v>692</v>
      </c>
      <c r="D197" t="s">
        <v>161</v>
      </c>
      <c r="E197" t="s">
        <v>391</v>
      </c>
    </row>
    <row r="198" spans="1:5" ht="12">
      <c r="A198" s="138">
        <v>5580</v>
      </c>
      <c r="B198" t="s">
        <v>162</v>
      </c>
      <c r="C198" s="134" t="s">
        <v>693</v>
      </c>
      <c r="D198" t="s">
        <v>162</v>
      </c>
      <c r="E198" t="s">
        <v>391</v>
      </c>
    </row>
    <row r="199" spans="1:5" ht="12">
      <c r="A199" s="136"/>
      <c r="B199" s="137"/>
      <c r="C199" s="136" t="s">
        <v>694</v>
      </c>
      <c r="D199" s="137" t="s">
        <v>695</v>
      </c>
      <c r="E199" s="137" t="s">
        <v>399</v>
      </c>
    </row>
    <row r="200" spans="1:5" ht="12">
      <c r="A200" s="138">
        <v>5901</v>
      </c>
      <c r="B200" t="s">
        <v>483</v>
      </c>
      <c r="C200" s="134" t="s">
        <v>696</v>
      </c>
      <c r="D200" t="s">
        <v>697</v>
      </c>
      <c r="E200" t="s">
        <v>391</v>
      </c>
    </row>
    <row r="201" spans="1:5" ht="12">
      <c r="A201" s="138">
        <v>5929</v>
      </c>
      <c r="B201" t="s">
        <v>484</v>
      </c>
      <c r="C201" s="134" t="s">
        <v>698</v>
      </c>
      <c r="D201" t="s">
        <v>484</v>
      </c>
      <c r="E201" t="s">
        <v>391</v>
      </c>
    </row>
    <row r="202" spans="1:5" ht="12">
      <c r="A202" s="138">
        <v>5940</v>
      </c>
      <c r="B202" t="s">
        <v>485</v>
      </c>
      <c r="C202" s="134" t="s">
        <v>699</v>
      </c>
      <c r="D202" t="s">
        <v>485</v>
      </c>
      <c r="E202" t="s">
        <v>391</v>
      </c>
    </row>
    <row r="203" spans="1:5" ht="12">
      <c r="A203" s="138">
        <v>5960</v>
      </c>
      <c r="B203" t="s">
        <v>486</v>
      </c>
      <c r="C203" s="134" t="s">
        <v>700</v>
      </c>
      <c r="D203" t="s">
        <v>486</v>
      </c>
      <c r="E203" t="s">
        <v>391</v>
      </c>
    </row>
    <row r="204" spans="1:5" ht="12">
      <c r="A204" s="138">
        <v>5910</v>
      </c>
      <c r="B204" t="s">
        <v>487</v>
      </c>
      <c r="C204" s="134" t="s">
        <v>701</v>
      </c>
      <c r="D204" t="s">
        <v>487</v>
      </c>
      <c r="E204" t="s">
        <v>391</v>
      </c>
    </row>
    <row r="205" spans="1:5" ht="12">
      <c r="A205" s="138">
        <v>5924</v>
      </c>
      <c r="B205" t="s">
        <v>488</v>
      </c>
      <c r="C205" s="134" t="s">
        <v>702</v>
      </c>
      <c r="D205" t="s">
        <v>488</v>
      </c>
      <c r="E205" t="s">
        <v>391</v>
      </c>
    </row>
    <row r="206" spans="1:5" ht="12">
      <c r="A206" s="136"/>
      <c r="B206" s="137"/>
      <c r="C206" s="136" t="s">
        <v>703</v>
      </c>
      <c r="D206" s="137" t="s">
        <v>375</v>
      </c>
      <c r="E206" s="137" t="s">
        <v>399</v>
      </c>
    </row>
    <row r="207" spans="1:5" ht="12">
      <c r="A207" s="138">
        <v>4002</v>
      </c>
      <c r="B207" t="s">
        <v>113</v>
      </c>
      <c r="C207" s="134" t="s">
        <v>704</v>
      </c>
      <c r="D207" t="s">
        <v>113</v>
      </c>
      <c r="E207" t="s">
        <v>391</v>
      </c>
    </row>
    <row r="208" spans="1:5" ht="12">
      <c r="A208" s="138">
        <v>4004</v>
      </c>
      <c r="B208" t="s">
        <v>114</v>
      </c>
      <c r="C208" s="134" t="s">
        <v>705</v>
      </c>
      <c r="D208" t="s">
        <v>114</v>
      </c>
      <c r="E208" t="s">
        <v>391</v>
      </c>
    </row>
    <row r="209" spans="1:5" ht="12">
      <c r="A209" s="138">
        <v>4005</v>
      </c>
      <c r="B209" t="s">
        <v>115</v>
      </c>
      <c r="C209" s="134" t="s">
        <v>706</v>
      </c>
      <c r="D209" t="s">
        <v>115</v>
      </c>
      <c r="E209" t="s">
        <v>391</v>
      </c>
    </row>
    <row r="210" spans="1:5" ht="12">
      <c r="A210" s="138">
        <v>4019</v>
      </c>
      <c r="B210" t="s">
        <v>489</v>
      </c>
      <c r="C210" s="134" t="s">
        <v>707</v>
      </c>
      <c r="D210" t="s">
        <v>489</v>
      </c>
      <c r="E210" t="s">
        <v>391</v>
      </c>
    </row>
    <row r="211" spans="1:2" ht="12">
      <c r="A211" s="138">
        <v>4053</v>
      </c>
      <c r="B211" t="s">
        <v>145</v>
      </c>
    </row>
    <row r="212" spans="1:5" ht="12">
      <c r="A212" s="138">
        <v>4020</v>
      </c>
      <c r="B212" t="s">
        <v>490</v>
      </c>
      <c r="C212" s="134" t="s">
        <v>708</v>
      </c>
      <c r="D212" t="s">
        <v>490</v>
      </c>
      <c r="E212" t="s">
        <v>391</v>
      </c>
    </row>
    <row r="213" spans="1:5" ht="12">
      <c r="A213" s="138">
        <v>4021</v>
      </c>
      <c r="B213" t="s">
        <v>128</v>
      </c>
      <c r="C213" s="134" t="s">
        <v>709</v>
      </c>
      <c r="D213" t="s">
        <v>128</v>
      </c>
      <c r="E213" t="s">
        <v>391</v>
      </c>
    </row>
    <row r="214" spans="1:5" ht="12">
      <c r="A214" s="138">
        <v>4024</v>
      </c>
      <c r="B214" t="s">
        <v>129</v>
      </c>
      <c r="C214" s="134" t="s">
        <v>710</v>
      </c>
      <c r="D214" t="s">
        <v>129</v>
      </c>
      <c r="E214" t="s">
        <v>391</v>
      </c>
    </row>
    <row r="215" spans="1:5" ht="12">
      <c r="A215" s="138">
        <v>4026</v>
      </c>
      <c r="B215" t="s">
        <v>491</v>
      </c>
      <c r="C215" s="134" t="s">
        <v>711</v>
      </c>
      <c r="D215" t="s">
        <v>491</v>
      </c>
      <c r="E215" t="s">
        <v>391</v>
      </c>
    </row>
    <row r="216" spans="1:5" ht="12">
      <c r="A216" s="138">
        <v>4027</v>
      </c>
      <c r="B216" t="s">
        <v>130</v>
      </c>
      <c r="C216" s="134" t="s">
        <v>712</v>
      </c>
      <c r="D216" t="s">
        <v>130</v>
      </c>
      <c r="E216" t="s">
        <v>391</v>
      </c>
    </row>
    <row r="217" spans="1:5" ht="12">
      <c r="A217" s="138">
        <v>4028</v>
      </c>
      <c r="B217" t="s">
        <v>131</v>
      </c>
      <c r="C217" s="134" t="s">
        <v>713</v>
      </c>
      <c r="D217" t="s">
        <v>131</v>
      </c>
      <c r="E217" t="s">
        <v>391</v>
      </c>
    </row>
    <row r="218" spans="1:5" ht="12">
      <c r="A218" s="138">
        <v>4029</v>
      </c>
      <c r="B218" t="s">
        <v>132</v>
      </c>
      <c r="C218" s="134" t="s">
        <v>714</v>
      </c>
      <c r="D218" t="s">
        <v>132</v>
      </c>
      <c r="E218" t="s">
        <v>391</v>
      </c>
    </row>
    <row r="219" spans="1:5" ht="12">
      <c r="A219" s="138">
        <v>4030</v>
      </c>
      <c r="B219" t="s">
        <v>133</v>
      </c>
      <c r="C219" s="134" t="s">
        <v>715</v>
      </c>
      <c r="D219" t="s">
        <v>133</v>
      </c>
      <c r="E219" t="s">
        <v>391</v>
      </c>
    </row>
    <row r="220" spans="1:5" ht="12">
      <c r="A220" s="138">
        <v>4031</v>
      </c>
      <c r="B220" t="s">
        <v>134</v>
      </c>
      <c r="C220" s="134" t="s">
        <v>716</v>
      </c>
      <c r="D220" t="s">
        <v>134</v>
      </c>
      <c r="E220" t="s">
        <v>391</v>
      </c>
    </row>
    <row r="221" spans="1:5" ht="12">
      <c r="A221" s="138">
        <v>4032</v>
      </c>
      <c r="B221" t="s">
        <v>135</v>
      </c>
      <c r="C221" s="134" t="s">
        <v>717</v>
      </c>
      <c r="D221" t="s">
        <v>135</v>
      </c>
      <c r="E221" t="s">
        <v>391</v>
      </c>
    </row>
    <row r="222" spans="1:5" ht="12">
      <c r="A222" s="138">
        <v>4033</v>
      </c>
      <c r="B222" t="s">
        <v>136</v>
      </c>
      <c r="C222" s="134" t="s">
        <v>718</v>
      </c>
      <c r="D222" t="s">
        <v>136</v>
      </c>
      <c r="E222" t="s">
        <v>391</v>
      </c>
    </row>
    <row r="223" spans="1:5" ht="12">
      <c r="A223" s="138">
        <v>4035</v>
      </c>
      <c r="B223" t="s">
        <v>137</v>
      </c>
      <c r="C223" s="134" t="s">
        <v>719</v>
      </c>
      <c r="D223" t="s">
        <v>137</v>
      </c>
      <c r="E223" t="s">
        <v>391</v>
      </c>
    </row>
    <row r="224" spans="1:5" ht="12">
      <c r="A224" s="138">
        <v>4036</v>
      </c>
      <c r="B224" t="s">
        <v>138</v>
      </c>
      <c r="C224" s="134" t="s">
        <v>720</v>
      </c>
      <c r="D224" t="s">
        <v>138</v>
      </c>
      <c r="E224" t="s">
        <v>391</v>
      </c>
    </row>
    <row r="225" spans="1:5" ht="12">
      <c r="A225" s="138">
        <v>4037</v>
      </c>
      <c r="B225" t="s">
        <v>139</v>
      </c>
      <c r="C225" s="134" t="s">
        <v>721</v>
      </c>
      <c r="D225" t="s">
        <v>139</v>
      </c>
      <c r="E225" t="s">
        <v>391</v>
      </c>
    </row>
    <row r="226" spans="1:5" ht="12">
      <c r="A226" s="138">
        <v>4038</v>
      </c>
      <c r="B226" t="s">
        <v>140</v>
      </c>
      <c r="C226" s="134" t="s">
        <v>722</v>
      </c>
      <c r="D226" t="s">
        <v>140</v>
      </c>
      <c r="E226" t="s">
        <v>391</v>
      </c>
    </row>
    <row r="227" spans="1:5" ht="12">
      <c r="A227" s="138">
        <v>4040</v>
      </c>
      <c r="B227" t="s">
        <v>141</v>
      </c>
      <c r="C227" s="134" t="s">
        <v>723</v>
      </c>
      <c r="D227" t="s">
        <v>141</v>
      </c>
      <c r="E227" t="s">
        <v>391</v>
      </c>
    </row>
    <row r="228" spans="1:5" ht="12">
      <c r="A228" s="138">
        <v>4042</v>
      </c>
      <c r="B228" t="s">
        <v>142</v>
      </c>
      <c r="C228" s="134" t="s">
        <v>724</v>
      </c>
      <c r="D228" t="s">
        <v>142</v>
      </c>
      <c r="E228" t="s">
        <v>391</v>
      </c>
    </row>
    <row r="229" spans="1:5" ht="12">
      <c r="A229" s="138">
        <v>4043</v>
      </c>
      <c r="B229" t="s">
        <v>143</v>
      </c>
      <c r="C229" s="134" t="s">
        <v>725</v>
      </c>
      <c r="D229" t="s">
        <v>143</v>
      </c>
      <c r="E229" t="s">
        <v>391</v>
      </c>
    </row>
    <row r="230" spans="1:5" ht="12">
      <c r="A230" s="138">
        <v>4045</v>
      </c>
      <c r="B230" t="s">
        <v>144</v>
      </c>
      <c r="C230" s="134" t="s">
        <v>726</v>
      </c>
      <c r="D230" t="s">
        <v>144</v>
      </c>
      <c r="E230" t="s">
        <v>391</v>
      </c>
    </row>
    <row r="231" spans="1:5" ht="12">
      <c r="A231" s="138">
        <v>4047</v>
      </c>
      <c r="B231" t="s">
        <v>492</v>
      </c>
      <c r="C231" s="134" t="s">
        <v>727</v>
      </c>
      <c r="D231" t="s">
        <v>492</v>
      </c>
      <c r="E231" t="s">
        <v>391</v>
      </c>
    </row>
    <row r="232" spans="1:5" ht="12">
      <c r="A232" s="138">
        <v>4054</v>
      </c>
      <c r="B232" t="s">
        <v>146</v>
      </c>
      <c r="C232" s="134" t="s">
        <v>728</v>
      </c>
      <c r="D232" t="s">
        <v>729</v>
      </c>
      <c r="E232" t="s">
        <v>391</v>
      </c>
    </row>
    <row r="233" spans="1:5" ht="12">
      <c r="A233" s="138">
        <v>4055</v>
      </c>
      <c r="B233" t="s">
        <v>147</v>
      </c>
      <c r="C233" s="134" t="s">
        <v>728</v>
      </c>
      <c r="D233" t="s">
        <v>729</v>
      </c>
      <c r="E233" t="s">
        <v>391</v>
      </c>
    </row>
    <row r="234" spans="1:5" ht="12">
      <c r="A234" s="138">
        <v>4056</v>
      </c>
      <c r="B234" t="s">
        <v>148</v>
      </c>
      <c r="C234" s="134" t="s">
        <v>730</v>
      </c>
      <c r="D234" t="s">
        <v>148</v>
      </c>
      <c r="E234" t="s">
        <v>391</v>
      </c>
    </row>
    <row r="235" spans="1:5" ht="12">
      <c r="A235" s="138">
        <v>4057</v>
      </c>
      <c r="B235" t="s">
        <v>149</v>
      </c>
      <c r="C235" s="134" t="s">
        <v>731</v>
      </c>
      <c r="D235" t="s">
        <v>149</v>
      </c>
      <c r="E235" t="s">
        <v>391</v>
      </c>
    </row>
    <row r="236" spans="1:5" ht="12">
      <c r="A236" s="138">
        <v>4058</v>
      </c>
      <c r="B236" t="s">
        <v>493</v>
      </c>
      <c r="C236" s="134" t="s">
        <v>732</v>
      </c>
      <c r="D236" t="s">
        <v>493</v>
      </c>
      <c r="E236" t="s">
        <v>391</v>
      </c>
    </row>
    <row r="237" spans="1:5" ht="12">
      <c r="A237" s="139">
        <v>4060</v>
      </c>
      <c r="B237" s="133" t="s">
        <v>494</v>
      </c>
      <c r="C237" s="135" t="s">
        <v>733</v>
      </c>
      <c r="D237" s="133" t="s">
        <v>494</v>
      </c>
      <c r="E237" s="133" t="s">
        <v>391</v>
      </c>
    </row>
    <row r="238" spans="1:5" ht="12">
      <c r="A238" s="136"/>
      <c r="B238" s="137"/>
      <c r="C238" s="136" t="s">
        <v>734</v>
      </c>
      <c r="D238" s="137" t="s">
        <v>735</v>
      </c>
      <c r="E238" s="137" t="s">
        <v>399</v>
      </c>
    </row>
    <row r="239" spans="1:5" ht="12">
      <c r="A239" s="138">
        <v>1901</v>
      </c>
      <c r="B239" t="s">
        <v>33</v>
      </c>
      <c r="C239" s="134" t="s">
        <v>736</v>
      </c>
      <c r="D239" t="s">
        <v>33</v>
      </c>
      <c r="E239" t="s">
        <v>391</v>
      </c>
    </row>
    <row r="240" spans="1:5" ht="12">
      <c r="A240" s="138">
        <v>1902</v>
      </c>
      <c r="B240" t="s">
        <v>34</v>
      </c>
      <c r="C240" s="134" t="s">
        <v>737</v>
      </c>
      <c r="D240" t="s">
        <v>34</v>
      </c>
      <c r="E240" t="s">
        <v>391</v>
      </c>
    </row>
    <row r="241" spans="1:5" ht="12">
      <c r="A241" s="139">
        <v>1904</v>
      </c>
      <c r="B241" s="133" t="s">
        <v>36</v>
      </c>
      <c r="C241" s="135" t="s">
        <v>738</v>
      </c>
      <c r="D241" s="133" t="s">
        <v>36</v>
      </c>
      <c r="E241" s="133" t="s">
        <v>391</v>
      </c>
    </row>
    <row r="242" spans="1:5" ht="12">
      <c r="A242" s="136"/>
      <c r="B242" s="137"/>
      <c r="C242" s="136">
        <v>27000</v>
      </c>
      <c r="D242" s="137" t="s">
        <v>739</v>
      </c>
      <c r="E242" s="137" t="s">
        <v>399</v>
      </c>
    </row>
    <row r="243" spans="1:5" ht="12">
      <c r="A243" s="138">
        <v>2406</v>
      </c>
      <c r="B243" t="s">
        <v>77</v>
      </c>
      <c r="C243" s="134">
        <v>27001</v>
      </c>
      <c r="D243" t="s">
        <v>77</v>
      </c>
      <c r="E243" t="s">
        <v>391</v>
      </c>
    </row>
    <row r="244" spans="1:5" ht="12">
      <c r="A244" s="138">
        <v>2407</v>
      </c>
      <c r="B244" t="s">
        <v>78</v>
      </c>
      <c r="C244" s="134">
        <v>27002</v>
      </c>
      <c r="D244" t="s">
        <v>78</v>
      </c>
      <c r="E244" t="s">
        <v>391</v>
      </c>
    </row>
    <row r="245" spans="1:5" ht="12">
      <c r="A245" s="138">
        <v>2408</v>
      </c>
      <c r="B245" t="s">
        <v>79</v>
      </c>
      <c r="C245" s="134">
        <v>27003</v>
      </c>
      <c r="D245" t="s">
        <v>79</v>
      </c>
      <c r="E245" t="s">
        <v>391</v>
      </c>
    </row>
    <row r="246" spans="1:5" ht="12">
      <c r="A246" s="138">
        <v>2409</v>
      </c>
      <c r="B246" t="s">
        <v>80</v>
      </c>
      <c r="C246" s="134">
        <v>27004</v>
      </c>
      <c r="D246" t="s">
        <v>80</v>
      </c>
      <c r="E246" t="s">
        <v>391</v>
      </c>
    </row>
    <row r="247" spans="1:5" ht="12">
      <c r="A247" s="138">
        <v>2410</v>
      </c>
      <c r="B247" t="s">
        <v>81</v>
      </c>
      <c r="C247" s="134">
        <v>27005</v>
      </c>
      <c r="D247" t="s">
        <v>81</v>
      </c>
      <c r="E247" t="s">
        <v>391</v>
      </c>
    </row>
    <row r="248" spans="1:5" ht="12">
      <c r="A248" s="138">
        <v>2411</v>
      </c>
      <c r="B248" t="s">
        <v>82</v>
      </c>
      <c r="C248" s="134">
        <v>27006</v>
      </c>
      <c r="D248" t="s">
        <v>82</v>
      </c>
      <c r="E248" t="s">
        <v>391</v>
      </c>
    </row>
    <row r="249" spans="1:5" ht="12">
      <c r="A249" s="136"/>
      <c r="B249" s="137"/>
      <c r="C249" s="136">
        <v>28000</v>
      </c>
      <c r="D249" s="137" t="s">
        <v>740</v>
      </c>
      <c r="E249" s="137" t="s">
        <v>399</v>
      </c>
    </row>
    <row r="250" spans="1:5" ht="12">
      <c r="A250" s="138">
        <v>5902</v>
      </c>
      <c r="B250" t="s">
        <v>495</v>
      </c>
      <c r="C250" s="134">
        <v>28001</v>
      </c>
      <c r="D250" t="s">
        <v>495</v>
      </c>
      <c r="E250" t="s">
        <v>391</v>
      </c>
    </row>
    <row r="251" spans="1:5" ht="12">
      <c r="A251" s="138">
        <v>5941</v>
      </c>
      <c r="B251" t="s">
        <v>496</v>
      </c>
      <c r="C251" s="134">
        <v>28002</v>
      </c>
      <c r="D251" t="s">
        <v>496</v>
      </c>
      <c r="E251" t="s">
        <v>391</v>
      </c>
    </row>
    <row r="252" spans="1:5" ht="12">
      <c r="A252" s="138">
        <v>5961</v>
      </c>
      <c r="B252" t="s">
        <v>497</v>
      </c>
      <c r="C252" s="134">
        <v>28003</v>
      </c>
      <c r="D252" t="s">
        <v>497</v>
      </c>
      <c r="E252" t="s">
        <v>391</v>
      </c>
    </row>
    <row r="253" ht="12">
      <c r="A253" s="138">
        <v>692</v>
      </c>
    </row>
    <row r="254" spans="1:5" ht="12">
      <c r="A254" s="136"/>
      <c r="B254" s="137"/>
      <c r="C254" s="140">
        <v>29000</v>
      </c>
      <c r="D254" s="137" t="s">
        <v>741</v>
      </c>
      <c r="E254" s="137" t="s">
        <v>399</v>
      </c>
    </row>
    <row r="255" spans="1:5" ht="12">
      <c r="A255" s="134">
        <v>4400</v>
      </c>
      <c r="B255" t="s">
        <v>498</v>
      </c>
      <c r="C255" s="138">
        <v>29001</v>
      </c>
      <c r="D255" t="s">
        <v>498</v>
      </c>
      <c r="E255" t="s">
        <v>391</v>
      </c>
    </row>
    <row r="256" spans="1:5" ht="12">
      <c r="A256" s="134">
        <v>4401</v>
      </c>
      <c r="B256" t="s">
        <v>499</v>
      </c>
      <c r="C256" s="138">
        <v>29002</v>
      </c>
      <c r="D256" t="s">
        <v>499</v>
      </c>
      <c r="E256" t="s">
        <v>391</v>
      </c>
    </row>
    <row r="257" spans="1:5" ht="12">
      <c r="A257" s="134">
        <v>4402</v>
      </c>
      <c r="B257" t="s">
        <v>500</v>
      </c>
      <c r="C257" s="138">
        <v>29003</v>
      </c>
      <c r="D257" t="s">
        <v>500</v>
      </c>
      <c r="E257" t="s">
        <v>391</v>
      </c>
    </row>
    <row r="258" spans="1:5" ht="12">
      <c r="A258" s="134">
        <v>4403</v>
      </c>
      <c r="B258" t="s">
        <v>501</v>
      </c>
      <c r="C258" s="138">
        <v>29004</v>
      </c>
      <c r="D258" t="s">
        <v>501</v>
      </c>
      <c r="E258" t="s">
        <v>391</v>
      </c>
    </row>
  </sheetData>
  <sheetProtection/>
  <mergeCells count="2">
    <mergeCell ref="A1:B1"/>
    <mergeCell ref="C1:D1"/>
  </mergeCells>
  <printOptions/>
  <pageMargins left="0.7" right="0.7" top="0.75" bottom="0.75" header="0.3" footer="0.3"/>
  <pageSetup horizontalDpi="600" verticalDpi="600" orientation="portrait" r:id="rId1"/>
  <ignoredErrors>
    <ignoredError sqref="C205:C241 C3:C20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B2:N202"/>
  <sheetViews>
    <sheetView showGridLines="0" showRowColHeaders="0" zoomScalePageLayoutView="0" workbookViewId="0" topLeftCell="A1">
      <selection activeCell="D60" sqref="D60"/>
    </sheetView>
  </sheetViews>
  <sheetFormatPr defaultColWidth="11.421875" defaultRowHeight="12.75"/>
  <cols>
    <col min="1" max="1" width="0.9921875" style="86" customWidth="1"/>
    <col min="2" max="2" width="3.140625" style="116" customWidth="1"/>
    <col min="3" max="3" width="93.28125" style="87" customWidth="1"/>
    <col min="4" max="14" width="11.421875" style="87" customWidth="1"/>
    <col min="15" max="16384" width="11.421875" style="86" customWidth="1"/>
  </cols>
  <sheetData>
    <row r="2" ht="18">
      <c r="C2" s="100" t="s">
        <v>269</v>
      </c>
    </row>
    <row r="4" spans="3:14" ht="15">
      <c r="C4" s="99" t="s">
        <v>245</v>
      </c>
      <c r="D4" s="15"/>
      <c r="E4" s="15"/>
      <c r="F4" s="15"/>
      <c r="G4" s="15"/>
      <c r="H4" s="15"/>
      <c r="I4" s="15"/>
      <c r="J4" s="15"/>
      <c r="K4" s="15"/>
      <c r="L4" s="15"/>
      <c r="M4" s="15"/>
      <c r="N4" s="15"/>
    </row>
    <row r="5" spans="3:14" ht="15">
      <c r="C5" s="91"/>
      <c r="D5" s="15"/>
      <c r="E5" s="15"/>
      <c r="F5" s="15"/>
      <c r="G5" s="15"/>
      <c r="H5" s="15"/>
      <c r="I5" s="15"/>
      <c r="J5" s="15"/>
      <c r="K5" s="15"/>
      <c r="L5" s="15"/>
      <c r="M5" s="15"/>
      <c r="N5" s="15"/>
    </row>
    <row r="6" spans="2:14" ht="46.5">
      <c r="B6" s="116">
        <v>1</v>
      </c>
      <c r="C6" s="91" t="s">
        <v>759</v>
      </c>
      <c r="D6" s="15"/>
      <c r="E6" s="15"/>
      <c r="F6" s="15"/>
      <c r="G6" s="15"/>
      <c r="H6" s="15"/>
      <c r="I6" s="15"/>
      <c r="J6" s="15"/>
      <c r="K6" s="15"/>
      <c r="L6" s="15"/>
      <c r="M6" s="15"/>
      <c r="N6" s="15"/>
    </row>
    <row r="7" spans="3:14" ht="15">
      <c r="C7" s="91"/>
      <c r="D7" s="15"/>
      <c r="E7" s="15"/>
      <c r="F7" s="15"/>
      <c r="G7" s="15"/>
      <c r="H7" s="15"/>
      <c r="I7" s="15"/>
      <c r="J7" s="15"/>
      <c r="K7" s="15"/>
      <c r="L7" s="15"/>
      <c r="M7" s="15"/>
      <c r="N7" s="15"/>
    </row>
    <row r="8" spans="2:14" ht="61.5">
      <c r="B8" s="116">
        <v>2</v>
      </c>
      <c r="C8" s="91" t="s">
        <v>760</v>
      </c>
      <c r="D8" s="15"/>
      <c r="E8" s="15"/>
      <c r="F8" s="15"/>
      <c r="G8" s="15"/>
      <c r="H8" s="15"/>
      <c r="I8" s="15"/>
      <c r="J8" s="15"/>
      <c r="K8" s="15"/>
      <c r="L8" s="15"/>
      <c r="M8" s="15"/>
      <c r="N8" s="15"/>
    </row>
    <row r="9" spans="3:14" ht="15">
      <c r="C9" s="91"/>
      <c r="D9" s="15"/>
      <c r="E9" s="15"/>
      <c r="F9" s="15"/>
      <c r="G9" s="15"/>
      <c r="H9" s="15"/>
      <c r="I9" s="15"/>
      <c r="J9" s="15"/>
      <c r="K9" s="15"/>
      <c r="L9" s="15"/>
      <c r="M9" s="15"/>
      <c r="N9" s="15"/>
    </row>
    <row r="10" spans="2:14" ht="30.75">
      <c r="B10" s="116">
        <v>3</v>
      </c>
      <c r="C10" s="91" t="s">
        <v>270</v>
      </c>
      <c r="D10" s="15"/>
      <c r="E10" s="15"/>
      <c r="F10" s="15"/>
      <c r="G10" s="15"/>
      <c r="H10" s="15"/>
      <c r="I10" s="15"/>
      <c r="J10" s="15"/>
      <c r="K10" s="15"/>
      <c r="L10" s="15"/>
      <c r="M10" s="15"/>
      <c r="N10" s="15"/>
    </row>
    <row r="11" spans="3:14" ht="15">
      <c r="C11" s="91"/>
      <c r="D11" s="15"/>
      <c r="E11" s="15"/>
      <c r="F11" s="15"/>
      <c r="G11" s="15"/>
      <c r="H11" s="15"/>
      <c r="I11" s="15"/>
      <c r="J11" s="15"/>
      <c r="K11" s="15"/>
      <c r="L11" s="15"/>
      <c r="M11" s="15"/>
      <c r="N11" s="15"/>
    </row>
    <row r="12" spans="2:14" ht="15">
      <c r="B12" s="116">
        <v>4</v>
      </c>
      <c r="C12" s="91" t="s">
        <v>271</v>
      </c>
      <c r="D12" s="15"/>
      <c r="E12" s="15"/>
      <c r="F12" s="15"/>
      <c r="G12" s="15"/>
      <c r="H12" s="15"/>
      <c r="I12" s="15"/>
      <c r="J12" s="15"/>
      <c r="K12" s="15"/>
      <c r="L12" s="15"/>
      <c r="M12" s="15"/>
      <c r="N12" s="15"/>
    </row>
    <row r="13" spans="3:14" ht="15">
      <c r="C13" s="91"/>
      <c r="D13" s="15"/>
      <c r="E13" s="15"/>
      <c r="F13" s="15"/>
      <c r="G13" s="15"/>
      <c r="H13" s="15"/>
      <c r="I13" s="15"/>
      <c r="J13" s="15"/>
      <c r="K13" s="15"/>
      <c r="L13" s="15"/>
      <c r="M13" s="15"/>
      <c r="N13" s="15"/>
    </row>
    <row r="14" spans="2:14" ht="61.5">
      <c r="B14" s="116">
        <v>5</v>
      </c>
      <c r="C14" s="91" t="s">
        <v>272</v>
      </c>
      <c r="D14" s="15"/>
      <c r="E14" s="15"/>
      <c r="F14" s="15"/>
      <c r="G14" s="15"/>
      <c r="H14" s="15"/>
      <c r="I14" s="15"/>
      <c r="J14" s="15"/>
      <c r="K14" s="15"/>
      <c r="L14" s="15"/>
      <c r="M14" s="15"/>
      <c r="N14" s="15"/>
    </row>
    <row r="15" spans="3:14" ht="15">
      <c r="C15" s="91"/>
      <c r="D15" s="15"/>
      <c r="E15" s="15"/>
      <c r="F15" s="15"/>
      <c r="G15" s="15"/>
      <c r="H15" s="15"/>
      <c r="I15" s="15"/>
      <c r="J15" s="15"/>
      <c r="K15" s="15"/>
      <c r="L15" s="15"/>
      <c r="M15" s="15"/>
      <c r="N15" s="15"/>
    </row>
    <row r="16" spans="2:14" ht="15">
      <c r="B16" s="116">
        <v>6</v>
      </c>
      <c r="C16" s="91" t="s">
        <v>273</v>
      </c>
      <c r="D16" s="15"/>
      <c r="E16" s="15"/>
      <c r="F16" s="15"/>
      <c r="G16" s="15"/>
      <c r="H16" s="15"/>
      <c r="I16" s="15"/>
      <c r="J16" s="15"/>
      <c r="K16" s="15"/>
      <c r="L16" s="15"/>
      <c r="M16" s="15"/>
      <c r="N16" s="15"/>
    </row>
    <row r="17" spans="3:14" ht="15">
      <c r="C17" s="91"/>
      <c r="D17" s="15"/>
      <c r="E17" s="15"/>
      <c r="F17" s="15"/>
      <c r="G17" s="15"/>
      <c r="H17" s="15"/>
      <c r="I17" s="15"/>
      <c r="J17" s="15"/>
      <c r="K17" s="15"/>
      <c r="L17" s="15"/>
      <c r="M17" s="15"/>
      <c r="N17" s="15"/>
    </row>
    <row r="18" spans="3:14" ht="15">
      <c r="C18" s="91"/>
      <c r="D18" s="15"/>
      <c r="E18" s="15"/>
      <c r="F18" s="15"/>
      <c r="G18" s="15"/>
      <c r="H18" s="15"/>
      <c r="I18" s="15"/>
      <c r="J18" s="15"/>
      <c r="K18" s="15"/>
      <c r="L18" s="15"/>
      <c r="M18" s="15"/>
      <c r="N18" s="15"/>
    </row>
    <row r="19" spans="3:14" ht="15">
      <c r="C19" s="92"/>
      <c r="D19" s="92"/>
      <c r="E19" s="92"/>
      <c r="F19" s="92"/>
      <c r="G19" s="92"/>
      <c r="H19" s="92"/>
      <c r="I19" s="92"/>
      <c r="J19" s="92"/>
      <c r="K19" s="92"/>
      <c r="L19" s="92"/>
      <c r="M19" s="92"/>
      <c r="N19" s="92"/>
    </row>
    <row r="20" spans="3:14" ht="15">
      <c r="C20" s="92"/>
      <c r="D20" s="92"/>
      <c r="E20" s="92"/>
      <c r="F20" s="92"/>
      <c r="G20" s="92"/>
      <c r="H20" s="92"/>
      <c r="I20" s="92"/>
      <c r="J20" s="92"/>
      <c r="K20" s="92"/>
      <c r="L20" s="92"/>
      <c r="M20" s="92"/>
      <c r="N20" s="92"/>
    </row>
    <row r="21" spans="3:14" ht="15">
      <c r="C21" s="92"/>
      <c r="D21" s="92"/>
      <c r="E21" s="92"/>
      <c r="F21" s="92"/>
      <c r="G21" s="92"/>
      <c r="H21" s="92"/>
      <c r="I21" s="92"/>
      <c r="J21" s="92"/>
      <c r="K21" s="92"/>
      <c r="L21" s="92"/>
      <c r="M21" s="92"/>
      <c r="N21" s="92"/>
    </row>
    <row r="22" ht="15"/>
    <row r="23" ht="15"/>
    <row r="24" ht="15"/>
    <row r="25" ht="15"/>
    <row r="26" ht="15"/>
    <row r="27" spans="3:14" ht="15">
      <c r="C27" s="92"/>
      <c r="D27" s="92"/>
      <c r="E27" s="92"/>
      <c r="F27" s="92"/>
      <c r="G27" s="92"/>
      <c r="H27" s="92"/>
      <c r="I27" s="92"/>
      <c r="J27" s="92"/>
      <c r="K27" s="92"/>
      <c r="L27" s="92"/>
      <c r="M27" s="92"/>
      <c r="N27" s="92"/>
    </row>
    <row r="28" ht="15"/>
    <row r="29" ht="15"/>
    <row r="30" ht="15"/>
    <row r="31" ht="15"/>
    <row r="32" ht="15"/>
    <row r="33" ht="15"/>
    <row r="34" ht="15"/>
    <row r="35" ht="15"/>
    <row r="36" ht="15"/>
    <row r="37" ht="15"/>
    <row r="38" ht="15"/>
    <row r="39" ht="15"/>
    <row r="42" ht="15">
      <c r="C42" s="101" t="s">
        <v>267</v>
      </c>
    </row>
    <row r="43" ht="15">
      <c r="C43" s="91"/>
    </row>
    <row r="44" spans="2:3" ht="30.75">
      <c r="B44" s="116">
        <v>1</v>
      </c>
      <c r="C44" s="91" t="s">
        <v>274</v>
      </c>
    </row>
    <row r="45" ht="15">
      <c r="C45" s="91"/>
    </row>
    <row r="46" spans="2:3" ht="46.5">
      <c r="B46" s="116">
        <v>2</v>
      </c>
      <c r="C46" s="91" t="s">
        <v>277</v>
      </c>
    </row>
    <row r="47" ht="15">
      <c r="C47" s="91"/>
    </row>
    <row r="48" spans="2:3" ht="61.5">
      <c r="B48" s="116">
        <v>3</v>
      </c>
      <c r="C48" s="91" t="s">
        <v>278</v>
      </c>
    </row>
    <row r="49" ht="15">
      <c r="C49" s="91"/>
    </row>
    <row r="50" spans="2:3" ht="61.5">
      <c r="B50" s="116">
        <v>4</v>
      </c>
      <c r="C50" s="91" t="s">
        <v>279</v>
      </c>
    </row>
    <row r="51" ht="15">
      <c r="C51" s="91"/>
    </row>
    <row r="52" spans="2:3" ht="46.5">
      <c r="B52" s="116">
        <v>5</v>
      </c>
      <c r="C52" s="91" t="s">
        <v>292</v>
      </c>
    </row>
    <row r="53" ht="15">
      <c r="C53" s="91"/>
    </row>
    <row r="54" spans="2:3" ht="30.75">
      <c r="B54" s="116">
        <v>6</v>
      </c>
      <c r="C54" s="91" t="s">
        <v>280</v>
      </c>
    </row>
    <row r="55" ht="15">
      <c r="C55" s="91"/>
    </row>
    <row r="56" spans="2:3" ht="30.75">
      <c r="B56" s="116">
        <v>7</v>
      </c>
      <c r="C56" s="91" t="s">
        <v>275</v>
      </c>
    </row>
    <row r="57" ht="15">
      <c r="C57" s="91"/>
    </row>
    <row r="58" spans="2:13" ht="77.25">
      <c r="B58" s="116">
        <v>8</v>
      </c>
      <c r="C58" s="91" t="s">
        <v>276</v>
      </c>
      <c r="D58" s="85"/>
      <c r="E58" s="85"/>
      <c r="F58" s="85"/>
      <c r="G58" s="85"/>
      <c r="H58" s="85"/>
      <c r="I58" s="85"/>
      <c r="J58" s="85"/>
      <c r="K58" s="85"/>
      <c r="L58" s="85"/>
      <c r="M58" s="93"/>
    </row>
    <row r="59" spans="3:13" ht="15">
      <c r="C59" s="94"/>
      <c r="D59" s="94"/>
      <c r="E59" s="94"/>
      <c r="F59" s="94"/>
      <c r="G59" s="94"/>
      <c r="H59" s="94"/>
      <c r="I59" s="94"/>
      <c r="J59" s="94"/>
      <c r="K59" s="94"/>
      <c r="L59" s="94"/>
      <c r="M59" s="94"/>
    </row>
    <row r="60" spans="2:13" ht="61.5">
      <c r="B60" s="116">
        <v>9</v>
      </c>
      <c r="C60" s="91" t="s">
        <v>272</v>
      </c>
      <c r="D60" s="88"/>
      <c r="E60" s="88"/>
      <c r="F60" s="88"/>
      <c r="G60" s="88"/>
      <c r="H60" s="88"/>
      <c r="I60" s="88"/>
      <c r="J60" s="88"/>
      <c r="K60" s="88"/>
      <c r="L60" s="88"/>
      <c r="M60" s="88"/>
    </row>
    <row r="61" spans="3:13" ht="15">
      <c r="C61" s="95"/>
      <c r="D61" s="88"/>
      <c r="E61" s="88"/>
      <c r="F61" s="88"/>
      <c r="G61" s="88"/>
      <c r="H61" s="88"/>
      <c r="I61" s="88"/>
      <c r="J61" s="88"/>
      <c r="K61" s="88"/>
      <c r="L61" s="88"/>
      <c r="M61" s="88"/>
    </row>
    <row r="62" spans="2:13" ht="15">
      <c r="B62" s="116">
        <v>10</v>
      </c>
      <c r="C62" s="91" t="s">
        <v>273</v>
      </c>
      <c r="D62" s="88"/>
      <c r="E62" s="88"/>
      <c r="F62" s="88"/>
      <c r="G62" s="88"/>
      <c r="H62" s="88"/>
      <c r="I62" s="88"/>
      <c r="J62" s="88"/>
      <c r="K62" s="88"/>
      <c r="L62" s="88"/>
      <c r="M62" s="88"/>
    </row>
    <row r="64" ht="15"/>
    <row r="65" spans="3:13" ht="15">
      <c r="C65" s="96"/>
      <c r="D65" s="89"/>
      <c r="E65" s="89"/>
      <c r="F65" s="89"/>
      <c r="G65" s="89"/>
      <c r="H65" s="89"/>
      <c r="I65" s="89"/>
      <c r="J65" s="89"/>
      <c r="K65" s="89"/>
      <c r="L65" s="89"/>
      <c r="M65" s="89"/>
    </row>
    <row r="66" spans="3:13" ht="15">
      <c r="C66" s="95"/>
      <c r="D66" s="88"/>
      <c r="E66" s="88"/>
      <c r="F66" s="88"/>
      <c r="G66" s="88"/>
      <c r="H66" s="88"/>
      <c r="I66" s="88"/>
      <c r="J66" s="88"/>
      <c r="K66" s="88"/>
      <c r="L66" s="88"/>
      <c r="M66" s="88"/>
    </row>
    <row r="67" spans="3:13" ht="15">
      <c r="C67" s="95"/>
      <c r="D67" s="88"/>
      <c r="E67" s="88"/>
      <c r="F67" s="88"/>
      <c r="G67" s="88"/>
      <c r="H67" s="88"/>
      <c r="I67" s="88"/>
      <c r="J67" s="88"/>
      <c r="K67" s="88"/>
      <c r="L67" s="88"/>
      <c r="M67" s="88"/>
    </row>
    <row r="68" spans="3:13" ht="15">
      <c r="C68" s="95"/>
      <c r="D68" s="88"/>
      <c r="E68" s="88"/>
      <c r="F68" s="88"/>
      <c r="G68" s="88"/>
      <c r="H68" s="88"/>
      <c r="I68" s="88"/>
      <c r="J68" s="88"/>
      <c r="K68" s="88"/>
      <c r="L68" s="88"/>
      <c r="M68" s="88"/>
    </row>
    <row r="69" spans="3:13" ht="15">
      <c r="C69" s="96"/>
      <c r="D69" s="89"/>
      <c r="E69" s="89"/>
      <c r="F69" s="89"/>
      <c r="G69" s="89"/>
      <c r="H69" s="89"/>
      <c r="I69" s="89"/>
      <c r="J69" s="89"/>
      <c r="K69" s="89"/>
      <c r="L69" s="89"/>
      <c r="M69" s="89"/>
    </row>
    <row r="70" spans="3:13" ht="15">
      <c r="C70" s="96"/>
      <c r="D70" s="89"/>
      <c r="E70" s="89"/>
      <c r="F70" s="89"/>
      <c r="G70" s="89"/>
      <c r="H70" s="89"/>
      <c r="I70" s="89"/>
      <c r="J70" s="89"/>
      <c r="K70" s="89"/>
      <c r="L70" s="89"/>
      <c r="M70" s="89"/>
    </row>
    <row r="71" ht="15"/>
    <row r="72" ht="15"/>
    <row r="73" ht="15"/>
    <row r="74" ht="15"/>
    <row r="75" ht="15"/>
    <row r="76" ht="15"/>
    <row r="77" ht="15"/>
    <row r="78" ht="15"/>
    <row r="79" ht="15"/>
    <row r="80" ht="15"/>
    <row r="81" ht="15"/>
    <row r="82" ht="15"/>
    <row r="83" ht="15"/>
    <row r="84" ht="15"/>
    <row r="85" ht="15"/>
    <row r="87" ht="15">
      <c r="C87" s="112" t="s">
        <v>281</v>
      </c>
    </row>
    <row r="88" ht="15">
      <c r="C88" s="111"/>
    </row>
    <row r="89" ht="46.5">
      <c r="C89" s="113" t="s">
        <v>289</v>
      </c>
    </row>
    <row r="90" ht="15">
      <c r="C90" s="111"/>
    </row>
    <row r="91" ht="15">
      <c r="C91" s="111"/>
    </row>
    <row r="92" spans="3:11" ht="15">
      <c r="C92" s="99" t="s">
        <v>246</v>
      </c>
      <c r="D92" s="15"/>
      <c r="E92" s="15"/>
      <c r="F92" s="15"/>
      <c r="G92" s="15"/>
      <c r="H92" s="15"/>
      <c r="I92" s="15"/>
      <c r="J92" s="15"/>
      <c r="K92" s="97"/>
    </row>
    <row r="93" spans="3:11" ht="15">
      <c r="C93" s="91"/>
      <c r="D93" s="15"/>
      <c r="E93" s="15"/>
      <c r="F93" s="15"/>
      <c r="G93" s="15"/>
      <c r="H93" s="15"/>
      <c r="I93" s="15"/>
      <c r="J93" s="15"/>
      <c r="K93" s="97"/>
    </row>
    <row r="94" spans="2:11" ht="46.5">
      <c r="B94" s="116">
        <v>1</v>
      </c>
      <c r="C94" s="91" t="s">
        <v>291</v>
      </c>
      <c r="D94" s="15"/>
      <c r="E94" s="15"/>
      <c r="F94" s="15"/>
      <c r="G94" s="15"/>
      <c r="H94" s="15"/>
      <c r="I94" s="15"/>
      <c r="J94" s="15"/>
      <c r="K94" s="97"/>
    </row>
    <row r="95" spans="3:11" ht="15">
      <c r="C95" s="91"/>
      <c r="D95" s="15"/>
      <c r="E95" s="15"/>
      <c r="F95" s="15"/>
      <c r="G95" s="15"/>
      <c r="H95" s="15"/>
      <c r="I95" s="15"/>
      <c r="J95" s="15"/>
      <c r="K95" s="97"/>
    </row>
    <row r="96" spans="2:11" ht="30.75">
      <c r="B96" s="116">
        <v>2</v>
      </c>
      <c r="C96" s="91" t="s">
        <v>290</v>
      </c>
      <c r="D96" s="15"/>
      <c r="E96" s="15"/>
      <c r="F96" s="15"/>
      <c r="G96" s="15"/>
      <c r="H96" s="15"/>
      <c r="I96" s="15"/>
      <c r="J96" s="15"/>
      <c r="K96" s="97"/>
    </row>
    <row r="97" spans="3:11" ht="15">
      <c r="C97" s="91"/>
      <c r="D97" s="15"/>
      <c r="E97" s="15"/>
      <c r="F97" s="15"/>
      <c r="G97" s="15"/>
      <c r="H97" s="15"/>
      <c r="I97" s="15"/>
      <c r="J97" s="15"/>
      <c r="K97" s="97"/>
    </row>
    <row r="98" spans="2:11" ht="46.5">
      <c r="B98" s="116">
        <v>3</v>
      </c>
      <c r="C98" s="91" t="s">
        <v>293</v>
      </c>
      <c r="D98" s="90"/>
      <c r="E98" s="90"/>
      <c r="F98" s="90"/>
      <c r="G98" s="90"/>
      <c r="H98" s="90"/>
      <c r="I98" s="90"/>
      <c r="J98" s="90"/>
      <c r="K98" s="90"/>
    </row>
    <row r="99" ht="15">
      <c r="C99" s="91"/>
    </row>
    <row r="100" spans="2:3" ht="15">
      <c r="B100" s="116">
        <v>4</v>
      </c>
      <c r="C100" s="91" t="s">
        <v>273</v>
      </c>
    </row>
    <row r="101" ht="15">
      <c r="C101" s="111"/>
    </row>
    <row r="102" ht="15">
      <c r="C102" s="111"/>
    </row>
    <row r="103" spans="3:11" ht="15">
      <c r="C103" s="114"/>
      <c r="D103" s="92"/>
      <c r="E103" s="92"/>
      <c r="F103" s="92"/>
      <c r="G103" s="92"/>
      <c r="H103" s="92"/>
      <c r="I103" s="92"/>
      <c r="J103" s="92"/>
      <c r="K103" s="92"/>
    </row>
    <row r="104" ht="15">
      <c r="C104" s="91"/>
    </row>
    <row r="105" ht="15">
      <c r="C105" s="91"/>
    </row>
    <row r="106" ht="15">
      <c r="C106" s="91"/>
    </row>
    <row r="107" ht="15">
      <c r="C107" s="91"/>
    </row>
    <row r="108" ht="15">
      <c r="C108" s="91"/>
    </row>
    <row r="109" ht="15">
      <c r="C109" s="91"/>
    </row>
    <row r="110" ht="15">
      <c r="C110" s="91"/>
    </row>
    <row r="111" ht="15">
      <c r="C111" s="91"/>
    </row>
    <row r="112" ht="15">
      <c r="C112" s="91"/>
    </row>
    <row r="113" ht="15">
      <c r="C113" s="91"/>
    </row>
    <row r="114" ht="15">
      <c r="C114" s="91"/>
    </row>
    <row r="115" ht="15">
      <c r="C115" s="91"/>
    </row>
    <row r="116" ht="15">
      <c r="C116" s="91"/>
    </row>
    <row r="117" ht="15">
      <c r="C117" s="105" t="s">
        <v>294</v>
      </c>
    </row>
    <row r="118" ht="15">
      <c r="C118" s="91"/>
    </row>
    <row r="119" ht="61.5">
      <c r="C119" s="113" t="s">
        <v>299</v>
      </c>
    </row>
    <row r="120" ht="15">
      <c r="C120" s="91"/>
    </row>
    <row r="121" ht="15">
      <c r="C121" s="111"/>
    </row>
    <row r="122" spans="3:13" ht="15">
      <c r="C122" s="99" t="s">
        <v>247</v>
      </c>
      <c r="D122" s="15"/>
      <c r="E122" s="15"/>
      <c r="F122" s="15"/>
      <c r="G122" s="15"/>
      <c r="H122" s="15"/>
      <c r="I122" s="15"/>
      <c r="J122" s="15"/>
      <c r="K122" s="15"/>
      <c r="L122" s="15"/>
      <c r="M122" s="15"/>
    </row>
    <row r="123" spans="3:13" ht="15">
      <c r="C123" s="91"/>
      <c r="D123" s="15"/>
      <c r="E123" s="15"/>
      <c r="F123" s="15"/>
      <c r="G123" s="15"/>
      <c r="H123" s="15"/>
      <c r="I123" s="15"/>
      <c r="J123" s="15"/>
      <c r="K123" s="15"/>
      <c r="L123" s="15"/>
      <c r="M123" s="15"/>
    </row>
    <row r="124" spans="2:13" ht="46.5">
      <c r="B124" s="116">
        <v>1</v>
      </c>
      <c r="C124" s="91" t="s">
        <v>300</v>
      </c>
      <c r="D124" s="15"/>
      <c r="E124" s="15"/>
      <c r="F124" s="15"/>
      <c r="G124" s="15"/>
      <c r="H124" s="15"/>
      <c r="I124" s="15"/>
      <c r="J124" s="15"/>
      <c r="K124" s="15"/>
      <c r="L124" s="15"/>
      <c r="M124" s="15"/>
    </row>
    <row r="125" spans="3:13" ht="15">
      <c r="C125" s="91"/>
      <c r="D125" s="15"/>
      <c r="E125" s="15"/>
      <c r="F125" s="15"/>
      <c r="G125" s="15"/>
      <c r="H125" s="15"/>
      <c r="I125" s="15"/>
      <c r="J125" s="15"/>
      <c r="K125" s="15"/>
      <c r="L125" s="15"/>
      <c r="M125" s="15"/>
    </row>
    <row r="126" spans="2:13" ht="46.5">
      <c r="B126" s="116">
        <v>2</v>
      </c>
      <c r="C126" s="91" t="s">
        <v>301</v>
      </c>
      <c r="D126" s="15"/>
      <c r="E126" s="15"/>
      <c r="F126" s="15"/>
      <c r="G126" s="15"/>
      <c r="H126" s="15"/>
      <c r="I126" s="15"/>
      <c r="J126" s="15"/>
      <c r="K126" s="15"/>
      <c r="L126" s="15"/>
      <c r="M126" s="15"/>
    </row>
    <row r="127" spans="3:13" ht="15">
      <c r="C127" s="91"/>
      <c r="D127" s="15"/>
      <c r="E127" s="15"/>
      <c r="F127" s="15"/>
      <c r="G127" s="15"/>
      <c r="H127" s="15"/>
      <c r="I127" s="15"/>
      <c r="J127" s="15"/>
      <c r="K127" s="15"/>
      <c r="L127" s="15"/>
      <c r="M127" s="15"/>
    </row>
    <row r="128" spans="2:13" ht="46.5">
      <c r="B128" s="116">
        <v>3</v>
      </c>
      <c r="C128" s="91" t="s">
        <v>302</v>
      </c>
      <c r="D128" s="15"/>
      <c r="E128" s="15"/>
      <c r="F128" s="15"/>
      <c r="G128" s="15"/>
      <c r="H128" s="15"/>
      <c r="I128" s="15"/>
      <c r="J128" s="15"/>
      <c r="K128" s="15"/>
      <c r="L128" s="15"/>
      <c r="M128" s="15"/>
    </row>
    <row r="129" spans="3:13" ht="15">
      <c r="C129" s="91"/>
      <c r="D129" s="15"/>
      <c r="E129" s="15"/>
      <c r="F129" s="15"/>
      <c r="G129" s="15"/>
      <c r="H129" s="15"/>
      <c r="I129" s="15"/>
      <c r="J129" s="15"/>
      <c r="K129" s="15"/>
      <c r="L129" s="15"/>
      <c r="M129" s="15"/>
    </row>
    <row r="130" spans="2:13" ht="15">
      <c r="B130" s="116">
        <v>4</v>
      </c>
      <c r="C130" s="91" t="s">
        <v>273</v>
      </c>
      <c r="D130" s="15"/>
      <c r="E130" s="15"/>
      <c r="F130" s="15"/>
      <c r="G130" s="15"/>
      <c r="H130" s="15"/>
      <c r="I130" s="15"/>
      <c r="J130" s="15"/>
      <c r="K130" s="15"/>
      <c r="L130" s="15"/>
      <c r="M130" s="15"/>
    </row>
    <row r="131" spans="3:13" ht="15">
      <c r="C131" s="91"/>
      <c r="D131" s="15"/>
      <c r="E131" s="15"/>
      <c r="F131" s="15"/>
      <c r="G131" s="15"/>
      <c r="H131" s="15"/>
      <c r="I131" s="15"/>
      <c r="J131" s="15"/>
      <c r="K131" s="15"/>
      <c r="L131" s="15"/>
      <c r="M131" s="15"/>
    </row>
    <row r="132" spans="3:13" ht="15">
      <c r="C132" s="91"/>
      <c r="D132" s="15"/>
      <c r="E132" s="15"/>
      <c r="F132" s="15"/>
      <c r="G132" s="15"/>
      <c r="H132" s="15"/>
      <c r="I132" s="15"/>
      <c r="J132" s="15"/>
      <c r="K132" s="15"/>
      <c r="L132" s="15"/>
      <c r="M132" s="15"/>
    </row>
    <row r="133" spans="3:13" ht="15">
      <c r="C133" s="91"/>
      <c r="D133" s="15"/>
      <c r="E133" s="15"/>
      <c r="F133" s="15"/>
      <c r="G133" s="15"/>
      <c r="H133" s="15"/>
      <c r="I133" s="15"/>
      <c r="J133" s="15"/>
      <c r="K133" s="15"/>
      <c r="L133" s="15"/>
      <c r="M133" s="15"/>
    </row>
    <row r="134" spans="3:13" ht="15">
      <c r="C134" s="91"/>
      <c r="D134" s="15"/>
      <c r="E134" s="15"/>
      <c r="F134" s="15"/>
      <c r="G134" s="15"/>
      <c r="H134" s="15"/>
      <c r="I134" s="15"/>
      <c r="J134" s="15"/>
      <c r="K134" s="15"/>
      <c r="L134" s="15"/>
      <c r="M134" s="15"/>
    </row>
    <row r="135" spans="3:13" ht="15">
      <c r="C135" s="91"/>
      <c r="D135" s="15"/>
      <c r="E135" s="15"/>
      <c r="F135" s="15"/>
      <c r="G135" s="15"/>
      <c r="H135" s="15"/>
      <c r="I135" s="15"/>
      <c r="J135" s="15"/>
      <c r="K135" s="15"/>
      <c r="L135" s="15"/>
      <c r="M135" s="15"/>
    </row>
    <row r="136" spans="3:13" ht="15">
      <c r="C136" s="91"/>
      <c r="D136" s="15"/>
      <c r="E136" s="15"/>
      <c r="F136" s="15"/>
      <c r="G136" s="15"/>
      <c r="H136" s="15"/>
      <c r="I136" s="15"/>
      <c r="J136" s="15"/>
      <c r="K136" s="15"/>
      <c r="L136" s="15"/>
      <c r="M136" s="15"/>
    </row>
    <row r="137" spans="3:13" ht="15">
      <c r="C137" s="91"/>
      <c r="D137" s="15"/>
      <c r="E137" s="15"/>
      <c r="F137" s="15"/>
      <c r="G137" s="15"/>
      <c r="H137" s="15"/>
      <c r="I137" s="15"/>
      <c r="J137" s="15"/>
      <c r="K137" s="15"/>
      <c r="L137" s="15"/>
      <c r="M137" s="15"/>
    </row>
    <row r="138" spans="3:13" ht="15">
      <c r="C138" s="91"/>
      <c r="D138" s="15"/>
      <c r="E138" s="15"/>
      <c r="F138" s="15"/>
      <c r="G138" s="15"/>
      <c r="H138" s="15"/>
      <c r="I138" s="15"/>
      <c r="J138" s="15"/>
      <c r="K138" s="15"/>
      <c r="L138" s="15"/>
      <c r="M138" s="15"/>
    </row>
    <row r="139" spans="3:13" ht="15">
      <c r="C139" s="91"/>
      <c r="D139" s="15"/>
      <c r="E139" s="15"/>
      <c r="F139" s="15"/>
      <c r="G139" s="15"/>
      <c r="H139" s="15"/>
      <c r="I139" s="15"/>
      <c r="J139" s="15"/>
      <c r="K139" s="15"/>
      <c r="L139" s="15"/>
      <c r="M139" s="15"/>
    </row>
    <row r="140" spans="3:13" ht="15">
      <c r="C140" s="91"/>
      <c r="D140" s="15"/>
      <c r="E140" s="15"/>
      <c r="F140" s="15"/>
      <c r="G140" s="15"/>
      <c r="H140" s="15"/>
      <c r="I140" s="15"/>
      <c r="J140" s="15"/>
      <c r="K140" s="15"/>
      <c r="L140" s="15"/>
      <c r="M140" s="15"/>
    </row>
    <row r="141" spans="3:13" ht="15">
      <c r="C141" s="91"/>
      <c r="D141" s="15"/>
      <c r="E141" s="15"/>
      <c r="F141" s="15"/>
      <c r="G141" s="15"/>
      <c r="H141" s="15"/>
      <c r="I141" s="15"/>
      <c r="J141" s="15"/>
      <c r="K141" s="15"/>
      <c r="L141" s="15"/>
      <c r="M141" s="15"/>
    </row>
    <row r="142" spans="3:13" ht="15">
      <c r="C142" s="91"/>
      <c r="D142" s="15"/>
      <c r="E142" s="15"/>
      <c r="F142" s="15"/>
      <c r="G142" s="15"/>
      <c r="H142" s="15"/>
      <c r="I142" s="15"/>
      <c r="J142" s="15"/>
      <c r="K142" s="15"/>
      <c r="L142" s="15"/>
      <c r="M142" s="15"/>
    </row>
    <row r="143" spans="3:13" ht="15">
      <c r="C143" s="91"/>
      <c r="D143" s="15"/>
      <c r="E143" s="15"/>
      <c r="F143" s="15"/>
      <c r="G143" s="15"/>
      <c r="H143" s="15"/>
      <c r="I143" s="15"/>
      <c r="J143" s="15"/>
      <c r="K143" s="15"/>
      <c r="L143" s="15"/>
      <c r="M143" s="15"/>
    </row>
    <row r="144" spans="3:13" ht="15">
      <c r="C144" s="91"/>
      <c r="D144" s="15"/>
      <c r="E144" s="15"/>
      <c r="F144" s="15"/>
      <c r="G144" s="15"/>
      <c r="H144" s="15"/>
      <c r="I144" s="15"/>
      <c r="J144" s="15"/>
      <c r="K144" s="15"/>
      <c r="L144" s="15"/>
      <c r="M144" s="15"/>
    </row>
    <row r="145" spans="3:13" ht="15">
      <c r="C145" s="91"/>
      <c r="D145" s="15"/>
      <c r="E145" s="15"/>
      <c r="F145" s="15"/>
      <c r="G145" s="15"/>
      <c r="H145" s="15"/>
      <c r="I145" s="15"/>
      <c r="J145" s="15"/>
      <c r="K145" s="15"/>
      <c r="L145" s="15"/>
      <c r="M145" s="15"/>
    </row>
    <row r="146" spans="3:13" ht="15">
      <c r="C146" s="91"/>
      <c r="D146" s="15"/>
      <c r="E146" s="15"/>
      <c r="F146" s="15"/>
      <c r="G146" s="15"/>
      <c r="H146" s="15"/>
      <c r="I146" s="15"/>
      <c r="J146" s="15"/>
      <c r="K146" s="15"/>
      <c r="L146" s="15"/>
      <c r="M146" s="15"/>
    </row>
    <row r="147" spans="3:13" ht="15">
      <c r="C147" s="91"/>
      <c r="D147" s="15"/>
      <c r="E147" s="15"/>
      <c r="F147" s="15"/>
      <c r="G147" s="15"/>
      <c r="H147" s="15"/>
      <c r="I147" s="15"/>
      <c r="J147" s="15"/>
      <c r="K147" s="15"/>
      <c r="L147" s="15"/>
      <c r="M147" s="15"/>
    </row>
    <row r="148" spans="3:13" ht="15">
      <c r="C148" s="91"/>
      <c r="D148" s="15"/>
      <c r="E148" s="15"/>
      <c r="F148" s="15"/>
      <c r="G148" s="15"/>
      <c r="H148" s="15"/>
      <c r="I148" s="15"/>
      <c r="J148" s="15"/>
      <c r="K148" s="15"/>
      <c r="L148" s="15"/>
      <c r="M148" s="15"/>
    </row>
    <row r="149" spans="3:13" ht="15">
      <c r="C149" s="91"/>
      <c r="D149" s="15"/>
      <c r="E149" s="15"/>
      <c r="F149" s="15"/>
      <c r="G149" s="15"/>
      <c r="H149" s="15"/>
      <c r="I149" s="15"/>
      <c r="J149" s="15"/>
      <c r="K149" s="15"/>
      <c r="L149" s="15"/>
      <c r="M149" s="15"/>
    </row>
    <row r="150" spans="3:13" ht="15">
      <c r="C150" s="114"/>
      <c r="D150" s="92"/>
      <c r="E150" s="92"/>
      <c r="F150" s="92"/>
      <c r="G150" s="92"/>
      <c r="H150" s="92"/>
      <c r="I150" s="92"/>
      <c r="J150" s="92"/>
      <c r="K150" s="92"/>
      <c r="L150" s="92"/>
      <c r="M150" s="92"/>
    </row>
    <row r="151" ht="15">
      <c r="C151" s="111"/>
    </row>
    <row r="152" ht="15">
      <c r="C152" s="111"/>
    </row>
    <row r="153" spans="3:13" ht="15">
      <c r="C153" s="114"/>
      <c r="D153" s="92"/>
      <c r="E153" s="92"/>
      <c r="F153" s="92"/>
      <c r="G153" s="92"/>
      <c r="H153" s="92"/>
      <c r="I153" s="92"/>
      <c r="J153" s="92"/>
      <c r="K153" s="92"/>
      <c r="L153" s="92"/>
      <c r="M153" s="92"/>
    </row>
    <row r="154" ht="15">
      <c r="C154" s="111"/>
    </row>
    <row r="155" ht="15">
      <c r="C155" s="111"/>
    </row>
    <row r="156" ht="15">
      <c r="C156" s="111"/>
    </row>
    <row r="157" ht="15">
      <c r="C157" s="111"/>
    </row>
    <row r="158" ht="15">
      <c r="C158" s="111"/>
    </row>
    <row r="159" ht="15">
      <c r="C159" s="111"/>
    </row>
    <row r="160" ht="15">
      <c r="C160" s="111"/>
    </row>
    <row r="161" ht="15">
      <c r="C161" s="111"/>
    </row>
    <row r="162" ht="15">
      <c r="C162" s="111"/>
    </row>
    <row r="163" ht="15">
      <c r="C163" s="111"/>
    </row>
    <row r="164" ht="15">
      <c r="C164" s="111"/>
    </row>
    <row r="165" ht="15">
      <c r="C165" s="111"/>
    </row>
    <row r="166" ht="15">
      <c r="C166" s="111"/>
    </row>
    <row r="167" ht="15">
      <c r="C167" s="111"/>
    </row>
    <row r="168" ht="15">
      <c r="C168" s="111"/>
    </row>
    <row r="169" ht="15">
      <c r="C169" s="111"/>
    </row>
    <row r="170" ht="15">
      <c r="C170" s="111"/>
    </row>
    <row r="171" ht="15">
      <c r="C171" s="99" t="s">
        <v>248</v>
      </c>
    </row>
    <row r="172" ht="15">
      <c r="C172" s="111"/>
    </row>
    <row r="173" spans="2:3" ht="46.5">
      <c r="B173" s="116">
        <v>1</v>
      </c>
      <c r="C173" s="111" t="s">
        <v>304</v>
      </c>
    </row>
    <row r="174" ht="15">
      <c r="C174" s="111"/>
    </row>
    <row r="175" spans="2:3" ht="46.5">
      <c r="B175" s="116">
        <v>2</v>
      </c>
      <c r="C175" s="111" t="s">
        <v>303</v>
      </c>
    </row>
    <row r="176" ht="15">
      <c r="C176" s="111"/>
    </row>
    <row r="177" spans="2:3" ht="61.5">
      <c r="B177" s="116">
        <v>3</v>
      </c>
      <c r="C177" s="111" t="s">
        <v>305</v>
      </c>
    </row>
    <row r="178" ht="15">
      <c r="C178" s="111"/>
    </row>
    <row r="179" spans="2:3" ht="15">
      <c r="B179" s="116">
        <v>4</v>
      </c>
      <c r="C179" s="91" t="s">
        <v>273</v>
      </c>
    </row>
    <row r="180" spans="4:12" ht="15">
      <c r="D180" s="15"/>
      <c r="E180" s="15"/>
      <c r="F180" s="15"/>
      <c r="G180" s="15"/>
      <c r="H180" s="15"/>
      <c r="I180" s="15"/>
      <c r="J180" s="15"/>
      <c r="K180" s="15"/>
      <c r="L180" s="15"/>
    </row>
    <row r="181" spans="3:12" ht="15">
      <c r="C181" s="115"/>
      <c r="D181" s="98"/>
      <c r="E181" s="98"/>
      <c r="F181" s="98"/>
      <c r="G181" s="98"/>
      <c r="H181" s="98"/>
      <c r="I181" s="98"/>
      <c r="J181" s="98"/>
      <c r="K181" s="98"/>
      <c r="L181" s="98"/>
    </row>
    <row r="182" spans="3:12" ht="15">
      <c r="C182" s="98"/>
      <c r="D182" s="98"/>
      <c r="E182" s="98"/>
      <c r="F182" s="98"/>
      <c r="G182" s="98"/>
      <c r="H182" s="98"/>
      <c r="I182" s="98"/>
      <c r="J182" s="98"/>
      <c r="K182" s="98"/>
      <c r="L182" s="98"/>
    </row>
    <row r="183" spans="3:12" ht="15">
      <c r="C183" s="98"/>
      <c r="D183" s="98"/>
      <c r="E183" s="98"/>
      <c r="F183" s="98"/>
      <c r="G183" s="98"/>
      <c r="H183" s="98"/>
      <c r="I183" s="98"/>
      <c r="J183" s="98"/>
      <c r="K183" s="98"/>
      <c r="L183" s="98"/>
    </row>
    <row r="184" ht="15"/>
    <row r="185" ht="15"/>
    <row r="186" ht="15"/>
    <row r="187" spans="3:12" ht="15">
      <c r="C187" s="92"/>
      <c r="D187" s="92"/>
      <c r="E187" s="92"/>
      <c r="F187" s="92"/>
      <c r="G187" s="92"/>
      <c r="H187" s="92"/>
      <c r="I187" s="92"/>
      <c r="J187" s="92"/>
      <c r="K187" s="92"/>
      <c r="L187" s="92"/>
    </row>
    <row r="188" ht="15"/>
    <row r="189" ht="15"/>
    <row r="190" ht="15"/>
    <row r="191" ht="15"/>
    <row r="192" ht="15"/>
    <row r="193" ht="15"/>
    <row r="194" ht="15"/>
    <row r="195" ht="15"/>
    <row r="196" ht="15"/>
    <row r="197" ht="15"/>
    <row r="200" ht="15">
      <c r="C200" s="112" t="s">
        <v>314</v>
      </c>
    </row>
    <row r="202" ht="46.5">
      <c r="C202" s="111" t="s">
        <v>326</v>
      </c>
    </row>
  </sheetData>
  <sheetProtection/>
  <printOptions/>
  <pageMargins left="0.7500000000000001" right="0.7500000000000001" top="1" bottom="1" header="0.5" footer="0.5"/>
  <pageSetup fitToHeight="10" fitToWidth="1"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A1" sqref="A1"/>
    </sheetView>
  </sheetViews>
  <sheetFormatPr defaultColWidth="10.8515625" defaultRowHeight="12.75"/>
  <cols>
    <col min="1" max="1" width="2.421875" style="9" customWidth="1"/>
    <col min="2" max="2" width="31.00390625" style="9" customWidth="1"/>
    <col min="3" max="7" width="15.57421875" style="9" customWidth="1"/>
    <col min="8" max="16384" width="10.8515625" style="9" customWidth="1"/>
  </cols>
  <sheetData>
    <row r="1" ht="15">
      <c r="A1" s="31" t="s">
        <v>245</v>
      </c>
    </row>
    <row r="2" ht="12.75">
      <c r="A2" s="8"/>
    </row>
    <row r="3" spans="1:7" ht="12.75">
      <c r="A3" s="166" t="s">
        <v>17</v>
      </c>
      <c r="B3" s="166"/>
      <c r="C3" s="160">
        <f>+ministry</f>
        <v>0</v>
      </c>
      <c r="D3" s="160"/>
      <c r="E3" s="160"/>
      <c r="F3" s="160"/>
      <c r="G3" s="160"/>
    </row>
    <row r="4" spans="1:7" ht="12.75">
      <c r="A4" s="167" t="s">
        <v>266</v>
      </c>
      <c r="B4" s="167"/>
      <c r="C4" s="160">
        <f>+programme</f>
        <v>0</v>
      </c>
      <c r="D4" s="160"/>
      <c r="E4" s="160"/>
      <c r="F4" s="160"/>
      <c r="G4" s="160"/>
    </row>
    <row r="5" spans="1:7" ht="12.75">
      <c r="A5" s="12"/>
      <c r="B5" s="12" t="s">
        <v>2</v>
      </c>
      <c r="C5" s="160"/>
      <c r="D5" s="160"/>
      <c r="E5" s="160"/>
      <c r="F5" s="160"/>
      <c r="G5" s="160"/>
    </row>
    <row r="6" spans="1:7" ht="12.75">
      <c r="A6" s="167" t="s">
        <v>761</v>
      </c>
      <c r="B6" s="167"/>
      <c r="C6" s="161"/>
      <c r="D6" s="161"/>
      <c r="E6" s="161"/>
      <c r="F6" s="161"/>
      <c r="G6" s="161"/>
    </row>
    <row r="8" spans="1:7" ht="12.75" customHeight="1">
      <c r="A8" s="162" t="s">
        <v>180</v>
      </c>
      <c r="B8" s="163"/>
      <c r="C8" s="157">
        <v>2023</v>
      </c>
      <c r="D8" s="157">
        <v>2024</v>
      </c>
      <c r="E8" s="157">
        <v>2025</v>
      </c>
      <c r="F8" s="157">
        <v>2026</v>
      </c>
      <c r="G8" s="157">
        <v>2027</v>
      </c>
    </row>
    <row r="9" spans="1:7" ht="12">
      <c r="A9" s="164"/>
      <c r="B9" s="165"/>
      <c r="C9" s="158"/>
      <c r="D9" s="159"/>
      <c r="E9" s="158"/>
      <c r="F9" s="159"/>
      <c r="G9" s="158"/>
    </row>
    <row r="10" spans="1:7" ht="3" customHeight="1">
      <c r="A10" s="20"/>
      <c r="B10" s="19"/>
      <c r="C10" s="22"/>
      <c r="D10" s="22"/>
      <c r="E10" s="22"/>
      <c r="F10" s="22"/>
      <c r="G10" s="22"/>
    </row>
    <row r="11" spans="1:7" ht="12.75">
      <c r="A11" s="23" t="s">
        <v>184</v>
      </c>
      <c r="B11" s="8" t="s">
        <v>265</v>
      </c>
      <c r="C11" s="18"/>
      <c r="D11" s="18"/>
      <c r="E11" s="18"/>
      <c r="F11" s="18"/>
      <c r="G11" s="18"/>
    </row>
    <row r="12" spans="1:7" ht="12">
      <c r="A12" s="20">
        <v>1</v>
      </c>
      <c r="B12" s="57" t="s">
        <v>187</v>
      </c>
      <c r="C12" s="65"/>
      <c r="D12" s="18"/>
      <c r="E12" s="18"/>
      <c r="F12" s="18"/>
      <c r="G12" s="18"/>
    </row>
    <row r="13" spans="1:7" ht="12">
      <c r="A13" s="20">
        <f>IF(A12="value",1,+A12+1)</f>
        <v>2</v>
      </c>
      <c r="B13" s="57" t="s">
        <v>187</v>
      </c>
      <c r="C13" s="18"/>
      <c r="D13" s="18"/>
      <c r="E13" s="18"/>
      <c r="F13" s="18"/>
      <c r="G13" s="18"/>
    </row>
    <row r="14" spans="1:7" ht="12">
      <c r="A14" s="20">
        <f>IF(A13="value",1,+A13+1)</f>
        <v>3</v>
      </c>
      <c r="B14" s="57" t="s">
        <v>187</v>
      </c>
      <c r="C14" s="18"/>
      <c r="D14" s="18"/>
      <c r="E14" s="18"/>
      <c r="F14" s="18"/>
      <c r="G14" s="18"/>
    </row>
    <row r="15" spans="1:7" ht="12">
      <c r="A15" s="20">
        <f>IF(A14="value",1,+A14+1)</f>
        <v>4</v>
      </c>
      <c r="B15" s="57" t="s">
        <v>187</v>
      </c>
      <c r="C15" s="18"/>
      <c r="D15" s="18"/>
      <c r="E15" s="18"/>
      <c r="F15" s="18"/>
      <c r="G15" s="18"/>
    </row>
    <row r="16" spans="1:7" ht="12">
      <c r="A16" s="20">
        <f>IF(A15="value",1,+A15+1)</f>
        <v>5</v>
      </c>
      <c r="B16" s="57" t="s">
        <v>187</v>
      </c>
      <c r="C16" s="18"/>
      <c r="D16" s="18"/>
      <c r="E16" s="18"/>
      <c r="F16" s="18"/>
      <c r="G16" s="18"/>
    </row>
    <row r="17" spans="1:7" ht="12.75">
      <c r="A17" s="23" t="s">
        <v>185</v>
      </c>
      <c r="B17" s="8" t="s">
        <v>265</v>
      </c>
      <c r="C17" s="18"/>
      <c r="D17" s="18"/>
      <c r="E17" s="18"/>
      <c r="F17" s="18"/>
      <c r="G17" s="18"/>
    </row>
    <row r="18" spans="1:7" ht="12">
      <c r="A18" s="20">
        <v>1</v>
      </c>
      <c r="B18" s="57" t="s">
        <v>187</v>
      </c>
      <c r="C18" s="18"/>
      <c r="D18" s="18"/>
      <c r="E18" s="18"/>
      <c r="F18" s="18"/>
      <c r="G18" s="18"/>
    </row>
    <row r="19" spans="1:7" ht="12">
      <c r="A19" s="20">
        <f>IF(A18="value",1,+A18+1)</f>
        <v>2</v>
      </c>
      <c r="B19" s="57" t="s">
        <v>187</v>
      </c>
      <c r="C19" s="18"/>
      <c r="D19" s="18"/>
      <c r="E19" s="18"/>
      <c r="F19" s="18"/>
      <c r="G19" s="18"/>
    </row>
    <row r="20" spans="1:7" ht="12">
      <c r="A20" s="20">
        <f>IF(A19="value",1,+A19+1)</f>
        <v>3</v>
      </c>
      <c r="B20" s="57" t="s">
        <v>187</v>
      </c>
      <c r="C20" s="18"/>
      <c r="D20" s="18"/>
      <c r="E20" s="18"/>
      <c r="F20" s="18"/>
      <c r="G20" s="18"/>
    </row>
    <row r="21" spans="1:7" ht="12">
      <c r="A21" s="20">
        <f>IF(A20="value",1,+A20+1)</f>
        <v>4</v>
      </c>
      <c r="B21" s="57" t="s">
        <v>187</v>
      </c>
      <c r="C21" s="18"/>
      <c r="D21" s="18"/>
      <c r="E21" s="18"/>
      <c r="F21" s="18"/>
      <c r="G21" s="18"/>
    </row>
    <row r="22" spans="1:7" ht="12">
      <c r="A22" s="20">
        <f>IF(A21="value",1,+A21+1)</f>
        <v>5</v>
      </c>
      <c r="B22" s="57" t="s">
        <v>187</v>
      </c>
      <c r="C22" s="18"/>
      <c r="D22" s="18"/>
      <c r="E22" s="18"/>
      <c r="F22" s="18"/>
      <c r="G22" s="18"/>
    </row>
    <row r="23" spans="1:7" ht="12.75">
      <c r="A23" s="23" t="s">
        <v>186</v>
      </c>
      <c r="B23" s="8" t="s">
        <v>265</v>
      </c>
      <c r="C23" s="18"/>
      <c r="D23" s="18"/>
      <c r="E23" s="18"/>
      <c r="F23" s="18"/>
      <c r="G23" s="18"/>
    </row>
    <row r="24" spans="1:7" ht="12">
      <c r="A24" s="20">
        <v>1</v>
      </c>
      <c r="B24" s="57" t="s">
        <v>187</v>
      </c>
      <c r="C24" s="18"/>
      <c r="D24" s="18"/>
      <c r="E24" s="18"/>
      <c r="F24" s="18"/>
      <c r="G24" s="18"/>
    </row>
    <row r="25" spans="1:7" ht="12">
      <c r="A25" s="20">
        <v>2</v>
      </c>
      <c r="B25" s="57" t="s">
        <v>187</v>
      </c>
      <c r="C25" s="18"/>
      <c r="D25" s="18"/>
      <c r="E25" s="18"/>
      <c r="F25" s="18"/>
      <c r="G25" s="18"/>
    </row>
    <row r="26" spans="1:7" ht="12">
      <c r="A26" s="20">
        <v>3</v>
      </c>
      <c r="B26" s="57" t="s">
        <v>187</v>
      </c>
      <c r="C26" s="18"/>
      <c r="D26" s="18"/>
      <c r="E26" s="18"/>
      <c r="F26" s="18"/>
      <c r="G26" s="18"/>
    </row>
    <row r="27" spans="1:7" ht="12">
      <c r="A27" s="20">
        <v>4</v>
      </c>
      <c r="B27" s="57" t="s">
        <v>187</v>
      </c>
      <c r="C27" s="18"/>
      <c r="D27" s="18"/>
      <c r="E27" s="18"/>
      <c r="F27" s="18"/>
      <c r="G27" s="18"/>
    </row>
    <row r="28" spans="1:7" ht="12">
      <c r="A28" s="20">
        <v>5</v>
      </c>
      <c r="B28" s="57" t="s">
        <v>187</v>
      </c>
      <c r="C28" s="18"/>
      <c r="D28" s="18"/>
      <c r="E28" s="18"/>
      <c r="F28" s="18"/>
      <c r="G28" s="18"/>
    </row>
    <row r="29" spans="1:7" ht="12.75">
      <c r="A29" s="23" t="s">
        <v>240</v>
      </c>
      <c r="B29" s="8" t="s">
        <v>265</v>
      </c>
      <c r="C29" s="18"/>
      <c r="D29" s="18"/>
      <c r="E29" s="18"/>
      <c r="F29" s="18"/>
      <c r="G29" s="18"/>
    </row>
    <row r="30" spans="1:7" ht="12">
      <c r="A30" s="20">
        <v>1</v>
      </c>
      <c r="B30" s="57" t="s">
        <v>187</v>
      </c>
      <c r="C30" s="18"/>
      <c r="D30" s="18"/>
      <c r="E30" s="18"/>
      <c r="F30" s="18"/>
      <c r="G30" s="18"/>
    </row>
    <row r="31" spans="1:7" ht="12">
      <c r="A31" s="20">
        <v>2</v>
      </c>
      <c r="B31" s="57" t="s">
        <v>187</v>
      </c>
      <c r="C31" s="18"/>
      <c r="D31" s="18"/>
      <c r="E31" s="18"/>
      <c r="F31" s="18"/>
      <c r="G31" s="18"/>
    </row>
    <row r="32" spans="1:7" ht="12">
      <c r="A32" s="20">
        <v>3</v>
      </c>
      <c r="B32" s="57" t="s">
        <v>187</v>
      </c>
      <c r="C32" s="18"/>
      <c r="D32" s="18"/>
      <c r="E32" s="18"/>
      <c r="F32" s="18"/>
      <c r="G32" s="18"/>
    </row>
    <row r="33" spans="1:7" ht="12">
      <c r="A33" s="20">
        <v>4</v>
      </c>
      <c r="B33" s="57" t="s">
        <v>187</v>
      </c>
      <c r="C33" s="18"/>
      <c r="D33" s="18"/>
      <c r="E33" s="18"/>
      <c r="F33" s="18"/>
      <c r="G33" s="18"/>
    </row>
    <row r="34" spans="1:7" ht="12">
      <c r="A34" s="20">
        <v>5</v>
      </c>
      <c r="B34" s="57" t="s">
        <v>187</v>
      </c>
      <c r="C34" s="18"/>
      <c r="D34" s="18"/>
      <c r="E34" s="18"/>
      <c r="F34" s="18"/>
      <c r="G34" s="18"/>
    </row>
    <row r="35" spans="1:7" ht="12.75">
      <c r="A35" s="23" t="s">
        <v>241</v>
      </c>
      <c r="B35" s="8" t="s">
        <v>265</v>
      </c>
      <c r="C35" s="52"/>
      <c r="D35" s="53"/>
      <c r="E35" s="53"/>
      <c r="F35" s="53"/>
      <c r="G35" s="53"/>
    </row>
    <row r="36" spans="1:7" ht="12">
      <c r="A36" s="51">
        <v>1</v>
      </c>
      <c r="B36" s="57" t="s">
        <v>187</v>
      </c>
      <c r="C36" s="52"/>
      <c r="D36" s="53"/>
      <c r="E36" s="53"/>
      <c r="F36" s="53"/>
      <c r="G36" s="53"/>
    </row>
    <row r="37" spans="1:7" ht="12">
      <c r="A37" s="51">
        <v>2</v>
      </c>
      <c r="B37" s="57" t="s">
        <v>187</v>
      </c>
      <c r="C37" s="52"/>
      <c r="D37" s="53"/>
      <c r="E37" s="53"/>
      <c r="F37" s="53"/>
      <c r="G37" s="53"/>
    </row>
    <row r="38" spans="1:7" ht="12">
      <c r="A38" s="51">
        <v>3</v>
      </c>
      <c r="B38" s="57" t="s">
        <v>187</v>
      </c>
      <c r="C38" s="52"/>
      <c r="D38" s="53"/>
      <c r="E38" s="53"/>
      <c r="F38" s="53"/>
      <c r="G38" s="53"/>
    </row>
    <row r="39" spans="1:7" ht="12">
      <c r="A39" s="51">
        <v>4</v>
      </c>
      <c r="B39" s="57" t="s">
        <v>187</v>
      </c>
      <c r="C39" s="52"/>
      <c r="D39" s="53"/>
      <c r="E39" s="53"/>
      <c r="F39" s="53"/>
      <c r="G39" s="53"/>
    </row>
    <row r="40" spans="1:7" ht="12">
      <c r="A40" s="51">
        <v>5</v>
      </c>
      <c r="B40" s="57" t="s">
        <v>187</v>
      </c>
      <c r="C40" s="52"/>
      <c r="D40" s="53"/>
      <c r="E40" s="53"/>
      <c r="F40" s="53"/>
      <c r="G40" s="53"/>
    </row>
    <row r="41" spans="1:7" ht="12.75">
      <c r="A41" s="23" t="s">
        <v>242</v>
      </c>
      <c r="B41" s="8" t="s">
        <v>265</v>
      </c>
      <c r="C41" s="52"/>
      <c r="D41" s="53"/>
      <c r="E41" s="53"/>
      <c r="F41" s="53"/>
      <c r="G41" s="53"/>
    </row>
    <row r="42" spans="1:7" ht="12">
      <c r="A42" s="51">
        <v>1</v>
      </c>
      <c r="B42" s="57" t="s">
        <v>187</v>
      </c>
      <c r="C42" s="52"/>
      <c r="D42" s="53"/>
      <c r="E42" s="53"/>
      <c r="F42" s="53"/>
      <c r="G42" s="53"/>
    </row>
    <row r="43" spans="1:7" ht="12">
      <c r="A43" s="51">
        <v>2</v>
      </c>
      <c r="B43" s="57" t="s">
        <v>187</v>
      </c>
      <c r="C43" s="52"/>
      <c r="D43" s="53"/>
      <c r="E43" s="53"/>
      <c r="F43" s="53"/>
      <c r="G43" s="53"/>
    </row>
    <row r="44" spans="1:7" ht="12">
      <c r="A44" s="51">
        <v>3</v>
      </c>
      <c r="B44" s="57" t="s">
        <v>187</v>
      </c>
      <c r="C44" s="52"/>
      <c r="D44" s="53"/>
      <c r="E44" s="53"/>
      <c r="F44" s="53"/>
      <c r="G44" s="53"/>
    </row>
    <row r="45" spans="1:7" ht="12">
      <c r="A45" s="51">
        <v>4</v>
      </c>
      <c r="B45" s="57" t="s">
        <v>187</v>
      </c>
      <c r="C45" s="52"/>
      <c r="D45" s="53"/>
      <c r="E45" s="53"/>
      <c r="F45" s="53"/>
      <c r="G45" s="53"/>
    </row>
    <row r="46" spans="1:7" ht="12">
      <c r="A46" s="51">
        <v>5</v>
      </c>
      <c r="B46" s="57" t="s">
        <v>187</v>
      </c>
      <c r="C46" s="52"/>
      <c r="D46" s="53"/>
      <c r="E46" s="53"/>
      <c r="F46" s="53"/>
      <c r="G46" s="53"/>
    </row>
    <row r="47" spans="1:7" ht="12.75">
      <c r="A47" s="23" t="s">
        <v>243</v>
      </c>
      <c r="B47" s="8" t="s">
        <v>265</v>
      </c>
      <c r="C47" s="52"/>
      <c r="D47" s="53"/>
      <c r="E47" s="53"/>
      <c r="F47" s="53"/>
      <c r="G47" s="53"/>
    </row>
    <row r="48" spans="1:7" ht="12">
      <c r="A48" s="51">
        <v>1</v>
      </c>
      <c r="B48" s="57" t="s">
        <v>187</v>
      </c>
      <c r="C48" s="52"/>
      <c r="D48" s="53"/>
      <c r="E48" s="53"/>
      <c r="F48" s="53"/>
      <c r="G48" s="53"/>
    </row>
    <row r="49" spans="1:7" ht="12">
      <c r="A49" s="51">
        <v>2</v>
      </c>
      <c r="B49" s="57" t="s">
        <v>187</v>
      </c>
      <c r="C49" s="52"/>
      <c r="D49" s="53"/>
      <c r="E49" s="53"/>
      <c r="F49" s="53"/>
      <c r="G49" s="53"/>
    </row>
    <row r="50" spans="1:7" ht="12">
      <c r="A50" s="51">
        <v>3</v>
      </c>
      <c r="B50" s="57" t="s">
        <v>187</v>
      </c>
      <c r="C50" s="52"/>
      <c r="D50" s="53"/>
      <c r="E50" s="53"/>
      <c r="F50" s="53"/>
      <c r="G50" s="53"/>
    </row>
    <row r="51" spans="1:7" ht="12">
      <c r="A51" s="51">
        <v>4</v>
      </c>
      <c r="B51" s="57" t="s">
        <v>187</v>
      </c>
      <c r="C51" s="52"/>
      <c r="D51" s="53"/>
      <c r="E51" s="53"/>
      <c r="F51" s="53"/>
      <c r="G51" s="53"/>
    </row>
    <row r="52" spans="1:7" ht="12">
      <c r="A52" s="51">
        <v>5</v>
      </c>
      <c r="B52" s="57" t="s">
        <v>187</v>
      </c>
      <c r="C52" s="52"/>
      <c r="D52" s="53"/>
      <c r="E52" s="53"/>
      <c r="F52" s="53"/>
      <c r="G52" s="53"/>
    </row>
    <row r="53" spans="1:7" ht="12">
      <c r="A53" s="54">
        <v>6</v>
      </c>
      <c r="B53" s="58" t="s">
        <v>187</v>
      </c>
      <c r="C53" s="55"/>
      <c r="D53" s="56"/>
      <c r="E53" s="56"/>
      <c r="F53" s="56"/>
      <c r="G53" s="56"/>
    </row>
  </sheetData>
  <sheetProtection/>
  <mergeCells count="13">
    <mergeCell ref="A8:B9"/>
    <mergeCell ref="F8:F9"/>
    <mergeCell ref="A3:B3"/>
    <mergeCell ref="A4:B4"/>
    <mergeCell ref="A6:B6"/>
    <mergeCell ref="C3:G3"/>
    <mergeCell ref="C4:G4"/>
    <mergeCell ref="C8:C9"/>
    <mergeCell ref="D8:D9"/>
    <mergeCell ref="E8:E9"/>
    <mergeCell ref="G8:G9"/>
    <mergeCell ref="C5:G5"/>
    <mergeCell ref="C6:G6"/>
  </mergeCells>
  <printOptions horizontalCentered="1" verticalCentered="1"/>
  <pageMargins left="0.7500000000000001" right="0.7500000000000001" top="0.8" bottom="0.8" header="0.5" footer="0.5"/>
  <pageSetup fitToHeight="1" fitToWidth="1"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Y322"/>
  <sheetViews>
    <sheetView zoomScalePageLayoutView="0" workbookViewId="0" topLeftCell="A1">
      <selection activeCell="A1" sqref="A1"/>
    </sheetView>
  </sheetViews>
  <sheetFormatPr defaultColWidth="11.421875" defaultRowHeight="12.75"/>
  <cols>
    <col min="1" max="1" width="11.28125" style="9" customWidth="1"/>
    <col min="2" max="2" width="25.8515625" style="9" customWidth="1"/>
    <col min="3" max="8" width="15.57421875" style="9" customWidth="1"/>
    <col min="9" max="24" width="12.8515625" style="9" customWidth="1"/>
    <col min="25" max="16384" width="11.421875" style="9" customWidth="1"/>
  </cols>
  <sheetData>
    <row r="1" spans="1:24" ht="15">
      <c r="A1" s="31" t="s">
        <v>267</v>
      </c>
      <c r="W1" s="8"/>
      <c r="X1" s="10" t="s">
        <v>3</v>
      </c>
    </row>
    <row r="2" spans="1:25" ht="12.75">
      <c r="A2" s="166" t="s">
        <v>17</v>
      </c>
      <c r="B2" s="166"/>
      <c r="C2" s="168">
        <f>+ministry</f>
        <v>0</v>
      </c>
      <c r="D2" s="168"/>
      <c r="E2" s="168"/>
      <c r="F2" s="168"/>
      <c r="G2" s="153"/>
      <c r="H2" s="153"/>
      <c r="I2" s="153"/>
      <c r="J2" s="153"/>
      <c r="K2" s="153"/>
      <c r="L2" s="153"/>
      <c r="M2" s="153"/>
      <c r="N2" s="153"/>
      <c r="O2" s="153"/>
      <c r="P2" s="153"/>
      <c r="Q2" s="153"/>
      <c r="R2" s="153"/>
      <c r="S2" s="153"/>
      <c r="T2" s="153"/>
      <c r="U2" s="153"/>
      <c r="V2" s="148"/>
      <c r="W2" s="117"/>
      <c r="X2" s="117"/>
      <c r="Y2" s="117"/>
    </row>
    <row r="3" spans="1:25" ht="12.75">
      <c r="A3" s="167" t="s">
        <v>266</v>
      </c>
      <c r="B3" s="167"/>
      <c r="C3" s="168">
        <f>+programme</f>
        <v>0</v>
      </c>
      <c r="D3" s="168"/>
      <c r="E3" s="168"/>
      <c r="F3" s="168"/>
      <c r="G3" s="153"/>
      <c r="H3" s="153"/>
      <c r="I3" s="153"/>
      <c r="J3" s="153"/>
      <c r="K3" s="153"/>
      <c r="L3" s="153"/>
      <c r="M3" s="153"/>
      <c r="N3" s="153"/>
      <c r="O3" s="153"/>
      <c r="P3" s="153"/>
      <c r="Q3" s="153"/>
      <c r="R3" s="153"/>
      <c r="S3" s="153"/>
      <c r="T3" s="153"/>
      <c r="U3" s="153"/>
      <c r="V3" s="148"/>
      <c r="W3" s="117"/>
      <c r="X3" s="117"/>
      <c r="Y3" s="117"/>
    </row>
    <row r="4" spans="1:25" ht="12.75">
      <c r="A4" s="12"/>
      <c r="B4" s="12" t="s">
        <v>762</v>
      </c>
      <c r="C4" s="168"/>
      <c r="D4" s="168"/>
      <c r="E4" s="168"/>
      <c r="F4" s="168"/>
      <c r="G4" s="117"/>
      <c r="H4" s="117"/>
      <c r="I4" s="117"/>
      <c r="J4" s="117"/>
      <c r="K4" s="117"/>
      <c r="L4" s="117"/>
      <c r="M4" s="117"/>
      <c r="N4" s="117"/>
      <c r="O4" s="117"/>
      <c r="P4" s="117"/>
      <c r="Q4" s="117"/>
      <c r="R4" s="117"/>
      <c r="S4" s="117"/>
      <c r="T4" s="117"/>
      <c r="U4" s="117"/>
      <c r="V4" s="148"/>
      <c r="W4" s="117"/>
      <c r="X4" s="117"/>
      <c r="Y4" s="117"/>
    </row>
    <row r="5" spans="1:24" ht="12.75">
      <c r="A5" s="167" t="s">
        <v>761</v>
      </c>
      <c r="B5" s="167"/>
      <c r="C5" s="161"/>
      <c r="D5" s="161"/>
      <c r="E5" s="161"/>
      <c r="F5" s="161"/>
      <c r="G5" s="11"/>
      <c r="H5" s="11"/>
      <c r="I5" s="11"/>
      <c r="J5" s="11"/>
      <c r="K5" s="11"/>
      <c r="L5" s="11"/>
      <c r="M5" s="11"/>
      <c r="N5" s="11"/>
      <c r="O5" s="11"/>
      <c r="P5" s="11"/>
      <c r="Q5" s="11"/>
      <c r="R5" s="11"/>
      <c r="S5" s="11"/>
      <c r="T5" s="11"/>
      <c r="U5" s="11"/>
      <c r="V5" s="11"/>
      <c r="W5" s="11"/>
      <c r="X5" s="11"/>
    </row>
    <row r="6" spans="1:24" ht="25.5" customHeight="1">
      <c r="A6" s="169" t="s">
        <v>236</v>
      </c>
      <c r="B6" s="169"/>
      <c r="C6" s="169"/>
      <c r="D6" s="169"/>
      <c r="E6" s="169"/>
      <c r="F6" s="169"/>
      <c r="G6" s="169"/>
      <c r="H6" s="169"/>
      <c r="I6" s="11"/>
      <c r="J6" s="11"/>
      <c r="K6" s="11"/>
      <c r="L6" s="11"/>
      <c r="M6" s="11"/>
      <c r="N6" s="11"/>
      <c r="O6" s="11"/>
      <c r="P6" s="11"/>
      <c r="Q6" s="11"/>
      <c r="R6" s="11"/>
      <c r="S6" s="11"/>
      <c r="T6" s="11"/>
      <c r="U6" s="11"/>
      <c r="V6" s="11"/>
      <c r="W6" s="11"/>
      <c r="X6" s="11"/>
    </row>
    <row r="7" ht="12.75">
      <c r="B7" s="30" t="s">
        <v>207</v>
      </c>
    </row>
    <row r="8" spans="1:8" s="15" customFormat="1" ht="21" customHeight="1">
      <c r="A8" s="172" t="s">
        <v>188</v>
      </c>
      <c r="B8" s="174" t="s">
        <v>0</v>
      </c>
      <c r="C8" s="48">
        <v>2023</v>
      </c>
      <c r="D8" s="48">
        <v>2024</v>
      </c>
      <c r="E8" s="48">
        <v>2025</v>
      </c>
      <c r="F8" s="48">
        <v>2026</v>
      </c>
      <c r="G8" s="48">
        <v>2027</v>
      </c>
      <c r="H8" s="48" t="s">
        <v>755</v>
      </c>
    </row>
    <row r="9" spans="1:8" s="15" customFormat="1" ht="25.5" customHeight="1">
      <c r="A9" s="173"/>
      <c r="B9" s="175"/>
      <c r="C9" s="37" t="s">
        <v>235</v>
      </c>
      <c r="D9" s="37" t="s">
        <v>235</v>
      </c>
      <c r="E9" s="37" t="s">
        <v>235</v>
      </c>
      <c r="F9" s="37" t="s">
        <v>235</v>
      </c>
      <c r="G9" s="37" t="s">
        <v>235</v>
      </c>
      <c r="H9" s="37" t="s">
        <v>235</v>
      </c>
    </row>
    <row r="10" spans="1:8" s="15" customFormat="1" ht="12.75">
      <c r="A10" s="102"/>
      <c r="B10" s="103" t="s">
        <v>251</v>
      </c>
      <c r="C10" s="104"/>
      <c r="D10" s="104"/>
      <c r="E10" s="104"/>
      <c r="F10" s="104"/>
      <c r="G10" s="104"/>
      <c r="H10" s="104"/>
    </row>
    <row r="11" spans="1:8" ht="12.75">
      <c r="A11" s="18" t="s">
        <v>748</v>
      </c>
      <c r="B11" s="49" t="e">
        <f>IF(A11&lt;20000,"ERROR REVENUE CODE USED",VLOOKUP(+A11,Codes,2,TRUE))</f>
        <v>#N/A</v>
      </c>
      <c r="C11" s="68"/>
      <c r="D11" s="68"/>
      <c r="E11" s="68"/>
      <c r="F11" s="68"/>
      <c r="G11" s="68"/>
      <c r="H11" s="68">
        <f>SUM(C11:G11)</f>
        <v>0</v>
      </c>
    </row>
    <row r="12" spans="1:8" ht="12.75">
      <c r="A12" s="18" t="s">
        <v>748</v>
      </c>
      <c r="B12" s="49" t="e">
        <f>IF(A12&lt;1000,"ERROR REVENUE CODE USED",VLOOKUP(+A12,Codes,2,TRUE))</f>
        <v>#N/A</v>
      </c>
      <c r="C12" s="68"/>
      <c r="D12" s="68"/>
      <c r="E12" s="68"/>
      <c r="F12" s="68"/>
      <c r="G12" s="68"/>
      <c r="H12" s="68">
        <f aca="true" t="shared" si="0" ref="H12:H75">SUM(C12:G12)</f>
        <v>0</v>
      </c>
    </row>
    <row r="13" spans="1:8" ht="12.75">
      <c r="A13" s="18" t="s">
        <v>748</v>
      </c>
      <c r="B13" s="49" t="e">
        <f aca="true" t="shared" si="1" ref="B13:B42">IF(A13&lt;1000,"ERROR REVENUE CODE USED",VLOOKUP(+A13,Codes,2,TRUE))</f>
        <v>#N/A</v>
      </c>
      <c r="C13" s="68"/>
      <c r="D13" s="68"/>
      <c r="E13" s="68"/>
      <c r="F13" s="68"/>
      <c r="G13" s="68"/>
      <c r="H13" s="68">
        <f t="shared" si="0"/>
        <v>0</v>
      </c>
    </row>
    <row r="14" spans="1:8" ht="12.75">
      <c r="A14" s="18" t="s">
        <v>748</v>
      </c>
      <c r="B14" s="49" t="e">
        <f t="shared" si="1"/>
        <v>#N/A</v>
      </c>
      <c r="C14" s="68"/>
      <c r="D14" s="68"/>
      <c r="E14" s="68"/>
      <c r="F14" s="68"/>
      <c r="G14" s="68"/>
      <c r="H14" s="68">
        <f t="shared" si="0"/>
        <v>0</v>
      </c>
    </row>
    <row r="15" spans="1:8" ht="12.75">
      <c r="A15" s="18" t="s">
        <v>748</v>
      </c>
      <c r="B15" s="49" t="e">
        <f t="shared" si="1"/>
        <v>#N/A</v>
      </c>
      <c r="C15" s="68"/>
      <c r="D15" s="68"/>
      <c r="E15" s="68"/>
      <c r="F15" s="68"/>
      <c r="G15" s="68"/>
      <c r="H15" s="68">
        <f t="shared" si="0"/>
        <v>0</v>
      </c>
    </row>
    <row r="16" spans="1:8" ht="12.75">
      <c r="A16" s="18" t="s">
        <v>748</v>
      </c>
      <c r="B16" s="49" t="e">
        <f t="shared" si="1"/>
        <v>#N/A</v>
      </c>
      <c r="C16" s="68"/>
      <c r="D16" s="68"/>
      <c r="E16" s="68"/>
      <c r="F16" s="68"/>
      <c r="G16" s="68"/>
      <c r="H16" s="68">
        <f t="shared" si="0"/>
        <v>0</v>
      </c>
    </row>
    <row r="17" spans="1:8" ht="12.75">
      <c r="A17" s="18" t="s">
        <v>748</v>
      </c>
      <c r="B17" s="49" t="e">
        <f t="shared" si="1"/>
        <v>#N/A</v>
      </c>
      <c r="C17" s="68"/>
      <c r="D17" s="68"/>
      <c r="E17" s="68"/>
      <c r="F17" s="68"/>
      <c r="G17" s="68"/>
      <c r="H17" s="68">
        <f t="shared" si="0"/>
        <v>0</v>
      </c>
    </row>
    <row r="18" spans="1:8" ht="12.75">
      <c r="A18" s="18" t="s">
        <v>748</v>
      </c>
      <c r="B18" s="49" t="e">
        <f t="shared" si="1"/>
        <v>#N/A</v>
      </c>
      <c r="C18" s="68"/>
      <c r="D18" s="68"/>
      <c r="E18" s="68"/>
      <c r="F18" s="68"/>
      <c r="G18" s="68"/>
      <c r="H18" s="68">
        <f t="shared" si="0"/>
        <v>0</v>
      </c>
    </row>
    <row r="19" spans="1:8" ht="12.75">
      <c r="A19" s="18" t="s">
        <v>748</v>
      </c>
      <c r="B19" s="49" t="e">
        <f t="shared" si="1"/>
        <v>#N/A</v>
      </c>
      <c r="C19" s="68"/>
      <c r="D19" s="68"/>
      <c r="E19" s="68"/>
      <c r="F19" s="68"/>
      <c r="G19" s="68"/>
      <c r="H19" s="68">
        <f t="shared" si="0"/>
        <v>0</v>
      </c>
    </row>
    <row r="20" spans="1:8" ht="12.75">
      <c r="A20" s="18" t="s">
        <v>748</v>
      </c>
      <c r="B20" s="49" t="e">
        <f t="shared" si="1"/>
        <v>#N/A</v>
      </c>
      <c r="C20" s="68"/>
      <c r="D20" s="68"/>
      <c r="E20" s="68"/>
      <c r="F20" s="68"/>
      <c r="G20" s="68"/>
      <c r="H20" s="68">
        <f t="shared" si="0"/>
        <v>0</v>
      </c>
    </row>
    <row r="21" spans="1:8" ht="12.75" hidden="1">
      <c r="A21" s="18" t="s">
        <v>748</v>
      </c>
      <c r="B21" s="49" t="e">
        <f t="shared" si="1"/>
        <v>#N/A</v>
      </c>
      <c r="C21" s="68"/>
      <c r="D21" s="68"/>
      <c r="E21" s="68"/>
      <c r="F21" s="68"/>
      <c r="G21" s="68"/>
      <c r="H21" s="68">
        <f t="shared" si="0"/>
        <v>0</v>
      </c>
    </row>
    <row r="22" spans="1:8" ht="12.75" hidden="1">
      <c r="A22" s="18" t="s">
        <v>748</v>
      </c>
      <c r="B22" s="49" t="e">
        <f t="shared" si="1"/>
        <v>#N/A</v>
      </c>
      <c r="C22" s="68"/>
      <c r="D22" s="68"/>
      <c r="E22" s="68"/>
      <c r="F22" s="68"/>
      <c r="G22" s="68"/>
      <c r="H22" s="68">
        <f t="shared" si="0"/>
        <v>0</v>
      </c>
    </row>
    <row r="23" spans="1:8" ht="12.75" hidden="1">
      <c r="A23" s="18" t="s">
        <v>748</v>
      </c>
      <c r="B23" s="49" t="e">
        <f t="shared" si="1"/>
        <v>#N/A</v>
      </c>
      <c r="C23" s="68"/>
      <c r="D23" s="68"/>
      <c r="E23" s="68"/>
      <c r="F23" s="68"/>
      <c r="G23" s="68"/>
      <c r="H23" s="68">
        <f t="shared" si="0"/>
        <v>0</v>
      </c>
    </row>
    <row r="24" spans="1:8" ht="12.75" hidden="1">
      <c r="A24" s="18" t="s">
        <v>748</v>
      </c>
      <c r="B24" s="49" t="e">
        <f t="shared" si="1"/>
        <v>#N/A</v>
      </c>
      <c r="C24" s="68"/>
      <c r="D24" s="68"/>
      <c r="E24" s="68"/>
      <c r="F24" s="68"/>
      <c r="G24" s="68"/>
      <c r="H24" s="68">
        <f t="shared" si="0"/>
        <v>0</v>
      </c>
    </row>
    <row r="25" spans="1:8" ht="12.75" hidden="1">
      <c r="A25" s="18" t="s">
        <v>748</v>
      </c>
      <c r="B25" s="49" t="e">
        <f t="shared" si="1"/>
        <v>#N/A</v>
      </c>
      <c r="C25" s="68"/>
      <c r="D25" s="68"/>
      <c r="E25" s="68"/>
      <c r="F25" s="68"/>
      <c r="G25" s="68"/>
      <c r="H25" s="68">
        <f t="shared" si="0"/>
        <v>0</v>
      </c>
    </row>
    <row r="26" spans="1:8" ht="12.75" hidden="1">
      <c r="A26" s="18" t="s">
        <v>748</v>
      </c>
      <c r="B26" s="49" t="e">
        <f t="shared" si="1"/>
        <v>#N/A</v>
      </c>
      <c r="C26" s="68"/>
      <c r="D26" s="68"/>
      <c r="E26" s="68"/>
      <c r="F26" s="68"/>
      <c r="G26" s="68"/>
      <c r="H26" s="68">
        <f t="shared" si="0"/>
        <v>0</v>
      </c>
    </row>
    <row r="27" spans="1:8" ht="12.75" hidden="1">
      <c r="A27" s="18" t="s">
        <v>748</v>
      </c>
      <c r="B27" s="49" t="e">
        <f t="shared" si="1"/>
        <v>#N/A</v>
      </c>
      <c r="C27" s="68"/>
      <c r="D27" s="68"/>
      <c r="E27" s="68"/>
      <c r="F27" s="68"/>
      <c r="G27" s="68"/>
      <c r="H27" s="68">
        <f t="shared" si="0"/>
        <v>0</v>
      </c>
    </row>
    <row r="28" spans="1:8" ht="12.75" hidden="1">
      <c r="A28" s="18" t="s">
        <v>748</v>
      </c>
      <c r="B28" s="49" t="e">
        <f t="shared" si="1"/>
        <v>#N/A</v>
      </c>
      <c r="C28" s="68"/>
      <c r="D28" s="68"/>
      <c r="E28" s="68"/>
      <c r="F28" s="68"/>
      <c r="G28" s="68"/>
      <c r="H28" s="68">
        <f t="shared" si="0"/>
        <v>0</v>
      </c>
    </row>
    <row r="29" spans="1:8" ht="12.75" hidden="1">
      <c r="A29" s="18" t="s">
        <v>748</v>
      </c>
      <c r="B29" s="49" t="e">
        <f t="shared" si="1"/>
        <v>#N/A</v>
      </c>
      <c r="C29" s="68"/>
      <c r="D29" s="68"/>
      <c r="E29" s="68"/>
      <c r="F29" s="68"/>
      <c r="G29" s="68"/>
      <c r="H29" s="68">
        <f t="shared" si="0"/>
        <v>0</v>
      </c>
    </row>
    <row r="30" spans="1:8" ht="12.75" hidden="1">
      <c r="A30" s="18" t="s">
        <v>748</v>
      </c>
      <c r="B30" s="49" t="e">
        <f t="shared" si="1"/>
        <v>#N/A</v>
      </c>
      <c r="C30" s="68"/>
      <c r="D30" s="68"/>
      <c r="E30" s="68"/>
      <c r="F30" s="68"/>
      <c r="G30" s="68"/>
      <c r="H30" s="68">
        <f t="shared" si="0"/>
        <v>0</v>
      </c>
    </row>
    <row r="31" spans="1:8" ht="12.75" hidden="1">
      <c r="A31" s="18" t="s">
        <v>748</v>
      </c>
      <c r="B31" s="49" t="e">
        <f t="shared" si="1"/>
        <v>#N/A</v>
      </c>
      <c r="C31" s="68"/>
      <c r="D31" s="68"/>
      <c r="E31" s="68"/>
      <c r="F31" s="68"/>
      <c r="G31" s="68"/>
      <c r="H31" s="68">
        <f t="shared" si="0"/>
        <v>0</v>
      </c>
    </row>
    <row r="32" spans="1:8" ht="12.75" hidden="1">
      <c r="A32" s="18" t="s">
        <v>748</v>
      </c>
      <c r="B32" s="49" t="e">
        <f t="shared" si="1"/>
        <v>#N/A</v>
      </c>
      <c r="C32" s="68"/>
      <c r="D32" s="68"/>
      <c r="E32" s="68"/>
      <c r="F32" s="68"/>
      <c r="G32" s="68"/>
      <c r="H32" s="68">
        <f t="shared" si="0"/>
        <v>0</v>
      </c>
    </row>
    <row r="33" spans="1:8" ht="12.75" hidden="1">
      <c r="A33" s="18" t="s">
        <v>748</v>
      </c>
      <c r="B33" s="49" t="e">
        <f t="shared" si="1"/>
        <v>#N/A</v>
      </c>
      <c r="C33" s="68"/>
      <c r="D33" s="68"/>
      <c r="E33" s="68"/>
      <c r="F33" s="68"/>
      <c r="G33" s="68"/>
      <c r="H33" s="68">
        <f t="shared" si="0"/>
        <v>0</v>
      </c>
    </row>
    <row r="34" spans="1:8" ht="12.75" hidden="1">
      <c r="A34" s="18" t="s">
        <v>748</v>
      </c>
      <c r="B34" s="49" t="e">
        <f t="shared" si="1"/>
        <v>#N/A</v>
      </c>
      <c r="C34" s="68"/>
      <c r="D34" s="68"/>
      <c r="E34" s="68"/>
      <c r="F34" s="68"/>
      <c r="G34" s="68"/>
      <c r="H34" s="68">
        <f t="shared" si="0"/>
        <v>0</v>
      </c>
    </row>
    <row r="35" spans="1:8" ht="12.75" hidden="1">
      <c r="A35" s="18" t="s">
        <v>748</v>
      </c>
      <c r="B35" s="49" t="e">
        <f t="shared" si="1"/>
        <v>#N/A</v>
      </c>
      <c r="C35" s="68"/>
      <c r="D35" s="68"/>
      <c r="E35" s="68"/>
      <c r="F35" s="68"/>
      <c r="G35" s="68"/>
      <c r="H35" s="68">
        <f t="shared" si="0"/>
        <v>0</v>
      </c>
    </row>
    <row r="36" spans="1:8" ht="12.75" hidden="1">
      <c r="A36" s="18" t="s">
        <v>748</v>
      </c>
      <c r="B36" s="49" t="e">
        <f t="shared" si="1"/>
        <v>#N/A</v>
      </c>
      <c r="C36" s="68"/>
      <c r="D36" s="68"/>
      <c r="E36" s="68"/>
      <c r="F36" s="68"/>
      <c r="G36" s="68"/>
      <c r="H36" s="68">
        <f t="shared" si="0"/>
        <v>0</v>
      </c>
    </row>
    <row r="37" spans="1:8" ht="12.75" hidden="1">
      <c r="A37" s="18" t="s">
        <v>748</v>
      </c>
      <c r="B37" s="49" t="e">
        <f t="shared" si="1"/>
        <v>#N/A</v>
      </c>
      <c r="C37" s="68"/>
      <c r="D37" s="68"/>
      <c r="E37" s="68"/>
      <c r="F37" s="68"/>
      <c r="G37" s="68"/>
      <c r="H37" s="68">
        <f t="shared" si="0"/>
        <v>0</v>
      </c>
    </row>
    <row r="38" spans="1:8" ht="12.75" hidden="1">
      <c r="A38" s="18" t="s">
        <v>748</v>
      </c>
      <c r="B38" s="49" t="e">
        <f t="shared" si="1"/>
        <v>#N/A</v>
      </c>
      <c r="C38" s="68"/>
      <c r="D38" s="68"/>
      <c r="E38" s="68"/>
      <c r="F38" s="68"/>
      <c r="G38" s="68"/>
      <c r="H38" s="68">
        <f t="shared" si="0"/>
        <v>0</v>
      </c>
    </row>
    <row r="39" spans="1:8" ht="12.75" hidden="1">
      <c r="A39" s="18" t="s">
        <v>748</v>
      </c>
      <c r="B39" s="49" t="e">
        <f t="shared" si="1"/>
        <v>#N/A</v>
      </c>
      <c r="C39" s="68"/>
      <c r="D39" s="68"/>
      <c r="E39" s="68"/>
      <c r="F39" s="68"/>
      <c r="G39" s="68"/>
      <c r="H39" s="68">
        <f t="shared" si="0"/>
        <v>0</v>
      </c>
    </row>
    <row r="40" spans="1:8" ht="12.75" hidden="1">
      <c r="A40" s="18" t="s">
        <v>748</v>
      </c>
      <c r="B40" s="49" t="e">
        <f t="shared" si="1"/>
        <v>#N/A</v>
      </c>
      <c r="C40" s="68"/>
      <c r="D40" s="68"/>
      <c r="E40" s="68"/>
      <c r="F40" s="68"/>
      <c r="G40" s="68"/>
      <c r="H40" s="68">
        <f t="shared" si="0"/>
        <v>0</v>
      </c>
    </row>
    <row r="41" spans="1:8" ht="12.75" hidden="1">
      <c r="A41" s="18" t="s">
        <v>748</v>
      </c>
      <c r="B41" s="49" t="e">
        <f t="shared" si="1"/>
        <v>#N/A</v>
      </c>
      <c r="C41" s="68"/>
      <c r="D41" s="68"/>
      <c r="E41" s="68"/>
      <c r="F41" s="68"/>
      <c r="G41" s="68"/>
      <c r="H41" s="68">
        <f t="shared" si="0"/>
        <v>0</v>
      </c>
    </row>
    <row r="42" spans="1:8" ht="12.75" hidden="1">
      <c r="A42" s="18" t="s">
        <v>748</v>
      </c>
      <c r="B42" s="49" t="e">
        <f t="shared" si="1"/>
        <v>#N/A</v>
      </c>
      <c r="C42" s="68"/>
      <c r="D42" s="68"/>
      <c r="E42" s="68"/>
      <c r="F42" s="68"/>
      <c r="G42" s="68"/>
      <c r="H42" s="68">
        <f t="shared" si="0"/>
        <v>0</v>
      </c>
    </row>
    <row r="43" spans="1:8" ht="12.75" hidden="1">
      <c r="A43" s="18" t="s">
        <v>748</v>
      </c>
      <c r="B43" s="49" t="e">
        <f aca="true" t="shared" si="2" ref="B43:B74">IF(A43&lt;1000,"ERROR REVENUE CODE USED",VLOOKUP(+A43,Codes,2,TRUE))</f>
        <v>#N/A</v>
      </c>
      <c r="C43" s="68"/>
      <c r="D43" s="68"/>
      <c r="E43" s="68"/>
      <c r="F43" s="68"/>
      <c r="G43" s="68"/>
      <c r="H43" s="68">
        <f t="shared" si="0"/>
        <v>0</v>
      </c>
    </row>
    <row r="44" spans="1:8" ht="12.75" hidden="1">
      <c r="A44" s="18" t="s">
        <v>748</v>
      </c>
      <c r="B44" s="49" t="e">
        <f t="shared" si="2"/>
        <v>#N/A</v>
      </c>
      <c r="C44" s="68"/>
      <c r="D44" s="68"/>
      <c r="E44" s="68"/>
      <c r="F44" s="68"/>
      <c r="G44" s="68"/>
      <c r="H44" s="68">
        <f t="shared" si="0"/>
        <v>0</v>
      </c>
    </row>
    <row r="45" spans="1:8" ht="12.75" hidden="1">
      <c r="A45" s="18" t="s">
        <v>748</v>
      </c>
      <c r="B45" s="49" t="e">
        <f t="shared" si="2"/>
        <v>#N/A</v>
      </c>
      <c r="C45" s="68"/>
      <c r="D45" s="68"/>
      <c r="E45" s="68"/>
      <c r="F45" s="68"/>
      <c r="G45" s="68"/>
      <c r="H45" s="68">
        <f t="shared" si="0"/>
        <v>0</v>
      </c>
    </row>
    <row r="46" spans="1:8" ht="12.75" hidden="1">
      <c r="A46" s="18" t="s">
        <v>748</v>
      </c>
      <c r="B46" s="49" t="e">
        <f t="shared" si="2"/>
        <v>#N/A</v>
      </c>
      <c r="C46" s="68"/>
      <c r="D46" s="68"/>
      <c r="E46" s="68"/>
      <c r="F46" s="68"/>
      <c r="G46" s="68"/>
      <c r="H46" s="68">
        <f t="shared" si="0"/>
        <v>0</v>
      </c>
    </row>
    <row r="47" spans="1:8" ht="12.75" hidden="1">
      <c r="A47" s="18" t="s">
        <v>748</v>
      </c>
      <c r="B47" s="49" t="e">
        <f t="shared" si="2"/>
        <v>#N/A</v>
      </c>
      <c r="C47" s="68"/>
      <c r="D47" s="68"/>
      <c r="E47" s="68"/>
      <c r="F47" s="68"/>
      <c r="G47" s="68"/>
      <c r="H47" s="68">
        <f t="shared" si="0"/>
        <v>0</v>
      </c>
    </row>
    <row r="48" spans="1:8" ht="12.75" hidden="1">
      <c r="A48" s="18" t="s">
        <v>748</v>
      </c>
      <c r="B48" s="49" t="e">
        <f t="shared" si="2"/>
        <v>#N/A</v>
      </c>
      <c r="C48" s="68"/>
      <c r="D48" s="68"/>
      <c r="E48" s="68"/>
      <c r="F48" s="68"/>
      <c r="G48" s="68"/>
      <c r="H48" s="68">
        <f t="shared" si="0"/>
        <v>0</v>
      </c>
    </row>
    <row r="49" spans="1:8" ht="12.75" hidden="1">
      <c r="A49" s="18" t="s">
        <v>748</v>
      </c>
      <c r="B49" s="49" t="e">
        <f t="shared" si="2"/>
        <v>#N/A</v>
      </c>
      <c r="C49" s="68"/>
      <c r="D49" s="68"/>
      <c r="E49" s="68"/>
      <c r="F49" s="68"/>
      <c r="G49" s="68"/>
      <c r="H49" s="68">
        <f t="shared" si="0"/>
        <v>0</v>
      </c>
    </row>
    <row r="50" spans="1:8" ht="12.75" hidden="1">
      <c r="A50" s="18" t="s">
        <v>748</v>
      </c>
      <c r="B50" s="49" t="e">
        <f t="shared" si="2"/>
        <v>#N/A</v>
      </c>
      <c r="C50" s="68"/>
      <c r="D50" s="68"/>
      <c r="E50" s="68"/>
      <c r="F50" s="68"/>
      <c r="G50" s="68"/>
      <c r="H50" s="68">
        <f t="shared" si="0"/>
        <v>0</v>
      </c>
    </row>
    <row r="51" spans="1:8" ht="12.75" hidden="1">
      <c r="A51" s="18" t="s">
        <v>748</v>
      </c>
      <c r="B51" s="49" t="e">
        <f t="shared" si="2"/>
        <v>#N/A</v>
      </c>
      <c r="C51" s="68"/>
      <c r="D51" s="68"/>
      <c r="E51" s="68"/>
      <c r="F51" s="68"/>
      <c r="G51" s="68"/>
      <c r="H51" s="68">
        <f t="shared" si="0"/>
        <v>0</v>
      </c>
    </row>
    <row r="52" spans="1:8" ht="12.75" hidden="1">
      <c r="A52" s="18" t="s">
        <v>748</v>
      </c>
      <c r="B52" s="49" t="e">
        <f t="shared" si="2"/>
        <v>#N/A</v>
      </c>
      <c r="C52" s="68"/>
      <c r="D52" s="68"/>
      <c r="E52" s="68"/>
      <c r="F52" s="68"/>
      <c r="G52" s="68"/>
      <c r="H52" s="68">
        <f t="shared" si="0"/>
        <v>0</v>
      </c>
    </row>
    <row r="53" spans="1:8" ht="12.75" hidden="1">
      <c r="A53" s="18" t="s">
        <v>748</v>
      </c>
      <c r="B53" s="49" t="e">
        <f t="shared" si="2"/>
        <v>#N/A</v>
      </c>
      <c r="C53" s="68"/>
      <c r="D53" s="68"/>
      <c r="E53" s="68"/>
      <c r="F53" s="68"/>
      <c r="G53" s="68"/>
      <c r="H53" s="68">
        <f t="shared" si="0"/>
        <v>0</v>
      </c>
    </row>
    <row r="54" spans="1:8" ht="12.75" hidden="1">
      <c r="A54" s="18" t="s">
        <v>748</v>
      </c>
      <c r="B54" s="49" t="e">
        <f t="shared" si="2"/>
        <v>#N/A</v>
      </c>
      <c r="C54" s="68"/>
      <c r="D54" s="68"/>
      <c r="E54" s="68"/>
      <c r="F54" s="68"/>
      <c r="G54" s="68"/>
      <c r="H54" s="68">
        <f t="shared" si="0"/>
        <v>0</v>
      </c>
    </row>
    <row r="55" spans="1:8" ht="12.75" hidden="1">
      <c r="A55" s="18" t="s">
        <v>748</v>
      </c>
      <c r="B55" s="49" t="e">
        <f t="shared" si="2"/>
        <v>#N/A</v>
      </c>
      <c r="C55" s="68"/>
      <c r="D55" s="68"/>
      <c r="E55" s="68"/>
      <c r="F55" s="68"/>
      <c r="G55" s="68"/>
      <c r="H55" s="68">
        <f t="shared" si="0"/>
        <v>0</v>
      </c>
    </row>
    <row r="56" spans="1:8" ht="12.75" hidden="1">
      <c r="A56" s="18" t="s">
        <v>748</v>
      </c>
      <c r="B56" s="49" t="e">
        <f t="shared" si="2"/>
        <v>#N/A</v>
      </c>
      <c r="C56" s="68"/>
      <c r="D56" s="68"/>
      <c r="E56" s="68"/>
      <c r="F56" s="68"/>
      <c r="G56" s="68"/>
      <c r="H56" s="68">
        <f t="shared" si="0"/>
        <v>0</v>
      </c>
    </row>
    <row r="57" spans="1:8" ht="12.75" hidden="1">
      <c r="A57" s="18" t="s">
        <v>748</v>
      </c>
      <c r="B57" s="49" t="e">
        <f t="shared" si="2"/>
        <v>#N/A</v>
      </c>
      <c r="C57" s="68"/>
      <c r="D57" s="68"/>
      <c r="E57" s="68"/>
      <c r="F57" s="68"/>
      <c r="G57" s="68"/>
      <c r="H57" s="68">
        <f t="shared" si="0"/>
        <v>0</v>
      </c>
    </row>
    <row r="58" spans="1:8" ht="12.75" hidden="1">
      <c r="A58" s="18" t="s">
        <v>748</v>
      </c>
      <c r="B58" s="49" t="e">
        <f t="shared" si="2"/>
        <v>#N/A</v>
      </c>
      <c r="C58" s="68"/>
      <c r="D58" s="68"/>
      <c r="E58" s="68"/>
      <c r="F58" s="68"/>
      <c r="G58" s="68"/>
      <c r="H58" s="68">
        <f t="shared" si="0"/>
        <v>0</v>
      </c>
    </row>
    <row r="59" spans="1:8" ht="12.75" hidden="1">
      <c r="A59" s="18" t="s">
        <v>748</v>
      </c>
      <c r="B59" s="49" t="e">
        <f t="shared" si="2"/>
        <v>#N/A</v>
      </c>
      <c r="C59" s="68"/>
      <c r="D59" s="68"/>
      <c r="E59" s="68"/>
      <c r="F59" s="68"/>
      <c r="G59" s="68"/>
      <c r="H59" s="68">
        <f t="shared" si="0"/>
        <v>0</v>
      </c>
    </row>
    <row r="60" spans="1:8" ht="12.75" hidden="1">
      <c r="A60" s="18" t="s">
        <v>748</v>
      </c>
      <c r="B60" s="49" t="e">
        <f t="shared" si="2"/>
        <v>#N/A</v>
      </c>
      <c r="C60" s="68"/>
      <c r="D60" s="68"/>
      <c r="E60" s="68"/>
      <c r="F60" s="68"/>
      <c r="G60" s="68"/>
      <c r="H60" s="68">
        <f t="shared" si="0"/>
        <v>0</v>
      </c>
    </row>
    <row r="61" spans="1:8" ht="12.75" hidden="1">
      <c r="A61" s="18" t="s">
        <v>748</v>
      </c>
      <c r="B61" s="49" t="e">
        <f t="shared" si="2"/>
        <v>#N/A</v>
      </c>
      <c r="C61" s="68"/>
      <c r="D61" s="68"/>
      <c r="E61" s="68"/>
      <c r="F61" s="68"/>
      <c r="G61" s="68"/>
      <c r="H61" s="68">
        <f t="shared" si="0"/>
        <v>0</v>
      </c>
    </row>
    <row r="62" spans="1:8" ht="12.75" hidden="1">
      <c r="A62" s="18" t="s">
        <v>748</v>
      </c>
      <c r="B62" s="49" t="e">
        <f t="shared" si="2"/>
        <v>#N/A</v>
      </c>
      <c r="C62" s="68"/>
      <c r="D62" s="68"/>
      <c r="E62" s="68"/>
      <c r="F62" s="68"/>
      <c r="G62" s="68"/>
      <c r="H62" s="68">
        <f t="shared" si="0"/>
        <v>0</v>
      </c>
    </row>
    <row r="63" spans="1:8" ht="12.75" hidden="1">
      <c r="A63" s="18" t="s">
        <v>748</v>
      </c>
      <c r="B63" s="49" t="e">
        <f t="shared" si="2"/>
        <v>#N/A</v>
      </c>
      <c r="C63" s="68"/>
      <c r="D63" s="68"/>
      <c r="E63" s="68"/>
      <c r="F63" s="68"/>
      <c r="G63" s="68"/>
      <c r="H63" s="68">
        <f t="shared" si="0"/>
        <v>0</v>
      </c>
    </row>
    <row r="64" spans="1:8" ht="12.75" hidden="1">
      <c r="A64" s="18" t="s">
        <v>748</v>
      </c>
      <c r="B64" s="49" t="e">
        <f t="shared" si="2"/>
        <v>#N/A</v>
      </c>
      <c r="C64" s="68"/>
      <c r="D64" s="68"/>
      <c r="E64" s="68"/>
      <c r="F64" s="68"/>
      <c r="G64" s="68"/>
      <c r="H64" s="68">
        <f t="shared" si="0"/>
        <v>0</v>
      </c>
    </row>
    <row r="65" spans="1:8" ht="12.75" hidden="1">
      <c r="A65" s="18" t="s">
        <v>748</v>
      </c>
      <c r="B65" s="49" t="e">
        <f t="shared" si="2"/>
        <v>#N/A</v>
      </c>
      <c r="C65" s="68"/>
      <c r="D65" s="68"/>
      <c r="E65" s="68"/>
      <c r="F65" s="68"/>
      <c r="G65" s="68"/>
      <c r="H65" s="68">
        <f t="shared" si="0"/>
        <v>0</v>
      </c>
    </row>
    <row r="66" spans="1:8" ht="12.75" hidden="1">
      <c r="A66" s="18" t="s">
        <v>748</v>
      </c>
      <c r="B66" s="49" t="e">
        <f t="shared" si="2"/>
        <v>#N/A</v>
      </c>
      <c r="C66" s="68"/>
      <c r="D66" s="68"/>
      <c r="E66" s="68"/>
      <c r="F66" s="68"/>
      <c r="G66" s="68"/>
      <c r="H66" s="68">
        <f t="shared" si="0"/>
        <v>0</v>
      </c>
    </row>
    <row r="67" spans="1:8" ht="12.75" hidden="1">
      <c r="A67" s="18" t="s">
        <v>748</v>
      </c>
      <c r="B67" s="49" t="e">
        <f t="shared" si="2"/>
        <v>#N/A</v>
      </c>
      <c r="C67" s="68"/>
      <c r="D67" s="68"/>
      <c r="E67" s="68"/>
      <c r="F67" s="68"/>
      <c r="G67" s="68"/>
      <c r="H67" s="68">
        <f t="shared" si="0"/>
        <v>0</v>
      </c>
    </row>
    <row r="68" spans="1:8" ht="12.75" hidden="1">
      <c r="A68" s="18" t="s">
        <v>748</v>
      </c>
      <c r="B68" s="49" t="e">
        <f t="shared" si="2"/>
        <v>#N/A</v>
      </c>
      <c r="C68" s="68"/>
      <c r="D68" s="68"/>
      <c r="E68" s="68"/>
      <c r="F68" s="68"/>
      <c r="G68" s="68"/>
      <c r="H68" s="68">
        <f t="shared" si="0"/>
        <v>0</v>
      </c>
    </row>
    <row r="69" spans="1:8" ht="12.75" hidden="1">
      <c r="A69" s="18" t="s">
        <v>748</v>
      </c>
      <c r="B69" s="49" t="e">
        <f t="shared" si="2"/>
        <v>#N/A</v>
      </c>
      <c r="C69" s="68"/>
      <c r="D69" s="68"/>
      <c r="E69" s="68"/>
      <c r="F69" s="68"/>
      <c r="G69" s="68"/>
      <c r="H69" s="68">
        <f t="shared" si="0"/>
        <v>0</v>
      </c>
    </row>
    <row r="70" spans="1:8" ht="12.75" hidden="1">
      <c r="A70" s="18" t="s">
        <v>748</v>
      </c>
      <c r="B70" s="49" t="e">
        <f t="shared" si="2"/>
        <v>#N/A</v>
      </c>
      <c r="C70" s="68"/>
      <c r="D70" s="68"/>
      <c r="E70" s="68"/>
      <c r="F70" s="68"/>
      <c r="G70" s="68"/>
      <c r="H70" s="68">
        <f t="shared" si="0"/>
        <v>0</v>
      </c>
    </row>
    <row r="71" spans="1:8" ht="12.75" hidden="1">
      <c r="A71" s="18" t="s">
        <v>748</v>
      </c>
      <c r="B71" s="49" t="e">
        <f t="shared" si="2"/>
        <v>#N/A</v>
      </c>
      <c r="C71" s="68"/>
      <c r="D71" s="68"/>
      <c r="E71" s="68"/>
      <c r="F71" s="68"/>
      <c r="G71" s="68"/>
      <c r="H71" s="68">
        <f t="shared" si="0"/>
        <v>0</v>
      </c>
    </row>
    <row r="72" spans="1:8" ht="12.75" hidden="1">
      <c r="A72" s="18" t="s">
        <v>748</v>
      </c>
      <c r="B72" s="49" t="e">
        <f t="shared" si="2"/>
        <v>#N/A</v>
      </c>
      <c r="C72" s="68"/>
      <c r="D72" s="68"/>
      <c r="E72" s="68"/>
      <c r="F72" s="68"/>
      <c r="G72" s="68"/>
      <c r="H72" s="68">
        <f t="shared" si="0"/>
        <v>0</v>
      </c>
    </row>
    <row r="73" spans="1:8" ht="12.75" hidden="1">
      <c r="A73" s="18" t="s">
        <v>748</v>
      </c>
      <c r="B73" s="49" t="e">
        <f t="shared" si="2"/>
        <v>#N/A</v>
      </c>
      <c r="C73" s="68"/>
      <c r="D73" s="68"/>
      <c r="E73" s="68"/>
      <c r="F73" s="68"/>
      <c r="G73" s="68"/>
      <c r="H73" s="68">
        <f t="shared" si="0"/>
        <v>0</v>
      </c>
    </row>
    <row r="74" spans="1:8" ht="12.75" hidden="1">
      <c r="A74" s="18" t="s">
        <v>748</v>
      </c>
      <c r="B74" s="49" t="e">
        <f t="shared" si="2"/>
        <v>#N/A</v>
      </c>
      <c r="C74" s="68"/>
      <c r="D74" s="68"/>
      <c r="E74" s="68"/>
      <c r="F74" s="68"/>
      <c r="G74" s="68"/>
      <c r="H74" s="68">
        <f t="shared" si="0"/>
        <v>0</v>
      </c>
    </row>
    <row r="75" spans="1:8" ht="12.75" hidden="1">
      <c r="A75" s="18" t="s">
        <v>748</v>
      </c>
      <c r="B75" s="49" t="e">
        <f>IF(A75&lt;1000,"ERROR REVENUE CODE USED",VLOOKUP(+A75,Codes,2,TRUE))</f>
        <v>#N/A</v>
      </c>
      <c r="C75" s="68"/>
      <c r="D75" s="68"/>
      <c r="E75" s="68"/>
      <c r="F75" s="68"/>
      <c r="G75" s="68"/>
      <c r="H75" s="68">
        <f t="shared" si="0"/>
        <v>0</v>
      </c>
    </row>
    <row r="76" spans="1:8" ht="12.75" hidden="1">
      <c r="A76" s="18" t="s">
        <v>748</v>
      </c>
      <c r="B76" s="49" t="e">
        <f>IF(A76&lt;1000,"ERROR REVENUE CODE USED",VLOOKUP(+A76,Codes,2,TRUE))</f>
        <v>#N/A</v>
      </c>
      <c r="C76" s="68"/>
      <c r="D76" s="68"/>
      <c r="E76" s="68"/>
      <c r="F76" s="68"/>
      <c r="G76" s="68"/>
      <c r="H76" s="68">
        <f>SUM(C76:G76)</f>
        <v>0</v>
      </c>
    </row>
    <row r="77" spans="1:8" ht="12.75" hidden="1">
      <c r="A77" s="18" t="s">
        <v>748</v>
      </c>
      <c r="B77" s="49" t="e">
        <f>IF(A77&lt;1000,"ERROR REVENUE CODE USED",VLOOKUP(+A77,Codes,2,TRUE))</f>
        <v>#N/A</v>
      </c>
      <c r="C77" s="68"/>
      <c r="D77" s="68"/>
      <c r="E77" s="68"/>
      <c r="F77" s="68"/>
      <c r="G77" s="68"/>
      <c r="H77" s="68">
        <f>SUM(C77:G77)</f>
        <v>0</v>
      </c>
    </row>
    <row r="78" spans="1:8" ht="12.75" hidden="1">
      <c r="A78" s="18" t="s">
        <v>748</v>
      </c>
      <c r="B78" s="49" t="e">
        <f>IF(A78&lt;1000,"ERROR REVENUE CODE USED",VLOOKUP(+A78,Codes,2,TRUE))</f>
        <v>#N/A</v>
      </c>
      <c r="C78" s="68"/>
      <c r="D78" s="68"/>
      <c r="E78" s="68"/>
      <c r="F78" s="68"/>
      <c r="G78" s="68"/>
      <c r="H78" s="68">
        <f>SUM(C78:G78)</f>
        <v>0</v>
      </c>
    </row>
    <row r="79" spans="1:8" ht="12.75">
      <c r="A79" s="81"/>
      <c r="B79" s="70" t="s">
        <v>252</v>
      </c>
      <c r="C79" s="69">
        <f aca="true" t="shared" si="3" ref="C79:H79">SUM(C11:C78)</f>
        <v>0</v>
      </c>
      <c r="D79" s="69">
        <f t="shared" si="3"/>
        <v>0</v>
      </c>
      <c r="E79" s="69">
        <f t="shared" si="3"/>
        <v>0</v>
      </c>
      <c r="F79" s="69">
        <f t="shared" si="3"/>
        <v>0</v>
      </c>
      <c r="G79" s="69">
        <f t="shared" si="3"/>
        <v>0</v>
      </c>
      <c r="H79" s="69">
        <f t="shared" si="3"/>
        <v>0</v>
      </c>
    </row>
    <row r="80" spans="1:8" ht="12.75">
      <c r="A80" s="82" t="s">
        <v>255</v>
      </c>
      <c r="B80" s="73" t="s">
        <v>256</v>
      </c>
      <c r="C80" s="69"/>
      <c r="D80" s="69"/>
      <c r="E80" s="69"/>
      <c r="F80" s="69"/>
      <c r="G80" s="69"/>
      <c r="H80" s="69"/>
    </row>
    <row r="81" spans="1:8" ht="12.75">
      <c r="A81" s="18" t="s">
        <v>748</v>
      </c>
      <c r="B81" s="49" t="e">
        <f aca="true" t="shared" si="4" ref="B81:B111">IF(A81&lt;1000,"ERROR REVENUE CODE USED",VLOOKUP(+A81,Codes,2,TRUE))</f>
        <v>#N/A</v>
      </c>
      <c r="C81" s="68"/>
      <c r="D81" s="68"/>
      <c r="E81" s="68"/>
      <c r="F81" s="68"/>
      <c r="G81" s="68"/>
      <c r="H81" s="68">
        <f>SUM(C81:G81)</f>
        <v>0</v>
      </c>
    </row>
    <row r="82" spans="1:8" ht="12.75">
      <c r="A82" s="18" t="s">
        <v>748</v>
      </c>
      <c r="B82" s="49" t="e">
        <f t="shared" si="4"/>
        <v>#N/A</v>
      </c>
      <c r="C82" s="68"/>
      <c r="D82" s="68"/>
      <c r="E82" s="68"/>
      <c r="F82" s="68"/>
      <c r="G82" s="68"/>
      <c r="H82" s="68">
        <f aca="true" t="shared" si="5" ref="H82:H100">SUM(C82:G82)</f>
        <v>0</v>
      </c>
    </row>
    <row r="83" spans="1:8" ht="12.75">
      <c r="A83" s="18" t="s">
        <v>748</v>
      </c>
      <c r="B83" s="49" t="e">
        <f t="shared" si="4"/>
        <v>#N/A</v>
      </c>
      <c r="C83" s="68"/>
      <c r="D83" s="68"/>
      <c r="E83" s="68"/>
      <c r="F83" s="68"/>
      <c r="G83" s="68"/>
      <c r="H83" s="68">
        <f t="shared" si="5"/>
        <v>0</v>
      </c>
    </row>
    <row r="84" spans="1:8" ht="12.75">
      <c r="A84" s="18" t="s">
        <v>748</v>
      </c>
      <c r="B84" s="49" t="e">
        <f t="shared" si="4"/>
        <v>#N/A</v>
      </c>
      <c r="C84" s="68"/>
      <c r="D84" s="68"/>
      <c r="E84" s="68"/>
      <c r="F84" s="68"/>
      <c r="G84" s="68"/>
      <c r="H84" s="68">
        <f t="shared" si="5"/>
        <v>0</v>
      </c>
    </row>
    <row r="85" spans="1:8" ht="12.75">
      <c r="A85" s="18" t="s">
        <v>748</v>
      </c>
      <c r="B85" s="49" t="e">
        <f t="shared" si="4"/>
        <v>#N/A</v>
      </c>
      <c r="C85" s="68"/>
      <c r="D85" s="68"/>
      <c r="E85" s="68"/>
      <c r="F85" s="68"/>
      <c r="G85" s="68"/>
      <c r="H85" s="68">
        <f t="shared" si="5"/>
        <v>0</v>
      </c>
    </row>
    <row r="86" spans="1:8" ht="12.75">
      <c r="A86" s="18" t="s">
        <v>748</v>
      </c>
      <c r="B86" s="49" t="e">
        <f t="shared" si="4"/>
        <v>#N/A</v>
      </c>
      <c r="C86" s="68"/>
      <c r="D86" s="68"/>
      <c r="E86" s="68"/>
      <c r="F86" s="68"/>
      <c r="G86" s="68"/>
      <c r="H86" s="68">
        <f t="shared" si="5"/>
        <v>0</v>
      </c>
    </row>
    <row r="87" spans="1:8" ht="12.75">
      <c r="A87" s="18" t="s">
        <v>748</v>
      </c>
      <c r="B87" s="49" t="e">
        <f t="shared" si="4"/>
        <v>#N/A</v>
      </c>
      <c r="C87" s="68"/>
      <c r="D87" s="68"/>
      <c r="E87" s="68"/>
      <c r="F87" s="68"/>
      <c r="G87" s="68"/>
      <c r="H87" s="68">
        <f t="shared" si="5"/>
        <v>0</v>
      </c>
    </row>
    <row r="88" spans="1:8" ht="12.75">
      <c r="A88" s="18" t="s">
        <v>748</v>
      </c>
      <c r="B88" s="49" t="e">
        <f t="shared" si="4"/>
        <v>#N/A</v>
      </c>
      <c r="C88" s="68"/>
      <c r="D88" s="68"/>
      <c r="E88" s="68"/>
      <c r="F88" s="68"/>
      <c r="G88" s="68"/>
      <c r="H88" s="68">
        <f t="shared" si="5"/>
        <v>0</v>
      </c>
    </row>
    <row r="89" spans="1:8" ht="12.75">
      <c r="A89" s="18" t="s">
        <v>748</v>
      </c>
      <c r="B89" s="49" t="e">
        <f t="shared" si="4"/>
        <v>#N/A</v>
      </c>
      <c r="C89" s="68"/>
      <c r="D89" s="68"/>
      <c r="E89" s="68"/>
      <c r="F89" s="68"/>
      <c r="G89" s="68"/>
      <c r="H89" s="68">
        <f t="shared" si="5"/>
        <v>0</v>
      </c>
    </row>
    <row r="90" spans="1:8" ht="12.75">
      <c r="A90" s="18" t="s">
        <v>748</v>
      </c>
      <c r="B90" s="49" t="e">
        <f t="shared" si="4"/>
        <v>#N/A</v>
      </c>
      <c r="C90" s="68"/>
      <c r="D90" s="68"/>
      <c r="E90" s="68"/>
      <c r="F90" s="68"/>
      <c r="G90" s="68"/>
      <c r="H90" s="68">
        <f t="shared" si="5"/>
        <v>0</v>
      </c>
    </row>
    <row r="91" spans="1:8" ht="12.75" hidden="1">
      <c r="A91" s="18" t="s">
        <v>748</v>
      </c>
      <c r="B91" s="49" t="e">
        <f t="shared" si="4"/>
        <v>#N/A</v>
      </c>
      <c r="C91" s="68"/>
      <c r="D91" s="68"/>
      <c r="E91" s="68"/>
      <c r="F91" s="68"/>
      <c r="G91" s="68"/>
      <c r="H91" s="68">
        <f t="shared" si="5"/>
        <v>0</v>
      </c>
    </row>
    <row r="92" spans="1:8" ht="12.75" hidden="1">
      <c r="A92" s="18" t="s">
        <v>748</v>
      </c>
      <c r="B92" s="49" t="e">
        <f t="shared" si="4"/>
        <v>#N/A</v>
      </c>
      <c r="C92" s="68"/>
      <c r="D92" s="68"/>
      <c r="E92" s="68"/>
      <c r="F92" s="68"/>
      <c r="G92" s="68"/>
      <c r="H92" s="68">
        <f t="shared" si="5"/>
        <v>0</v>
      </c>
    </row>
    <row r="93" spans="1:8" ht="12.75" hidden="1">
      <c r="A93" s="18" t="s">
        <v>748</v>
      </c>
      <c r="B93" s="49" t="e">
        <f t="shared" si="4"/>
        <v>#N/A</v>
      </c>
      <c r="C93" s="68"/>
      <c r="D93" s="68"/>
      <c r="E93" s="68"/>
      <c r="F93" s="68"/>
      <c r="G93" s="68"/>
      <c r="H93" s="68">
        <f t="shared" si="5"/>
        <v>0</v>
      </c>
    </row>
    <row r="94" spans="1:8" ht="12.75" hidden="1">
      <c r="A94" s="18" t="s">
        <v>748</v>
      </c>
      <c r="B94" s="49" t="e">
        <f t="shared" si="4"/>
        <v>#N/A</v>
      </c>
      <c r="C94" s="68"/>
      <c r="D94" s="68"/>
      <c r="E94" s="68"/>
      <c r="F94" s="68"/>
      <c r="G94" s="68"/>
      <c r="H94" s="68">
        <f t="shared" si="5"/>
        <v>0</v>
      </c>
    </row>
    <row r="95" spans="1:8" ht="12.75" hidden="1">
      <c r="A95" s="18" t="s">
        <v>748</v>
      </c>
      <c r="B95" s="49" t="e">
        <f t="shared" si="4"/>
        <v>#N/A</v>
      </c>
      <c r="C95" s="68"/>
      <c r="D95" s="68"/>
      <c r="E95" s="68"/>
      <c r="F95" s="68"/>
      <c r="G95" s="68"/>
      <c r="H95" s="68">
        <f t="shared" si="5"/>
        <v>0</v>
      </c>
    </row>
    <row r="96" spans="1:8" ht="12.75" hidden="1">
      <c r="A96" s="18" t="s">
        <v>748</v>
      </c>
      <c r="B96" s="49" t="e">
        <f t="shared" si="4"/>
        <v>#N/A</v>
      </c>
      <c r="C96" s="68"/>
      <c r="D96" s="68"/>
      <c r="E96" s="68"/>
      <c r="F96" s="68"/>
      <c r="G96" s="68"/>
      <c r="H96" s="68">
        <f t="shared" si="5"/>
        <v>0</v>
      </c>
    </row>
    <row r="97" spans="1:8" ht="12.75" hidden="1">
      <c r="A97" s="18" t="s">
        <v>748</v>
      </c>
      <c r="B97" s="49" t="e">
        <f t="shared" si="4"/>
        <v>#N/A</v>
      </c>
      <c r="C97" s="68"/>
      <c r="D97" s="68"/>
      <c r="E97" s="68"/>
      <c r="F97" s="68"/>
      <c r="G97" s="68"/>
      <c r="H97" s="68">
        <f t="shared" si="5"/>
        <v>0</v>
      </c>
    </row>
    <row r="98" spans="1:8" ht="12.75" hidden="1">
      <c r="A98" s="18" t="s">
        <v>748</v>
      </c>
      <c r="B98" s="49" t="e">
        <f t="shared" si="4"/>
        <v>#N/A</v>
      </c>
      <c r="C98" s="68"/>
      <c r="D98" s="68"/>
      <c r="E98" s="68"/>
      <c r="F98" s="68"/>
      <c r="G98" s="68"/>
      <c r="H98" s="68">
        <f t="shared" si="5"/>
        <v>0</v>
      </c>
    </row>
    <row r="99" spans="1:8" ht="12.75" hidden="1">
      <c r="A99" s="18" t="s">
        <v>748</v>
      </c>
      <c r="B99" s="49" t="e">
        <f t="shared" si="4"/>
        <v>#N/A</v>
      </c>
      <c r="C99" s="68"/>
      <c r="D99" s="68"/>
      <c r="E99" s="68"/>
      <c r="F99" s="68"/>
      <c r="G99" s="68"/>
      <c r="H99" s="68">
        <f t="shared" si="5"/>
        <v>0</v>
      </c>
    </row>
    <row r="100" spans="1:8" ht="12.75">
      <c r="A100" s="18" t="s">
        <v>748</v>
      </c>
      <c r="B100" s="49" t="e">
        <f t="shared" si="4"/>
        <v>#N/A</v>
      </c>
      <c r="C100" s="68"/>
      <c r="D100" s="68"/>
      <c r="E100" s="68"/>
      <c r="F100" s="68"/>
      <c r="G100" s="68"/>
      <c r="H100" s="68">
        <f t="shared" si="5"/>
        <v>0</v>
      </c>
    </row>
    <row r="101" spans="1:8" ht="12.75" hidden="1">
      <c r="A101" s="18" t="s">
        <v>4</v>
      </c>
      <c r="B101" s="49" t="e">
        <f t="shared" si="4"/>
        <v>#N/A</v>
      </c>
      <c r="C101" s="68"/>
      <c r="D101" s="68"/>
      <c r="E101" s="68"/>
      <c r="F101" s="68"/>
      <c r="G101" s="68"/>
      <c r="H101" s="68"/>
    </row>
    <row r="102" spans="1:8" ht="12.75" hidden="1">
      <c r="A102" s="18" t="s">
        <v>4</v>
      </c>
      <c r="B102" s="49" t="e">
        <f t="shared" si="4"/>
        <v>#N/A</v>
      </c>
      <c r="C102" s="68"/>
      <c r="D102" s="68"/>
      <c r="E102" s="68"/>
      <c r="F102" s="68"/>
      <c r="G102" s="68"/>
      <c r="H102" s="68"/>
    </row>
    <row r="103" spans="1:8" ht="12.75" hidden="1">
      <c r="A103" s="18" t="s">
        <v>4</v>
      </c>
      <c r="B103" s="49" t="e">
        <f t="shared" si="4"/>
        <v>#N/A</v>
      </c>
      <c r="C103" s="68"/>
      <c r="D103" s="68"/>
      <c r="E103" s="68"/>
      <c r="F103" s="68"/>
      <c r="G103" s="68"/>
      <c r="H103" s="68"/>
    </row>
    <row r="104" spans="1:8" ht="12.75" hidden="1">
      <c r="A104" s="18" t="s">
        <v>4</v>
      </c>
      <c r="B104" s="49" t="e">
        <f t="shared" si="4"/>
        <v>#N/A</v>
      </c>
      <c r="C104" s="68"/>
      <c r="D104" s="68"/>
      <c r="E104" s="68"/>
      <c r="F104" s="68"/>
      <c r="G104" s="68"/>
      <c r="H104" s="68"/>
    </row>
    <row r="105" spans="1:8" ht="12.75" hidden="1">
      <c r="A105" s="18" t="s">
        <v>4</v>
      </c>
      <c r="B105" s="49" t="e">
        <f t="shared" si="4"/>
        <v>#N/A</v>
      </c>
      <c r="C105" s="68"/>
      <c r="D105" s="68"/>
      <c r="E105" s="68"/>
      <c r="F105" s="68"/>
      <c r="G105" s="68"/>
      <c r="H105" s="68"/>
    </row>
    <row r="106" spans="1:8" ht="12.75" hidden="1">
      <c r="A106" s="18" t="s">
        <v>4</v>
      </c>
      <c r="B106" s="49" t="e">
        <f t="shared" si="4"/>
        <v>#N/A</v>
      </c>
      <c r="C106" s="68"/>
      <c r="D106" s="68"/>
      <c r="E106" s="68"/>
      <c r="F106" s="68"/>
      <c r="G106" s="68"/>
      <c r="H106" s="68"/>
    </row>
    <row r="107" spans="1:8" ht="12.75" hidden="1">
      <c r="A107" s="18" t="s">
        <v>4</v>
      </c>
      <c r="B107" s="49" t="e">
        <f t="shared" si="4"/>
        <v>#N/A</v>
      </c>
      <c r="C107" s="68"/>
      <c r="D107" s="68"/>
      <c r="E107" s="68"/>
      <c r="F107" s="68"/>
      <c r="G107" s="68"/>
      <c r="H107" s="68"/>
    </row>
    <row r="108" spans="1:8" ht="12.75" hidden="1">
      <c r="A108" s="18" t="s">
        <v>4</v>
      </c>
      <c r="B108" s="49" t="e">
        <f t="shared" si="4"/>
        <v>#N/A</v>
      </c>
      <c r="C108" s="68"/>
      <c r="D108" s="68"/>
      <c r="E108" s="68"/>
      <c r="F108" s="68"/>
      <c r="G108" s="68"/>
      <c r="H108" s="68"/>
    </row>
    <row r="109" spans="1:8" ht="12.75" hidden="1">
      <c r="A109" s="18" t="s">
        <v>4</v>
      </c>
      <c r="B109" s="49" t="e">
        <f t="shared" si="4"/>
        <v>#N/A</v>
      </c>
      <c r="C109" s="68"/>
      <c r="D109" s="68"/>
      <c r="E109" s="68"/>
      <c r="F109" s="68"/>
      <c r="G109" s="68"/>
      <c r="H109" s="68"/>
    </row>
    <row r="110" spans="1:8" ht="12.75" hidden="1">
      <c r="A110" s="18" t="s">
        <v>4</v>
      </c>
      <c r="B110" s="49" t="e">
        <f t="shared" si="4"/>
        <v>#N/A</v>
      </c>
      <c r="C110" s="68"/>
      <c r="D110" s="68"/>
      <c r="E110" s="68"/>
      <c r="F110" s="68"/>
      <c r="G110" s="68"/>
      <c r="H110" s="68"/>
    </row>
    <row r="111" spans="1:8" ht="12.75" hidden="1">
      <c r="A111" s="18" t="s">
        <v>4</v>
      </c>
      <c r="B111" s="49" t="e">
        <f t="shared" si="4"/>
        <v>#N/A</v>
      </c>
      <c r="C111" s="68"/>
      <c r="D111" s="68"/>
      <c r="E111" s="68"/>
      <c r="F111" s="68"/>
      <c r="G111" s="68"/>
      <c r="H111" s="68"/>
    </row>
    <row r="112" spans="1:8" ht="12.75">
      <c r="A112" s="81" t="s">
        <v>254</v>
      </c>
      <c r="B112" s="70" t="str">
        <f>+B80</f>
        <v>Enter Partner Name Here</v>
      </c>
      <c r="C112" s="69">
        <f aca="true" t="shared" si="6" ref="C112:H112">SUM(C81:C111)</f>
        <v>0</v>
      </c>
      <c r="D112" s="69">
        <f t="shared" si="6"/>
        <v>0</v>
      </c>
      <c r="E112" s="69">
        <f t="shared" si="6"/>
        <v>0</v>
      </c>
      <c r="F112" s="69">
        <f t="shared" si="6"/>
        <v>0</v>
      </c>
      <c r="G112" s="69">
        <f t="shared" si="6"/>
        <v>0</v>
      </c>
      <c r="H112" s="69">
        <f t="shared" si="6"/>
        <v>0</v>
      </c>
    </row>
    <row r="113" spans="1:8" ht="12.75">
      <c r="A113" s="82" t="s">
        <v>263</v>
      </c>
      <c r="B113" s="73" t="s">
        <v>256</v>
      </c>
      <c r="C113" s="69"/>
      <c r="D113" s="69"/>
      <c r="E113" s="69"/>
      <c r="F113" s="69"/>
      <c r="G113" s="69"/>
      <c r="H113" s="69"/>
    </row>
    <row r="114" spans="1:8" ht="12.75">
      <c r="A114" s="18" t="s">
        <v>748</v>
      </c>
      <c r="B114" s="49" t="e">
        <f aca="true" t="shared" si="7" ref="B114:B144">IF(A114&lt;1000,"ERROR REVENUE CODE USED",VLOOKUP(+A114,Codes,2,TRUE))</f>
        <v>#N/A</v>
      </c>
      <c r="C114" s="68"/>
      <c r="D114" s="68"/>
      <c r="E114" s="68"/>
      <c r="F114" s="68"/>
      <c r="G114" s="68"/>
      <c r="H114" s="68">
        <f>SUM(C114:G114)</f>
        <v>0</v>
      </c>
    </row>
    <row r="115" spans="1:8" ht="12.75">
      <c r="A115" s="18" t="s">
        <v>748</v>
      </c>
      <c r="B115" s="49" t="e">
        <f t="shared" si="7"/>
        <v>#N/A</v>
      </c>
      <c r="C115" s="68"/>
      <c r="D115" s="68"/>
      <c r="E115" s="68"/>
      <c r="F115" s="68"/>
      <c r="G115" s="68"/>
      <c r="H115" s="68">
        <f aca="true" t="shared" si="8" ref="H115:H144">SUM(C115:G115)</f>
        <v>0</v>
      </c>
    </row>
    <row r="116" spans="1:8" ht="12.75">
      <c r="A116" s="18" t="s">
        <v>748</v>
      </c>
      <c r="B116" s="49" t="e">
        <f t="shared" si="7"/>
        <v>#N/A</v>
      </c>
      <c r="C116" s="68"/>
      <c r="D116" s="68"/>
      <c r="E116" s="68"/>
      <c r="F116" s="68"/>
      <c r="G116" s="68"/>
      <c r="H116" s="68">
        <f t="shared" si="8"/>
        <v>0</v>
      </c>
    </row>
    <row r="117" spans="1:8" ht="12.75">
      <c r="A117" s="18" t="s">
        <v>748</v>
      </c>
      <c r="B117" s="49" t="e">
        <f t="shared" si="7"/>
        <v>#N/A</v>
      </c>
      <c r="C117" s="68"/>
      <c r="D117" s="68"/>
      <c r="E117" s="68"/>
      <c r="F117" s="68"/>
      <c r="G117" s="68"/>
      <c r="H117" s="68">
        <f t="shared" si="8"/>
        <v>0</v>
      </c>
    </row>
    <row r="118" spans="1:8" ht="12.75">
      <c r="A118" s="18" t="s">
        <v>748</v>
      </c>
      <c r="B118" s="49" t="e">
        <f t="shared" si="7"/>
        <v>#N/A</v>
      </c>
      <c r="C118" s="68"/>
      <c r="D118" s="68"/>
      <c r="E118" s="68"/>
      <c r="F118" s="68"/>
      <c r="G118" s="68"/>
      <c r="H118" s="68">
        <f t="shared" si="8"/>
        <v>0</v>
      </c>
    </row>
    <row r="119" spans="1:8" ht="12.75">
      <c r="A119" s="18" t="s">
        <v>748</v>
      </c>
      <c r="B119" s="49" t="e">
        <f t="shared" si="7"/>
        <v>#N/A</v>
      </c>
      <c r="C119" s="68"/>
      <c r="D119" s="68"/>
      <c r="E119" s="68"/>
      <c r="F119" s="68"/>
      <c r="G119" s="68"/>
      <c r="H119" s="68">
        <f t="shared" si="8"/>
        <v>0</v>
      </c>
    </row>
    <row r="120" spans="1:8" ht="12.75">
      <c r="A120" s="18" t="s">
        <v>748</v>
      </c>
      <c r="B120" s="49" t="e">
        <f t="shared" si="7"/>
        <v>#N/A</v>
      </c>
      <c r="C120" s="68"/>
      <c r="D120" s="68"/>
      <c r="E120" s="68"/>
      <c r="F120" s="68"/>
      <c r="G120" s="68"/>
      <c r="H120" s="68">
        <f t="shared" si="8"/>
        <v>0</v>
      </c>
    </row>
    <row r="121" spans="1:8" ht="12.75">
      <c r="A121" s="18" t="s">
        <v>748</v>
      </c>
      <c r="B121" s="49" t="e">
        <f t="shared" si="7"/>
        <v>#N/A</v>
      </c>
      <c r="C121" s="68"/>
      <c r="D121" s="68"/>
      <c r="E121" s="68"/>
      <c r="F121" s="68"/>
      <c r="G121" s="68"/>
      <c r="H121" s="68">
        <f t="shared" si="8"/>
        <v>0</v>
      </c>
    </row>
    <row r="122" spans="1:8" ht="12.75">
      <c r="A122" s="18" t="s">
        <v>748</v>
      </c>
      <c r="B122" s="49" t="e">
        <f t="shared" si="7"/>
        <v>#N/A</v>
      </c>
      <c r="C122" s="68"/>
      <c r="D122" s="68"/>
      <c r="E122" s="68"/>
      <c r="F122" s="68"/>
      <c r="G122" s="68"/>
      <c r="H122" s="68">
        <f t="shared" si="8"/>
        <v>0</v>
      </c>
    </row>
    <row r="123" spans="1:8" ht="12.75">
      <c r="A123" s="18" t="s">
        <v>748</v>
      </c>
      <c r="B123" s="49" t="e">
        <f t="shared" si="7"/>
        <v>#N/A</v>
      </c>
      <c r="C123" s="68"/>
      <c r="D123" s="68"/>
      <c r="E123" s="68"/>
      <c r="F123" s="68"/>
      <c r="G123" s="68"/>
      <c r="H123" s="68">
        <f t="shared" si="8"/>
        <v>0</v>
      </c>
    </row>
    <row r="124" spans="1:8" ht="12.75" hidden="1">
      <c r="A124" s="18" t="s">
        <v>748</v>
      </c>
      <c r="B124" s="49" t="e">
        <f t="shared" si="7"/>
        <v>#N/A</v>
      </c>
      <c r="C124" s="68"/>
      <c r="D124" s="68"/>
      <c r="E124" s="68"/>
      <c r="F124" s="68"/>
      <c r="G124" s="68"/>
      <c r="H124" s="68">
        <f t="shared" si="8"/>
        <v>0</v>
      </c>
    </row>
    <row r="125" spans="1:8" ht="12.75" hidden="1">
      <c r="A125" s="18" t="s">
        <v>748</v>
      </c>
      <c r="B125" s="49" t="e">
        <f t="shared" si="7"/>
        <v>#N/A</v>
      </c>
      <c r="C125" s="68"/>
      <c r="D125" s="68"/>
      <c r="E125" s="68"/>
      <c r="F125" s="68"/>
      <c r="G125" s="68"/>
      <c r="H125" s="68">
        <f t="shared" si="8"/>
        <v>0</v>
      </c>
    </row>
    <row r="126" spans="1:8" ht="12.75" hidden="1">
      <c r="A126" s="18" t="s">
        <v>748</v>
      </c>
      <c r="B126" s="49" t="e">
        <f t="shared" si="7"/>
        <v>#N/A</v>
      </c>
      <c r="C126" s="68"/>
      <c r="D126" s="68"/>
      <c r="E126" s="68"/>
      <c r="F126" s="68"/>
      <c r="G126" s="68"/>
      <c r="H126" s="68">
        <f t="shared" si="8"/>
        <v>0</v>
      </c>
    </row>
    <row r="127" spans="1:8" ht="12.75" hidden="1">
      <c r="A127" s="18" t="s">
        <v>748</v>
      </c>
      <c r="B127" s="49" t="e">
        <f t="shared" si="7"/>
        <v>#N/A</v>
      </c>
      <c r="C127" s="68"/>
      <c r="D127" s="68"/>
      <c r="E127" s="68"/>
      <c r="F127" s="68"/>
      <c r="G127" s="68"/>
      <c r="H127" s="68">
        <f t="shared" si="8"/>
        <v>0</v>
      </c>
    </row>
    <row r="128" spans="1:8" ht="12.75" hidden="1">
      <c r="A128" s="18" t="s">
        <v>748</v>
      </c>
      <c r="B128" s="49" t="e">
        <f t="shared" si="7"/>
        <v>#N/A</v>
      </c>
      <c r="C128" s="68"/>
      <c r="D128" s="68"/>
      <c r="E128" s="68"/>
      <c r="F128" s="68"/>
      <c r="G128" s="68"/>
      <c r="H128" s="68">
        <f t="shared" si="8"/>
        <v>0</v>
      </c>
    </row>
    <row r="129" spans="1:8" ht="12.75" hidden="1">
      <c r="A129" s="18" t="s">
        <v>748</v>
      </c>
      <c r="B129" s="49" t="e">
        <f t="shared" si="7"/>
        <v>#N/A</v>
      </c>
      <c r="C129" s="68"/>
      <c r="D129" s="68"/>
      <c r="E129" s="68"/>
      <c r="F129" s="68"/>
      <c r="G129" s="68"/>
      <c r="H129" s="68">
        <f t="shared" si="8"/>
        <v>0</v>
      </c>
    </row>
    <row r="130" spans="1:8" ht="12.75" hidden="1">
      <c r="A130" s="18" t="s">
        <v>748</v>
      </c>
      <c r="B130" s="49" t="e">
        <f t="shared" si="7"/>
        <v>#N/A</v>
      </c>
      <c r="C130" s="68"/>
      <c r="D130" s="68"/>
      <c r="E130" s="68"/>
      <c r="F130" s="68"/>
      <c r="G130" s="68"/>
      <c r="H130" s="68">
        <f t="shared" si="8"/>
        <v>0</v>
      </c>
    </row>
    <row r="131" spans="1:8" ht="12.75" hidden="1">
      <c r="A131" s="18" t="s">
        <v>748</v>
      </c>
      <c r="B131" s="49" t="e">
        <f t="shared" si="7"/>
        <v>#N/A</v>
      </c>
      <c r="C131" s="68"/>
      <c r="D131" s="68"/>
      <c r="E131" s="68"/>
      <c r="F131" s="68"/>
      <c r="G131" s="68"/>
      <c r="H131" s="68">
        <f t="shared" si="8"/>
        <v>0</v>
      </c>
    </row>
    <row r="132" spans="1:8" ht="12.75" hidden="1">
      <c r="A132" s="18" t="s">
        <v>748</v>
      </c>
      <c r="B132" s="49" t="e">
        <f t="shared" si="7"/>
        <v>#N/A</v>
      </c>
      <c r="C132" s="68"/>
      <c r="D132" s="68"/>
      <c r="E132" s="68"/>
      <c r="F132" s="68"/>
      <c r="G132" s="68"/>
      <c r="H132" s="68">
        <f t="shared" si="8"/>
        <v>0</v>
      </c>
    </row>
    <row r="133" spans="1:8" ht="12.75" hidden="1">
      <c r="A133" s="18" t="s">
        <v>748</v>
      </c>
      <c r="B133" s="49" t="e">
        <f t="shared" si="7"/>
        <v>#N/A</v>
      </c>
      <c r="C133" s="68"/>
      <c r="D133" s="68"/>
      <c r="E133" s="68"/>
      <c r="F133" s="68"/>
      <c r="G133" s="68"/>
      <c r="H133" s="68">
        <f t="shared" si="8"/>
        <v>0</v>
      </c>
    </row>
    <row r="134" spans="1:8" ht="12.75" hidden="1">
      <c r="A134" s="18" t="s">
        <v>748</v>
      </c>
      <c r="B134" s="49" t="e">
        <f t="shared" si="7"/>
        <v>#N/A</v>
      </c>
      <c r="C134" s="68"/>
      <c r="D134" s="68"/>
      <c r="E134" s="68"/>
      <c r="F134" s="68"/>
      <c r="G134" s="68"/>
      <c r="H134" s="68">
        <f t="shared" si="8"/>
        <v>0</v>
      </c>
    </row>
    <row r="135" spans="1:8" ht="12.75" hidden="1">
      <c r="A135" s="18" t="s">
        <v>748</v>
      </c>
      <c r="B135" s="49" t="e">
        <f t="shared" si="7"/>
        <v>#N/A</v>
      </c>
      <c r="C135" s="68"/>
      <c r="D135" s="68"/>
      <c r="E135" s="68"/>
      <c r="F135" s="68"/>
      <c r="G135" s="68"/>
      <c r="H135" s="68">
        <f t="shared" si="8"/>
        <v>0</v>
      </c>
    </row>
    <row r="136" spans="1:8" ht="12.75" hidden="1">
      <c r="A136" s="18" t="s">
        <v>748</v>
      </c>
      <c r="B136" s="49" t="e">
        <f t="shared" si="7"/>
        <v>#N/A</v>
      </c>
      <c r="C136" s="68"/>
      <c r="D136" s="68"/>
      <c r="E136" s="68"/>
      <c r="F136" s="68"/>
      <c r="G136" s="68"/>
      <c r="H136" s="68">
        <f t="shared" si="8"/>
        <v>0</v>
      </c>
    </row>
    <row r="137" spans="1:8" ht="12.75" hidden="1">
      <c r="A137" s="18" t="s">
        <v>748</v>
      </c>
      <c r="B137" s="49" t="e">
        <f t="shared" si="7"/>
        <v>#N/A</v>
      </c>
      <c r="C137" s="68"/>
      <c r="D137" s="68"/>
      <c r="E137" s="68"/>
      <c r="F137" s="68"/>
      <c r="G137" s="68"/>
      <c r="H137" s="68">
        <f t="shared" si="8"/>
        <v>0</v>
      </c>
    </row>
    <row r="138" spans="1:8" ht="12.75" hidden="1">
      <c r="A138" s="18" t="s">
        <v>748</v>
      </c>
      <c r="B138" s="49" t="e">
        <f t="shared" si="7"/>
        <v>#N/A</v>
      </c>
      <c r="C138" s="68"/>
      <c r="D138" s="68"/>
      <c r="E138" s="68"/>
      <c r="F138" s="68"/>
      <c r="G138" s="68"/>
      <c r="H138" s="68">
        <f t="shared" si="8"/>
        <v>0</v>
      </c>
    </row>
    <row r="139" spans="1:8" ht="12.75" hidden="1">
      <c r="A139" s="18" t="s">
        <v>748</v>
      </c>
      <c r="B139" s="49" t="e">
        <f t="shared" si="7"/>
        <v>#N/A</v>
      </c>
      <c r="C139" s="68"/>
      <c r="D139" s="68"/>
      <c r="E139" s="68"/>
      <c r="F139" s="68"/>
      <c r="G139" s="68"/>
      <c r="H139" s="68">
        <f t="shared" si="8"/>
        <v>0</v>
      </c>
    </row>
    <row r="140" spans="1:8" ht="12.75" hidden="1">
      <c r="A140" s="18" t="s">
        <v>748</v>
      </c>
      <c r="B140" s="49" t="e">
        <f t="shared" si="7"/>
        <v>#N/A</v>
      </c>
      <c r="C140" s="68"/>
      <c r="D140" s="68"/>
      <c r="E140" s="68"/>
      <c r="F140" s="68"/>
      <c r="G140" s="68"/>
      <c r="H140" s="68">
        <f t="shared" si="8"/>
        <v>0</v>
      </c>
    </row>
    <row r="141" spans="1:8" ht="12.75" hidden="1">
      <c r="A141" s="18" t="s">
        <v>748</v>
      </c>
      <c r="B141" s="49" t="e">
        <f t="shared" si="7"/>
        <v>#N/A</v>
      </c>
      <c r="C141" s="68"/>
      <c r="D141" s="68"/>
      <c r="E141" s="68"/>
      <c r="F141" s="68"/>
      <c r="G141" s="68"/>
      <c r="H141" s="68">
        <f t="shared" si="8"/>
        <v>0</v>
      </c>
    </row>
    <row r="142" spans="1:8" ht="12.75" hidden="1">
      <c r="A142" s="18" t="s">
        <v>748</v>
      </c>
      <c r="B142" s="49" t="e">
        <f t="shared" si="7"/>
        <v>#N/A</v>
      </c>
      <c r="C142" s="68"/>
      <c r="D142" s="68"/>
      <c r="E142" s="68"/>
      <c r="F142" s="68"/>
      <c r="G142" s="68"/>
      <c r="H142" s="68">
        <f t="shared" si="8"/>
        <v>0</v>
      </c>
    </row>
    <row r="143" spans="1:8" ht="12.75" hidden="1">
      <c r="A143" s="18" t="s">
        <v>748</v>
      </c>
      <c r="B143" s="49" t="e">
        <f t="shared" si="7"/>
        <v>#N/A</v>
      </c>
      <c r="C143" s="68"/>
      <c r="D143" s="68"/>
      <c r="E143" s="68"/>
      <c r="F143" s="68"/>
      <c r="G143" s="68"/>
      <c r="H143" s="68">
        <f t="shared" si="8"/>
        <v>0</v>
      </c>
    </row>
    <row r="144" spans="1:8" ht="12.75">
      <c r="A144" s="18" t="s">
        <v>748</v>
      </c>
      <c r="B144" s="49" t="e">
        <f t="shared" si="7"/>
        <v>#N/A</v>
      </c>
      <c r="C144" s="68"/>
      <c r="D144" s="68"/>
      <c r="E144" s="68"/>
      <c r="F144" s="68"/>
      <c r="G144" s="68"/>
      <c r="H144" s="68">
        <f t="shared" si="8"/>
        <v>0</v>
      </c>
    </row>
    <row r="145" spans="1:8" ht="12.75">
      <c r="A145" s="81" t="s">
        <v>254</v>
      </c>
      <c r="B145" s="70" t="str">
        <f>+B113</f>
        <v>Enter Partner Name Here</v>
      </c>
      <c r="C145" s="69">
        <f aca="true" t="shared" si="9" ref="C145:H145">SUM(C114:C144)</f>
        <v>0</v>
      </c>
      <c r="D145" s="69">
        <f t="shared" si="9"/>
        <v>0</v>
      </c>
      <c r="E145" s="69">
        <f t="shared" si="9"/>
        <v>0</v>
      </c>
      <c r="F145" s="69">
        <f t="shared" si="9"/>
        <v>0</v>
      </c>
      <c r="G145" s="69">
        <f t="shared" si="9"/>
        <v>0</v>
      </c>
      <c r="H145" s="69">
        <f t="shared" si="9"/>
        <v>0</v>
      </c>
    </row>
    <row r="146" spans="1:8" ht="12.75">
      <c r="A146" s="82" t="s">
        <v>262</v>
      </c>
      <c r="B146" s="73" t="s">
        <v>256</v>
      </c>
      <c r="C146" s="69"/>
      <c r="D146" s="69"/>
      <c r="E146" s="69"/>
      <c r="F146" s="69"/>
      <c r="G146" s="69"/>
      <c r="H146" s="69">
        <f>SUM(C146:G146)</f>
        <v>0</v>
      </c>
    </row>
    <row r="147" spans="1:8" ht="12.75" hidden="1">
      <c r="A147" s="18" t="s">
        <v>4</v>
      </c>
      <c r="B147" s="49" t="e">
        <f aca="true" t="shared" si="10" ref="B147:B174">IF(A147&lt;1000,"ERROR REVENUE CODE USED",VLOOKUP(+A147,Codes,2,TRUE))</f>
        <v>#N/A</v>
      </c>
      <c r="C147" s="68"/>
      <c r="D147" s="68"/>
      <c r="E147" s="68"/>
      <c r="F147" s="68"/>
      <c r="G147" s="68"/>
      <c r="H147" s="69">
        <f aca="true" t="shared" si="11" ref="H147:H210">SUM(C147:G147)</f>
        <v>0</v>
      </c>
    </row>
    <row r="148" spans="1:8" ht="12.75" hidden="1">
      <c r="A148" s="18" t="s">
        <v>4</v>
      </c>
      <c r="B148" s="49" t="e">
        <f t="shared" si="10"/>
        <v>#N/A</v>
      </c>
      <c r="C148" s="68"/>
      <c r="D148" s="68"/>
      <c r="E148" s="68"/>
      <c r="F148" s="68"/>
      <c r="G148" s="68"/>
      <c r="H148" s="69">
        <f t="shared" si="11"/>
        <v>0</v>
      </c>
    </row>
    <row r="149" spans="1:8" ht="12.75" hidden="1">
      <c r="A149" s="18" t="s">
        <v>4</v>
      </c>
      <c r="B149" s="49" t="e">
        <f t="shared" si="10"/>
        <v>#N/A</v>
      </c>
      <c r="C149" s="68"/>
      <c r="D149" s="68"/>
      <c r="E149" s="68"/>
      <c r="F149" s="68"/>
      <c r="G149" s="68"/>
      <c r="H149" s="69">
        <f t="shared" si="11"/>
        <v>0</v>
      </c>
    </row>
    <row r="150" spans="1:8" ht="12.75" hidden="1">
      <c r="A150" s="18" t="s">
        <v>4</v>
      </c>
      <c r="B150" s="49" t="e">
        <f t="shared" si="10"/>
        <v>#N/A</v>
      </c>
      <c r="C150" s="68"/>
      <c r="D150" s="68"/>
      <c r="E150" s="68"/>
      <c r="F150" s="68"/>
      <c r="G150" s="68"/>
      <c r="H150" s="69">
        <f t="shared" si="11"/>
        <v>0</v>
      </c>
    </row>
    <row r="151" spans="1:8" ht="12.75" hidden="1">
      <c r="A151" s="18" t="s">
        <v>4</v>
      </c>
      <c r="B151" s="49" t="e">
        <f t="shared" si="10"/>
        <v>#N/A</v>
      </c>
      <c r="C151" s="68"/>
      <c r="D151" s="68"/>
      <c r="E151" s="68"/>
      <c r="F151" s="68"/>
      <c r="G151" s="68"/>
      <c r="H151" s="69">
        <f t="shared" si="11"/>
        <v>0</v>
      </c>
    </row>
    <row r="152" spans="1:8" ht="12.75" hidden="1">
      <c r="A152" s="18" t="s">
        <v>4</v>
      </c>
      <c r="B152" s="49" t="e">
        <f t="shared" si="10"/>
        <v>#N/A</v>
      </c>
      <c r="C152" s="68"/>
      <c r="D152" s="68"/>
      <c r="E152" s="68"/>
      <c r="F152" s="68"/>
      <c r="G152" s="68"/>
      <c r="H152" s="69">
        <f t="shared" si="11"/>
        <v>0</v>
      </c>
    </row>
    <row r="153" spans="1:8" ht="12.75" hidden="1">
      <c r="A153" s="18" t="s">
        <v>4</v>
      </c>
      <c r="B153" s="49" t="e">
        <f t="shared" si="10"/>
        <v>#N/A</v>
      </c>
      <c r="C153" s="68"/>
      <c r="D153" s="68"/>
      <c r="E153" s="68"/>
      <c r="F153" s="68"/>
      <c r="G153" s="68"/>
      <c r="H153" s="69">
        <f t="shared" si="11"/>
        <v>0</v>
      </c>
    </row>
    <row r="154" spans="1:8" ht="12.75" hidden="1">
      <c r="A154" s="18" t="s">
        <v>4</v>
      </c>
      <c r="B154" s="49" t="e">
        <f t="shared" si="10"/>
        <v>#N/A</v>
      </c>
      <c r="C154" s="68"/>
      <c r="D154" s="68"/>
      <c r="E154" s="68"/>
      <c r="F154" s="68"/>
      <c r="G154" s="68"/>
      <c r="H154" s="69">
        <f t="shared" si="11"/>
        <v>0</v>
      </c>
    </row>
    <row r="155" spans="1:8" ht="12.75" hidden="1">
      <c r="A155" s="18" t="s">
        <v>4</v>
      </c>
      <c r="B155" s="49" t="e">
        <f t="shared" si="10"/>
        <v>#N/A</v>
      </c>
      <c r="C155" s="68"/>
      <c r="D155" s="68"/>
      <c r="E155" s="68"/>
      <c r="F155" s="68"/>
      <c r="G155" s="68"/>
      <c r="H155" s="69">
        <f t="shared" si="11"/>
        <v>0</v>
      </c>
    </row>
    <row r="156" spans="1:8" ht="12.75" hidden="1">
      <c r="A156" s="18" t="s">
        <v>4</v>
      </c>
      <c r="B156" s="49" t="e">
        <f t="shared" si="10"/>
        <v>#N/A</v>
      </c>
      <c r="C156" s="68"/>
      <c r="D156" s="68"/>
      <c r="E156" s="68"/>
      <c r="F156" s="68"/>
      <c r="G156" s="68"/>
      <c r="H156" s="69">
        <f t="shared" si="11"/>
        <v>0</v>
      </c>
    </row>
    <row r="157" spans="1:8" ht="12.75" hidden="1">
      <c r="A157" s="18" t="s">
        <v>4</v>
      </c>
      <c r="B157" s="49" t="e">
        <f t="shared" si="10"/>
        <v>#N/A</v>
      </c>
      <c r="C157" s="68"/>
      <c r="D157" s="68"/>
      <c r="E157" s="68"/>
      <c r="F157" s="68"/>
      <c r="G157" s="68"/>
      <c r="H157" s="69">
        <f t="shared" si="11"/>
        <v>0</v>
      </c>
    </row>
    <row r="158" spans="1:8" ht="12.75" hidden="1">
      <c r="A158" s="18" t="s">
        <v>4</v>
      </c>
      <c r="B158" s="49" t="e">
        <f t="shared" si="10"/>
        <v>#N/A</v>
      </c>
      <c r="C158" s="68"/>
      <c r="D158" s="68"/>
      <c r="E158" s="68"/>
      <c r="F158" s="68"/>
      <c r="G158" s="68"/>
      <c r="H158" s="69">
        <f t="shared" si="11"/>
        <v>0</v>
      </c>
    </row>
    <row r="159" spans="1:8" ht="12.75" hidden="1">
      <c r="A159" s="18" t="s">
        <v>4</v>
      </c>
      <c r="B159" s="49" t="e">
        <f t="shared" si="10"/>
        <v>#N/A</v>
      </c>
      <c r="C159" s="68"/>
      <c r="D159" s="68"/>
      <c r="E159" s="68"/>
      <c r="F159" s="68"/>
      <c r="G159" s="68"/>
      <c r="H159" s="69">
        <f t="shared" si="11"/>
        <v>0</v>
      </c>
    </row>
    <row r="160" spans="1:8" ht="12.75" hidden="1">
      <c r="A160" s="18" t="s">
        <v>4</v>
      </c>
      <c r="B160" s="49" t="e">
        <f t="shared" si="10"/>
        <v>#N/A</v>
      </c>
      <c r="C160" s="68"/>
      <c r="D160" s="68"/>
      <c r="E160" s="68"/>
      <c r="F160" s="68"/>
      <c r="G160" s="68"/>
      <c r="H160" s="69">
        <f t="shared" si="11"/>
        <v>0</v>
      </c>
    </row>
    <row r="161" spans="1:8" ht="12.75" hidden="1">
      <c r="A161" s="18" t="s">
        <v>4</v>
      </c>
      <c r="B161" s="49" t="e">
        <f t="shared" si="10"/>
        <v>#N/A</v>
      </c>
      <c r="C161" s="68"/>
      <c r="D161" s="68"/>
      <c r="E161" s="68"/>
      <c r="F161" s="68"/>
      <c r="G161" s="68"/>
      <c r="H161" s="69">
        <f t="shared" si="11"/>
        <v>0</v>
      </c>
    </row>
    <row r="162" spans="1:8" ht="12.75" hidden="1">
      <c r="A162" s="18" t="s">
        <v>4</v>
      </c>
      <c r="B162" s="49" t="e">
        <f t="shared" si="10"/>
        <v>#N/A</v>
      </c>
      <c r="C162" s="68"/>
      <c r="D162" s="68"/>
      <c r="E162" s="68"/>
      <c r="F162" s="68"/>
      <c r="G162" s="68"/>
      <c r="H162" s="69">
        <f t="shared" si="11"/>
        <v>0</v>
      </c>
    </row>
    <row r="163" spans="1:8" ht="12.75" hidden="1">
      <c r="A163" s="18" t="s">
        <v>4</v>
      </c>
      <c r="B163" s="49" t="e">
        <f t="shared" si="10"/>
        <v>#N/A</v>
      </c>
      <c r="C163" s="68"/>
      <c r="D163" s="68"/>
      <c r="E163" s="68"/>
      <c r="F163" s="68"/>
      <c r="G163" s="68"/>
      <c r="H163" s="69">
        <f t="shared" si="11"/>
        <v>0</v>
      </c>
    </row>
    <row r="164" spans="1:8" ht="12.75" hidden="1">
      <c r="A164" s="18" t="s">
        <v>4</v>
      </c>
      <c r="B164" s="49" t="e">
        <f t="shared" si="10"/>
        <v>#N/A</v>
      </c>
      <c r="C164" s="68"/>
      <c r="D164" s="68"/>
      <c r="E164" s="68"/>
      <c r="F164" s="68"/>
      <c r="G164" s="68"/>
      <c r="H164" s="69">
        <f t="shared" si="11"/>
        <v>0</v>
      </c>
    </row>
    <row r="165" spans="1:8" ht="12.75" hidden="1">
      <c r="A165" s="18" t="s">
        <v>4</v>
      </c>
      <c r="B165" s="49" t="e">
        <f t="shared" si="10"/>
        <v>#N/A</v>
      </c>
      <c r="C165" s="68"/>
      <c r="D165" s="68"/>
      <c r="E165" s="68"/>
      <c r="F165" s="68"/>
      <c r="G165" s="68"/>
      <c r="H165" s="69">
        <f t="shared" si="11"/>
        <v>0</v>
      </c>
    </row>
    <row r="166" spans="1:8" ht="12.75" hidden="1">
      <c r="A166" s="18" t="s">
        <v>4</v>
      </c>
      <c r="B166" s="49" t="e">
        <f t="shared" si="10"/>
        <v>#N/A</v>
      </c>
      <c r="C166" s="68"/>
      <c r="D166" s="68"/>
      <c r="E166" s="68"/>
      <c r="F166" s="68"/>
      <c r="G166" s="68"/>
      <c r="H166" s="69">
        <f t="shared" si="11"/>
        <v>0</v>
      </c>
    </row>
    <row r="167" spans="1:8" ht="12.75" hidden="1">
      <c r="A167" s="18" t="s">
        <v>4</v>
      </c>
      <c r="B167" s="49" t="e">
        <f t="shared" si="10"/>
        <v>#N/A</v>
      </c>
      <c r="C167" s="68"/>
      <c r="D167" s="68"/>
      <c r="E167" s="68"/>
      <c r="F167" s="68"/>
      <c r="G167" s="68"/>
      <c r="H167" s="69">
        <f t="shared" si="11"/>
        <v>0</v>
      </c>
    </row>
    <row r="168" spans="1:8" ht="12.75" hidden="1">
      <c r="A168" s="18" t="s">
        <v>4</v>
      </c>
      <c r="B168" s="49" t="e">
        <f t="shared" si="10"/>
        <v>#N/A</v>
      </c>
      <c r="C168" s="68"/>
      <c r="D168" s="68"/>
      <c r="E168" s="68"/>
      <c r="F168" s="68"/>
      <c r="G168" s="68"/>
      <c r="H168" s="69">
        <f t="shared" si="11"/>
        <v>0</v>
      </c>
    </row>
    <row r="169" spans="1:8" ht="12.75" hidden="1">
      <c r="A169" s="18" t="s">
        <v>4</v>
      </c>
      <c r="B169" s="49" t="e">
        <f t="shared" si="10"/>
        <v>#N/A</v>
      </c>
      <c r="C169" s="68"/>
      <c r="D169" s="68"/>
      <c r="E169" s="68"/>
      <c r="F169" s="68"/>
      <c r="G169" s="68"/>
      <c r="H169" s="69">
        <f t="shared" si="11"/>
        <v>0</v>
      </c>
    </row>
    <row r="170" spans="1:8" ht="12.75" hidden="1">
      <c r="A170" s="18" t="s">
        <v>4</v>
      </c>
      <c r="B170" s="49" t="e">
        <f t="shared" si="10"/>
        <v>#N/A</v>
      </c>
      <c r="C170" s="68"/>
      <c r="D170" s="68"/>
      <c r="E170" s="68"/>
      <c r="F170" s="68"/>
      <c r="G170" s="68"/>
      <c r="H170" s="69">
        <f t="shared" si="11"/>
        <v>0</v>
      </c>
    </row>
    <row r="171" spans="1:8" ht="12.75" hidden="1">
      <c r="A171" s="18" t="s">
        <v>4</v>
      </c>
      <c r="B171" s="49" t="e">
        <f t="shared" si="10"/>
        <v>#N/A</v>
      </c>
      <c r="C171" s="68"/>
      <c r="D171" s="68"/>
      <c r="E171" s="68"/>
      <c r="F171" s="68"/>
      <c r="G171" s="68"/>
      <c r="H171" s="69">
        <f t="shared" si="11"/>
        <v>0</v>
      </c>
    </row>
    <row r="172" spans="1:8" ht="12.75" hidden="1">
      <c r="A172" s="18" t="s">
        <v>4</v>
      </c>
      <c r="B172" s="49" t="e">
        <f t="shared" si="10"/>
        <v>#N/A</v>
      </c>
      <c r="C172" s="68"/>
      <c r="D172" s="68"/>
      <c r="E172" s="68"/>
      <c r="F172" s="68"/>
      <c r="G172" s="68"/>
      <c r="H172" s="69">
        <f t="shared" si="11"/>
        <v>0</v>
      </c>
    </row>
    <row r="173" spans="1:8" ht="12.75" hidden="1">
      <c r="A173" s="18" t="s">
        <v>4</v>
      </c>
      <c r="B173" s="49" t="e">
        <f t="shared" si="10"/>
        <v>#N/A</v>
      </c>
      <c r="C173" s="68"/>
      <c r="D173" s="68"/>
      <c r="E173" s="68"/>
      <c r="F173" s="68"/>
      <c r="G173" s="68"/>
      <c r="H173" s="69">
        <f t="shared" si="11"/>
        <v>0</v>
      </c>
    </row>
    <row r="174" spans="1:8" ht="12.75" hidden="1">
      <c r="A174" s="18" t="s">
        <v>4</v>
      </c>
      <c r="B174" s="49" t="e">
        <f t="shared" si="10"/>
        <v>#N/A</v>
      </c>
      <c r="C174" s="68"/>
      <c r="D174" s="68"/>
      <c r="E174" s="68"/>
      <c r="F174" s="68"/>
      <c r="G174" s="68"/>
      <c r="H174" s="69">
        <f t="shared" si="11"/>
        <v>0</v>
      </c>
    </row>
    <row r="175" spans="1:8" ht="12.75" hidden="1">
      <c r="A175" s="81" t="s">
        <v>254</v>
      </c>
      <c r="B175" s="70" t="str">
        <f>+B146</f>
        <v>Enter Partner Name Here</v>
      </c>
      <c r="C175" s="69">
        <f>SUM(C147:C174)</f>
        <v>0</v>
      </c>
      <c r="D175" s="69"/>
      <c r="E175" s="69">
        <f>SUM(E147:E174)</f>
        <v>0</v>
      </c>
      <c r="F175" s="69">
        <f>SUM(F147:F174)</f>
        <v>0</v>
      </c>
      <c r="G175" s="69"/>
      <c r="H175" s="69">
        <f t="shared" si="11"/>
        <v>0</v>
      </c>
    </row>
    <row r="176" spans="1:8" ht="12.75">
      <c r="A176" s="82" t="s">
        <v>261</v>
      </c>
      <c r="B176" s="73" t="s">
        <v>256</v>
      </c>
      <c r="C176" s="69"/>
      <c r="D176" s="69"/>
      <c r="E176" s="69"/>
      <c r="F176" s="69"/>
      <c r="G176" s="69"/>
      <c r="H176" s="69">
        <f t="shared" si="11"/>
        <v>0</v>
      </c>
    </row>
    <row r="177" spans="1:8" ht="12.75" hidden="1">
      <c r="A177" s="18" t="s">
        <v>4</v>
      </c>
      <c r="B177" s="49" t="e">
        <f aca="true" t="shared" si="12" ref="B177:B202">IF(A177&lt;1000,"ERROR REVENUE CODE USED",VLOOKUP(+A177,Codes,2,TRUE))</f>
        <v>#N/A</v>
      </c>
      <c r="C177" s="68"/>
      <c r="D177" s="68"/>
      <c r="E177" s="68"/>
      <c r="F177" s="68"/>
      <c r="G177" s="68"/>
      <c r="H177" s="69">
        <f t="shared" si="11"/>
        <v>0</v>
      </c>
    </row>
    <row r="178" spans="1:8" ht="12.75" hidden="1">
      <c r="A178" s="18" t="s">
        <v>4</v>
      </c>
      <c r="B178" s="49" t="e">
        <f t="shared" si="12"/>
        <v>#N/A</v>
      </c>
      <c r="C178" s="68"/>
      <c r="D178" s="68"/>
      <c r="E178" s="68"/>
      <c r="F178" s="68"/>
      <c r="G178" s="68"/>
      <c r="H178" s="69">
        <f t="shared" si="11"/>
        <v>0</v>
      </c>
    </row>
    <row r="179" spans="1:8" ht="12.75" hidden="1">
      <c r="A179" s="18" t="s">
        <v>4</v>
      </c>
      <c r="B179" s="49" t="e">
        <f t="shared" si="12"/>
        <v>#N/A</v>
      </c>
      <c r="C179" s="68"/>
      <c r="D179" s="68"/>
      <c r="E179" s="68"/>
      <c r="F179" s="68"/>
      <c r="G179" s="68"/>
      <c r="H179" s="69">
        <f t="shared" si="11"/>
        <v>0</v>
      </c>
    </row>
    <row r="180" spans="1:8" ht="12.75" hidden="1">
      <c r="A180" s="18" t="s">
        <v>4</v>
      </c>
      <c r="B180" s="49" t="e">
        <f t="shared" si="12"/>
        <v>#N/A</v>
      </c>
      <c r="C180" s="68"/>
      <c r="D180" s="68"/>
      <c r="E180" s="68"/>
      <c r="F180" s="68"/>
      <c r="G180" s="68"/>
      <c r="H180" s="69">
        <f t="shared" si="11"/>
        <v>0</v>
      </c>
    </row>
    <row r="181" spans="1:8" ht="12.75" hidden="1">
      <c r="A181" s="18" t="s">
        <v>4</v>
      </c>
      <c r="B181" s="49" t="e">
        <f t="shared" si="12"/>
        <v>#N/A</v>
      </c>
      <c r="C181" s="68"/>
      <c r="D181" s="68"/>
      <c r="E181" s="68"/>
      <c r="F181" s="68"/>
      <c r="G181" s="68"/>
      <c r="H181" s="69">
        <f t="shared" si="11"/>
        <v>0</v>
      </c>
    </row>
    <row r="182" spans="1:8" ht="12.75" hidden="1">
      <c r="A182" s="18" t="s">
        <v>4</v>
      </c>
      <c r="B182" s="49" t="e">
        <f t="shared" si="12"/>
        <v>#N/A</v>
      </c>
      <c r="C182" s="68"/>
      <c r="D182" s="68"/>
      <c r="E182" s="68"/>
      <c r="F182" s="68"/>
      <c r="G182" s="68"/>
      <c r="H182" s="69">
        <f t="shared" si="11"/>
        <v>0</v>
      </c>
    </row>
    <row r="183" spans="1:8" ht="12.75" hidden="1">
      <c r="A183" s="18" t="s">
        <v>4</v>
      </c>
      <c r="B183" s="49" t="e">
        <f t="shared" si="12"/>
        <v>#N/A</v>
      </c>
      <c r="C183" s="68"/>
      <c r="D183" s="68"/>
      <c r="E183" s="68"/>
      <c r="F183" s="68"/>
      <c r="G183" s="68"/>
      <c r="H183" s="69">
        <f t="shared" si="11"/>
        <v>0</v>
      </c>
    </row>
    <row r="184" spans="1:8" ht="12.75" hidden="1">
      <c r="A184" s="18" t="s">
        <v>4</v>
      </c>
      <c r="B184" s="49" t="e">
        <f t="shared" si="12"/>
        <v>#N/A</v>
      </c>
      <c r="C184" s="68"/>
      <c r="D184" s="68"/>
      <c r="E184" s="68"/>
      <c r="F184" s="68"/>
      <c r="G184" s="68"/>
      <c r="H184" s="69">
        <f t="shared" si="11"/>
        <v>0</v>
      </c>
    </row>
    <row r="185" spans="1:8" ht="12.75" hidden="1">
      <c r="A185" s="18" t="s">
        <v>4</v>
      </c>
      <c r="B185" s="49" t="e">
        <f t="shared" si="12"/>
        <v>#N/A</v>
      </c>
      <c r="C185" s="68"/>
      <c r="D185" s="68"/>
      <c r="E185" s="68"/>
      <c r="F185" s="68"/>
      <c r="G185" s="68"/>
      <c r="H185" s="69">
        <f t="shared" si="11"/>
        <v>0</v>
      </c>
    </row>
    <row r="186" spans="1:8" ht="12.75" hidden="1">
      <c r="A186" s="18" t="s">
        <v>4</v>
      </c>
      <c r="B186" s="49" t="e">
        <f t="shared" si="12"/>
        <v>#N/A</v>
      </c>
      <c r="C186" s="68"/>
      <c r="D186" s="68"/>
      <c r="E186" s="68"/>
      <c r="F186" s="68"/>
      <c r="G186" s="68"/>
      <c r="H186" s="69">
        <f t="shared" si="11"/>
        <v>0</v>
      </c>
    </row>
    <row r="187" spans="1:8" ht="12.75" hidden="1">
      <c r="A187" s="18" t="s">
        <v>4</v>
      </c>
      <c r="B187" s="49" t="e">
        <f t="shared" si="12"/>
        <v>#N/A</v>
      </c>
      <c r="C187" s="68"/>
      <c r="D187" s="68"/>
      <c r="E187" s="68"/>
      <c r="F187" s="68"/>
      <c r="G187" s="68"/>
      <c r="H187" s="69">
        <f t="shared" si="11"/>
        <v>0</v>
      </c>
    </row>
    <row r="188" spans="1:8" ht="12.75" hidden="1">
      <c r="A188" s="18" t="s">
        <v>4</v>
      </c>
      <c r="B188" s="49" t="e">
        <f t="shared" si="12"/>
        <v>#N/A</v>
      </c>
      <c r="C188" s="68"/>
      <c r="D188" s="68"/>
      <c r="E188" s="68"/>
      <c r="F188" s="68"/>
      <c r="G188" s="68"/>
      <c r="H188" s="69">
        <f t="shared" si="11"/>
        <v>0</v>
      </c>
    </row>
    <row r="189" spans="1:8" ht="12.75" hidden="1">
      <c r="A189" s="18" t="s">
        <v>4</v>
      </c>
      <c r="B189" s="49" t="e">
        <f t="shared" si="12"/>
        <v>#N/A</v>
      </c>
      <c r="C189" s="68"/>
      <c r="D189" s="68"/>
      <c r="E189" s="68"/>
      <c r="F189" s="68"/>
      <c r="G189" s="68"/>
      <c r="H189" s="69">
        <f t="shared" si="11"/>
        <v>0</v>
      </c>
    </row>
    <row r="190" spans="1:8" ht="12.75" hidden="1">
      <c r="A190" s="18" t="s">
        <v>4</v>
      </c>
      <c r="B190" s="49" t="e">
        <f t="shared" si="12"/>
        <v>#N/A</v>
      </c>
      <c r="C190" s="68"/>
      <c r="D190" s="68"/>
      <c r="E190" s="68"/>
      <c r="F190" s="68"/>
      <c r="G190" s="68"/>
      <c r="H190" s="69">
        <f t="shared" si="11"/>
        <v>0</v>
      </c>
    </row>
    <row r="191" spans="1:8" ht="12.75" hidden="1">
      <c r="A191" s="18" t="s">
        <v>4</v>
      </c>
      <c r="B191" s="49" t="e">
        <f t="shared" si="12"/>
        <v>#N/A</v>
      </c>
      <c r="C191" s="68"/>
      <c r="D191" s="68"/>
      <c r="E191" s="68"/>
      <c r="F191" s="68"/>
      <c r="G191" s="68"/>
      <c r="H191" s="69">
        <f t="shared" si="11"/>
        <v>0</v>
      </c>
    </row>
    <row r="192" spans="1:8" ht="12.75" hidden="1">
      <c r="A192" s="18" t="s">
        <v>4</v>
      </c>
      <c r="B192" s="49" t="e">
        <f t="shared" si="12"/>
        <v>#N/A</v>
      </c>
      <c r="C192" s="68"/>
      <c r="D192" s="68"/>
      <c r="E192" s="68"/>
      <c r="F192" s="68"/>
      <c r="G192" s="68"/>
      <c r="H192" s="69">
        <f t="shared" si="11"/>
        <v>0</v>
      </c>
    </row>
    <row r="193" spans="1:8" ht="12.75" hidden="1">
      <c r="A193" s="18" t="s">
        <v>4</v>
      </c>
      <c r="B193" s="49" t="e">
        <f t="shared" si="12"/>
        <v>#N/A</v>
      </c>
      <c r="C193" s="68"/>
      <c r="D193" s="68"/>
      <c r="E193" s="68"/>
      <c r="F193" s="68"/>
      <c r="G193" s="68"/>
      <c r="H193" s="69">
        <f t="shared" si="11"/>
        <v>0</v>
      </c>
    </row>
    <row r="194" spans="1:8" ht="12.75" hidden="1">
      <c r="A194" s="18" t="s">
        <v>4</v>
      </c>
      <c r="B194" s="49" t="e">
        <f t="shared" si="12"/>
        <v>#N/A</v>
      </c>
      <c r="C194" s="68"/>
      <c r="D194" s="68"/>
      <c r="E194" s="68"/>
      <c r="F194" s="68"/>
      <c r="G194" s="68"/>
      <c r="H194" s="69">
        <f t="shared" si="11"/>
        <v>0</v>
      </c>
    </row>
    <row r="195" spans="1:8" ht="12.75" hidden="1">
      <c r="A195" s="18" t="s">
        <v>4</v>
      </c>
      <c r="B195" s="49" t="e">
        <f t="shared" si="12"/>
        <v>#N/A</v>
      </c>
      <c r="C195" s="68"/>
      <c r="D195" s="68"/>
      <c r="E195" s="68"/>
      <c r="F195" s="68"/>
      <c r="G195" s="68"/>
      <c r="H195" s="69">
        <f t="shared" si="11"/>
        <v>0</v>
      </c>
    </row>
    <row r="196" spans="1:8" ht="12.75" hidden="1">
      <c r="A196" s="18" t="s">
        <v>4</v>
      </c>
      <c r="B196" s="49" t="e">
        <f t="shared" si="12"/>
        <v>#N/A</v>
      </c>
      <c r="C196" s="68"/>
      <c r="D196" s="68"/>
      <c r="E196" s="68"/>
      <c r="F196" s="68"/>
      <c r="G196" s="68"/>
      <c r="H196" s="69">
        <f t="shared" si="11"/>
        <v>0</v>
      </c>
    </row>
    <row r="197" spans="1:8" ht="12.75" hidden="1">
      <c r="A197" s="18" t="s">
        <v>4</v>
      </c>
      <c r="B197" s="49" t="e">
        <f t="shared" si="12"/>
        <v>#N/A</v>
      </c>
      <c r="C197" s="68"/>
      <c r="D197" s="68"/>
      <c r="E197" s="68"/>
      <c r="F197" s="68"/>
      <c r="G197" s="68"/>
      <c r="H197" s="69">
        <f t="shared" si="11"/>
        <v>0</v>
      </c>
    </row>
    <row r="198" spans="1:8" ht="12.75" hidden="1">
      <c r="A198" s="18" t="s">
        <v>4</v>
      </c>
      <c r="B198" s="49" t="e">
        <f t="shared" si="12"/>
        <v>#N/A</v>
      </c>
      <c r="C198" s="68"/>
      <c r="D198" s="68"/>
      <c r="E198" s="68"/>
      <c r="F198" s="68"/>
      <c r="G198" s="68"/>
      <c r="H198" s="69">
        <f t="shared" si="11"/>
        <v>0</v>
      </c>
    </row>
    <row r="199" spans="1:8" ht="12.75" hidden="1">
      <c r="A199" s="18" t="s">
        <v>4</v>
      </c>
      <c r="B199" s="49" t="e">
        <f t="shared" si="12"/>
        <v>#N/A</v>
      </c>
      <c r="C199" s="68"/>
      <c r="D199" s="68"/>
      <c r="E199" s="68"/>
      <c r="F199" s="68"/>
      <c r="G199" s="68"/>
      <c r="H199" s="69">
        <f t="shared" si="11"/>
        <v>0</v>
      </c>
    </row>
    <row r="200" spans="1:8" ht="12.75" hidden="1">
      <c r="A200" s="18" t="s">
        <v>4</v>
      </c>
      <c r="B200" s="49" t="e">
        <f t="shared" si="12"/>
        <v>#N/A</v>
      </c>
      <c r="C200" s="68"/>
      <c r="D200" s="68"/>
      <c r="E200" s="68"/>
      <c r="F200" s="68"/>
      <c r="G200" s="68"/>
      <c r="H200" s="69">
        <f t="shared" si="11"/>
        <v>0</v>
      </c>
    </row>
    <row r="201" spans="1:8" ht="12.75" hidden="1">
      <c r="A201" s="18" t="s">
        <v>4</v>
      </c>
      <c r="B201" s="49" t="e">
        <f t="shared" si="12"/>
        <v>#N/A</v>
      </c>
      <c r="C201" s="68"/>
      <c r="D201" s="68"/>
      <c r="E201" s="68"/>
      <c r="F201" s="68"/>
      <c r="G201" s="68"/>
      <c r="H201" s="69">
        <f t="shared" si="11"/>
        <v>0</v>
      </c>
    </row>
    <row r="202" spans="1:8" ht="12.75" hidden="1">
      <c r="A202" s="18" t="s">
        <v>4</v>
      </c>
      <c r="B202" s="49" t="e">
        <f t="shared" si="12"/>
        <v>#N/A</v>
      </c>
      <c r="C202" s="68"/>
      <c r="D202" s="68"/>
      <c r="E202" s="68"/>
      <c r="F202" s="68"/>
      <c r="G202" s="68"/>
      <c r="H202" s="69">
        <f t="shared" si="11"/>
        <v>0</v>
      </c>
    </row>
    <row r="203" spans="1:8" ht="12.75" hidden="1">
      <c r="A203" s="81" t="s">
        <v>254</v>
      </c>
      <c r="B203" s="70" t="str">
        <f>+B176</f>
        <v>Enter Partner Name Here</v>
      </c>
      <c r="C203" s="69">
        <f>SUM(C177:C202)</f>
        <v>0</v>
      </c>
      <c r="D203" s="69"/>
      <c r="E203" s="69">
        <f>SUM(E177:E202)</f>
        <v>0</v>
      </c>
      <c r="F203" s="69">
        <f>SUM(F177:F202)</f>
        <v>0</v>
      </c>
      <c r="G203" s="69"/>
      <c r="H203" s="69">
        <f t="shared" si="11"/>
        <v>0</v>
      </c>
    </row>
    <row r="204" spans="1:8" ht="12.75">
      <c r="A204" s="82" t="s">
        <v>260</v>
      </c>
      <c r="B204" s="73" t="s">
        <v>256</v>
      </c>
      <c r="C204" s="69"/>
      <c r="D204" s="69"/>
      <c r="E204" s="69"/>
      <c r="F204" s="69"/>
      <c r="G204" s="69"/>
      <c r="H204" s="69">
        <f t="shared" si="11"/>
        <v>0</v>
      </c>
    </row>
    <row r="205" spans="1:8" ht="12.75" hidden="1">
      <c r="A205" s="18" t="s">
        <v>4</v>
      </c>
      <c r="B205" s="49" t="e">
        <f aca="true" t="shared" si="13" ref="B205:B232">IF(A205&lt;1000,"ERROR REVENUE CODE USED",VLOOKUP(+A205,Codes,2,TRUE))</f>
        <v>#N/A</v>
      </c>
      <c r="C205" s="68"/>
      <c r="D205" s="68"/>
      <c r="E205" s="68"/>
      <c r="F205" s="68"/>
      <c r="G205" s="68"/>
      <c r="H205" s="69">
        <f t="shared" si="11"/>
        <v>0</v>
      </c>
    </row>
    <row r="206" spans="1:8" ht="12.75" hidden="1">
      <c r="A206" s="18" t="s">
        <v>4</v>
      </c>
      <c r="B206" s="49" t="e">
        <f t="shared" si="13"/>
        <v>#N/A</v>
      </c>
      <c r="C206" s="68"/>
      <c r="D206" s="68"/>
      <c r="E206" s="68"/>
      <c r="F206" s="68"/>
      <c r="G206" s="68"/>
      <c r="H206" s="69">
        <f t="shared" si="11"/>
        <v>0</v>
      </c>
    </row>
    <row r="207" spans="1:8" ht="12.75" hidden="1">
      <c r="A207" s="18" t="s">
        <v>4</v>
      </c>
      <c r="B207" s="49" t="e">
        <f t="shared" si="13"/>
        <v>#N/A</v>
      </c>
      <c r="C207" s="68"/>
      <c r="D207" s="68"/>
      <c r="E207" s="68"/>
      <c r="F207" s="68"/>
      <c r="G207" s="68"/>
      <c r="H207" s="69">
        <f t="shared" si="11"/>
        <v>0</v>
      </c>
    </row>
    <row r="208" spans="1:8" ht="12.75" hidden="1">
      <c r="A208" s="18" t="s">
        <v>4</v>
      </c>
      <c r="B208" s="49" t="e">
        <f t="shared" si="13"/>
        <v>#N/A</v>
      </c>
      <c r="C208" s="68"/>
      <c r="D208" s="68"/>
      <c r="E208" s="68"/>
      <c r="F208" s="68"/>
      <c r="G208" s="68"/>
      <c r="H208" s="69">
        <f t="shared" si="11"/>
        <v>0</v>
      </c>
    </row>
    <row r="209" spans="1:8" ht="12.75" hidden="1">
      <c r="A209" s="18" t="s">
        <v>4</v>
      </c>
      <c r="B209" s="49" t="e">
        <f t="shared" si="13"/>
        <v>#N/A</v>
      </c>
      <c r="C209" s="68"/>
      <c r="D209" s="68"/>
      <c r="E209" s="68"/>
      <c r="F209" s="68"/>
      <c r="G209" s="68"/>
      <c r="H209" s="69">
        <f t="shared" si="11"/>
        <v>0</v>
      </c>
    </row>
    <row r="210" spans="1:8" ht="12.75" hidden="1">
      <c r="A210" s="18" t="s">
        <v>4</v>
      </c>
      <c r="B210" s="49" t="e">
        <f t="shared" si="13"/>
        <v>#N/A</v>
      </c>
      <c r="C210" s="68"/>
      <c r="D210" s="68"/>
      <c r="E210" s="68"/>
      <c r="F210" s="68"/>
      <c r="G210" s="68"/>
      <c r="H210" s="69">
        <f t="shared" si="11"/>
        <v>0</v>
      </c>
    </row>
    <row r="211" spans="1:8" ht="12.75" hidden="1">
      <c r="A211" s="18" t="s">
        <v>4</v>
      </c>
      <c r="B211" s="49" t="e">
        <f t="shared" si="13"/>
        <v>#N/A</v>
      </c>
      <c r="C211" s="68"/>
      <c r="D211" s="68"/>
      <c r="E211" s="68"/>
      <c r="F211" s="68"/>
      <c r="G211" s="68"/>
      <c r="H211" s="69">
        <f aca="true" t="shared" si="14" ref="H211:H274">SUM(C211:G211)</f>
        <v>0</v>
      </c>
    </row>
    <row r="212" spans="1:8" ht="12.75" hidden="1">
      <c r="A212" s="18" t="s">
        <v>4</v>
      </c>
      <c r="B212" s="49" t="e">
        <f t="shared" si="13"/>
        <v>#N/A</v>
      </c>
      <c r="C212" s="68"/>
      <c r="D212" s="68"/>
      <c r="E212" s="68"/>
      <c r="F212" s="68"/>
      <c r="G212" s="68"/>
      <c r="H212" s="69">
        <f t="shared" si="14"/>
        <v>0</v>
      </c>
    </row>
    <row r="213" spans="1:8" ht="12.75" hidden="1">
      <c r="A213" s="18" t="s">
        <v>4</v>
      </c>
      <c r="B213" s="49" t="e">
        <f t="shared" si="13"/>
        <v>#N/A</v>
      </c>
      <c r="C213" s="68"/>
      <c r="D213" s="68"/>
      <c r="E213" s="68"/>
      <c r="F213" s="68"/>
      <c r="G213" s="68"/>
      <c r="H213" s="69">
        <f t="shared" si="14"/>
        <v>0</v>
      </c>
    </row>
    <row r="214" spans="1:8" ht="12.75" hidden="1">
      <c r="A214" s="18" t="s">
        <v>4</v>
      </c>
      <c r="B214" s="49" t="e">
        <f t="shared" si="13"/>
        <v>#N/A</v>
      </c>
      <c r="C214" s="68"/>
      <c r="D214" s="68"/>
      <c r="E214" s="68"/>
      <c r="F214" s="68"/>
      <c r="G214" s="68"/>
      <c r="H214" s="69">
        <f t="shared" si="14"/>
        <v>0</v>
      </c>
    </row>
    <row r="215" spans="1:8" ht="12.75" hidden="1">
      <c r="A215" s="18" t="s">
        <v>4</v>
      </c>
      <c r="B215" s="49" t="e">
        <f t="shared" si="13"/>
        <v>#N/A</v>
      </c>
      <c r="C215" s="68"/>
      <c r="D215" s="68"/>
      <c r="E215" s="68"/>
      <c r="F215" s="68"/>
      <c r="G215" s="68"/>
      <c r="H215" s="69">
        <f t="shared" si="14"/>
        <v>0</v>
      </c>
    </row>
    <row r="216" spans="1:8" ht="12.75" hidden="1">
      <c r="A216" s="18" t="s">
        <v>4</v>
      </c>
      <c r="B216" s="49" t="e">
        <f t="shared" si="13"/>
        <v>#N/A</v>
      </c>
      <c r="C216" s="68"/>
      <c r="D216" s="68"/>
      <c r="E216" s="68"/>
      <c r="F216" s="68"/>
      <c r="G216" s="68"/>
      <c r="H216" s="69">
        <f t="shared" si="14"/>
        <v>0</v>
      </c>
    </row>
    <row r="217" spans="1:8" ht="12.75" hidden="1">
      <c r="A217" s="18" t="s">
        <v>4</v>
      </c>
      <c r="B217" s="49" t="e">
        <f t="shared" si="13"/>
        <v>#N/A</v>
      </c>
      <c r="C217" s="68"/>
      <c r="D217" s="68"/>
      <c r="E217" s="68"/>
      <c r="F217" s="68"/>
      <c r="G217" s="68"/>
      <c r="H217" s="69">
        <f t="shared" si="14"/>
        <v>0</v>
      </c>
    </row>
    <row r="218" spans="1:8" ht="12.75" hidden="1">
      <c r="A218" s="18" t="s">
        <v>4</v>
      </c>
      <c r="B218" s="49" t="e">
        <f t="shared" si="13"/>
        <v>#N/A</v>
      </c>
      <c r="C218" s="68"/>
      <c r="D218" s="68"/>
      <c r="E218" s="68"/>
      <c r="F218" s="68"/>
      <c r="G218" s="68"/>
      <c r="H218" s="69">
        <f t="shared" si="14"/>
        <v>0</v>
      </c>
    </row>
    <row r="219" spans="1:8" ht="12.75" hidden="1">
      <c r="A219" s="18" t="s">
        <v>4</v>
      </c>
      <c r="B219" s="49" t="e">
        <f t="shared" si="13"/>
        <v>#N/A</v>
      </c>
      <c r="C219" s="68"/>
      <c r="D219" s="68"/>
      <c r="E219" s="68"/>
      <c r="F219" s="68"/>
      <c r="G219" s="68"/>
      <c r="H219" s="69">
        <f t="shared" si="14"/>
        <v>0</v>
      </c>
    </row>
    <row r="220" spans="1:8" ht="12.75" hidden="1">
      <c r="A220" s="18" t="s">
        <v>4</v>
      </c>
      <c r="B220" s="49" t="e">
        <f t="shared" si="13"/>
        <v>#N/A</v>
      </c>
      <c r="C220" s="68"/>
      <c r="D220" s="68"/>
      <c r="E220" s="68"/>
      <c r="F220" s="68"/>
      <c r="G220" s="68"/>
      <c r="H220" s="69">
        <f t="shared" si="14"/>
        <v>0</v>
      </c>
    </row>
    <row r="221" spans="1:8" ht="12.75" hidden="1">
      <c r="A221" s="18" t="s">
        <v>4</v>
      </c>
      <c r="B221" s="49" t="e">
        <f t="shared" si="13"/>
        <v>#N/A</v>
      </c>
      <c r="C221" s="68"/>
      <c r="D221" s="68"/>
      <c r="E221" s="68"/>
      <c r="F221" s="68"/>
      <c r="G221" s="68"/>
      <c r="H221" s="69">
        <f t="shared" si="14"/>
        <v>0</v>
      </c>
    </row>
    <row r="222" spans="1:8" ht="12.75" hidden="1">
      <c r="A222" s="18" t="s">
        <v>4</v>
      </c>
      <c r="B222" s="49" t="e">
        <f t="shared" si="13"/>
        <v>#N/A</v>
      </c>
      <c r="C222" s="68"/>
      <c r="D222" s="68"/>
      <c r="E222" s="68"/>
      <c r="F222" s="68"/>
      <c r="G222" s="68"/>
      <c r="H222" s="69">
        <f t="shared" si="14"/>
        <v>0</v>
      </c>
    </row>
    <row r="223" spans="1:8" ht="12.75" hidden="1">
      <c r="A223" s="18" t="s">
        <v>4</v>
      </c>
      <c r="B223" s="49" t="e">
        <f t="shared" si="13"/>
        <v>#N/A</v>
      </c>
      <c r="C223" s="68"/>
      <c r="D223" s="68"/>
      <c r="E223" s="68"/>
      <c r="F223" s="68"/>
      <c r="G223" s="68"/>
      <c r="H223" s="69">
        <f t="shared" si="14"/>
        <v>0</v>
      </c>
    </row>
    <row r="224" spans="1:8" ht="12.75" hidden="1">
      <c r="A224" s="18" t="s">
        <v>4</v>
      </c>
      <c r="B224" s="49" t="e">
        <f t="shared" si="13"/>
        <v>#N/A</v>
      </c>
      <c r="C224" s="68"/>
      <c r="D224" s="68"/>
      <c r="E224" s="68"/>
      <c r="F224" s="68"/>
      <c r="G224" s="68"/>
      <c r="H224" s="69">
        <f t="shared" si="14"/>
        <v>0</v>
      </c>
    </row>
    <row r="225" spans="1:8" ht="12.75" hidden="1">
      <c r="A225" s="18" t="s">
        <v>4</v>
      </c>
      <c r="B225" s="49" t="e">
        <f t="shared" si="13"/>
        <v>#N/A</v>
      </c>
      <c r="C225" s="68"/>
      <c r="D225" s="68"/>
      <c r="E225" s="68"/>
      <c r="F225" s="68"/>
      <c r="G225" s="68"/>
      <c r="H225" s="69">
        <f t="shared" si="14"/>
        <v>0</v>
      </c>
    </row>
    <row r="226" spans="1:8" ht="12.75" hidden="1">
      <c r="A226" s="18" t="s">
        <v>4</v>
      </c>
      <c r="B226" s="49" t="e">
        <f t="shared" si="13"/>
        <v>#N/A</v>
      </c>
      <c r="C226" s="68"/>
      <c r="D226" s="68"/>
      <c r="E226" s="68"/>
      <c r="F226" s="68"/>
      <c r="G226" s="68"/>
      <c r="H226" s="69">
        <f t="shared" si="14"/>
        <v>0</v>
      </c>
    </row>
    <row r="227" spans="1:8" ht="12.75" hidden="1">
      <c r="A227" s="18" t="s">
        <v>4</v>
      </c>
      <c r="B227" s="49" t="e">
        <f t="shared" si="13"/>
        <v>#N/A</v>
      </c>
      <c r="C227" s="68"/>
      <c r="D227" s="68"/>
      <c r="E227" s="68"/>
      <c r="F227" s="68"/>
      <c r="G227" s="68"/>
      <c r="H227" s="69">
        <f t="shared" si="14"/>
        <v>0</v>
      </c>
    </row>
    <row r="228" spans="1:8" ht="12.75" hidden="1">
      <c r="A228" s="18" t="s">
        <v>4</v>
      </c>
      <c r="B228" s="49" t="e">
        <f t="shared" si="13"/>
        <v>#N/A</v>
      </c>
      <c r="C228" s="68"/>
      <c r="D228" s="68"/>
      <c r="E228" s="68"/>
      <c r="F228" s="68"/>
      <c r="G228" s="68"/>
      <c r="H228" s="69">
        <f t="shared" si="14"/>
        <v>0</v>
      </c>
    </row>
    <row r="229" spans="1:8" ht="12.75" hidden="1">
      <c r="A229" s="18" t="s">
        <v>4</v>
      </c>
      <c r="B229" s="49" t="e">
        <f t="shared" si="13"/>
        <v>#N/A</v>
      </c>
      <c r="C229" s="68"/>
      <c r="D229" s="68"/>
      <c r="E229" s="68"/>
      <c r="F229" s="68"/>
      <c r="G229" s="68"/>
      <c r="H229" s="69">
        <f t="shared" si="14"/>
        <v>0</v>
      </c>
    </row>
    <row r="230" spans="1:8" ht="12.75" hidden="1">
      <c r="A230" s="18" t="s">
        <v>4</v>
      </c>
      <c r="B230" s="49" t="e">
        <f t="shared" si="13"/>
        <v>#N/A</v>
      </c>
      <c r="C230" s="68"/>
      <c r="D230" s="68"/>
      <c r="E230" s="68"/>
      <c r="F230" s="68"/>
      <c r="G230" s="68"/>
      <c r="H230" s="69">
        <f t="shared" si="14"/>
        <v>0</v>
      </c>
    </row>
    <row r="231" spans="1:8" ht="12.75" hidden="1">
      <c r="A231" s="18" t="s">
        <v>4</v>
      </c>
      <c r="B231" s="49" t="e">
        <f t="shared" si="13"/>
        <v>#N/A</v>
      </c>
      <c r="C231" s="68"/>
      <c r="D231" s="68"/>
      <c r="E231" s="68"/>
      <c r="F231" s="68"/>
      <c r="G231" s="68"/>
      <c r="H231" s="69">
        <f t="shared" si="14"/>
        <v>0</v>
      </c>
    </row>
    <row r="232" spans="1:8" ht="12.75" hidden="1">
      <c r="A232" s="18" t="s">
        <v>4</v>
      </c>
      <c r="B232" s="49" t="e">
        <f t="shared" si="13"/>
        <v>#N/A</v>
      </c>
      <c r="C232" s="68"/>
      <c r="D232" s="68"/>
      <c r="E232" s="68"/>
      <c r="F232" s="68"/>
      <c r="G232" s="68"/>
      <c r="H232" s="69">
        <f t="shared" si="14"/>
        <v>0</v>
      </c>
    </row>
    <row r="233" spans="1:8" ht="12.75" hidden="1">
      <c r="A233" s="81" t="s">
        <v>254</v>
      </c>
      <c r="B233" s="70" t="str">
        <f>+B204</f>
        <v>Enter Partner Name Here</v>
      </c>
      <c r="C233" s="69">
        <f>SUM(C205:C232)</f>
        <v>0</v>
      </c>
      <c r="D233" s="69"/>
      <c r="E233" s="69">
        <f>SUM(E205:E232)</f>
        <v>0</v>
      </c>
      <c r="F233" s="69">
        <f>SUM(F205:F232)</f>
        <v>0</v>
      </c>
      <c r="G233" s="69"/>
      <c r="H233" s="69">
        <f t="shared" si="14"/>
        <v>0</v>
      </c>
    </row>
    <row r="234" spans="1:8" ht="12.75">
      <c r="A234" s="82" t="s">
        <v>259</v>
      </c>
      <c r="B234" s="73" t="s">
        <v>256</v>
      </c>
      <c r="C234" s="69"/>
      <c r="D234" s="69"/>
      <c r="E234" s="69"/>
      <c r="F234" s="69"/>
      <c r="G234" s="69"/>
      <c r="H234" s="69">
        <f t="shared" si="14"/>
        <v>0</v>
      </c>
    </row>
    <row r="235" spans="1:8" ht="12.75" hidden="1">
      <c r="A235" s="18" t="s">
        <v>4</v>
      </c>
      <c r="B235" s="49" t="e">
        <f aca="true" t="shared" si="15" ref="B235:B260">IF(A235&lt;1000,"ERROR REVENUE CODE USED",VLOOKUP(+A235,Codes,2,TRUE))</f>
        <v>#N/A</v>
      </c>
      <c r="C235" s="68"/>
      <c r="D235" s="68"/>
      <c r="E235" s="68"/>
      <c r="F235" s="68"/>
      <c r="G235" s="68"/>
      <c r="H235" s="69">
        <f t="shared" si="14"/>
        <v>0</v>
      </c>
    </row>
    <row r="236" spans="1:8" ht="12.75" hidden="1">
      <c r="A236" s="18" t="s">
        <v>4</v>
      </c>
      <c r="B236" s="49" t="e">
        <f t="shared" si="15"/>
        <v>#N/A</v>
      </c>
      <c r="C236" s="68"/>
      <c r="D236" s="68"/>
      <c r="E236" s="68"/>
      <c r="F236" s="68"/>
      <c r="G236" s="68"/>
      <c r="H236" s="69">
        <f t="shared" si="14"/>
        <v>0</v>
      </c>
    </row>
    <row r="237" spans="1:8" ht="12.75" hidden="1">
      <c r="A237" s="18" t="s">
        <v>4</v>
      </c>
      <c r="B237" s="49" t="e">
        <f t="shared" si="15"/>
        <v>#N/A</v>
      </c>
      <c r="C237" s="68"/>
      <c r="D237" s="68"/>
      <c r="E237" s="68"/>
      <c r="F237" s="68"/>
      <c r="G237" s="68"/>
      <c r="H237" s="69">
        <f t="shared" si="14"/>
        <v>0</v>
      </c>
    </row>
    <row r="238" spans="1:8" ht="12.75" hidden="1">
      <c r="A238" s="18" t="s">
        <v>4</v>
      </c>
      <c r="B238" s="49" t="e">
        <f t="shared" si="15"/>
        <v>#N/A</v>
      </c>
      <c r="C238" s="68"/>
      <c r="D238" s="68"/>
      <c r="E238" s="68"/>
      <c r="F238" s="68"/>
      <c r="G238" s="68"/>
      <c r="H238" s="69">
        <f t="shared" si="14"/>
        <v>0</v>
      </c>
    </row>
    <row r="239" spans="1:8" ht="12.75" hidden="1">
      <c r="A239" s="18" t="s">
        <v>4</v>
      </c>
      <c r="B239" s="49" t="e">
        <f t="shared" si="15"/>
        <v>#N/A</v>
      </c>
      <c r="C239" s="68"/>
      <c r="D239" s="68"/>
      <c r="E239" s="68"/>
      <c r="F239" s="68"/>
      <c r="G239" s="68"/>
      <c r="H239" s="69">
        <f t="shared" si="14"/>
        <v>0</v>
      </c>
    </row>
    <row r="240" spans="1:8" ht="12.75" hidden="1">
      <c r="A240" s="18" t="s">
        <v>4</v>
      </c>
      <c r="B240" s="49" t="e">
        <f t="shared" si="15"/>
        <v>#N/A</v>
      </c>
      <c r="C240" s="68"/>
      <c r="D240" s="68"/>
      <c r="E240" s="68"/>
      <c r="F240" s="68"/>
      <c r="G240" s="68"/>
      <c r="H240" s="69">
        <f t="shared" si="14"/>
        <v>0</v>
      </c>
    </row>
    <row r="241" spans="1:8" ht="12.75" hidden="1">
      <c r="A241" s="18" t="s">
        <v>4</v>
      </c>
      <c r="B241" s="49" t="e">
        <f t="shared" si="15"/>
        <v>#N/A</v>
      </c>
      <c r="C241" s="68"/>
      <c r="D241" s="68"/>
      <c r="E241" s="68"/>
      <c r="F241" s="68"/>
      <c r="G241" s="68"/>
      <c r="H241" s="69">
        <f t="shared" si="14"/>
        <v>0</v>
      </c>
    </row>
    <row r="242" spans="1:8" ht="12.75" hidden="1">
      <c r="A242" s="18" t="s">
        <v>4</v>
      </c>
      <c r="B242" s="49" t="e">
        <f t="shared" si="15"/>
        <v>#N/A</v>
      </c>
      <c r="C242" s="68"/>
      <c r="D242" s="68"/>
      <c r="E242" s="68"/>
      <c r="F242" s="68"/>
      <c r="G242" s="68"/>
      <c r="H242" s="69">
        <f t="shared" si="14"/>
        <v>0</v>
      </c>
    </row>
    <row r="243" spans="1:8" ht="12.75" hidden="1">
      <c r="A243" s="18" t="s">
        <v>4</v>
      </c>
      <c r="B243" s="49" t="e">
        <f t="shared" si="15"/>
        <v>#N/A</v>
      </c>
      <c r="C243" s="68"/>
      <c r="D243" s="68"/>
      <c r="E243" s="68"/>
      <c r="F243" s="68"/>
      <c r="G243" s="68"/>
      <c r="H243" s="69">
        <f t="shared" si="14"/>
        <v>0</v>
      </c>
    </row>
    <row r="244" spans="1:8" ht="12.75" hidden="1">
      <c r="A244" s="18" t="s">
        <v>4</v>
      </c>
      <c r="B244" s="49" t="e">
        <f t="shared" si="15"/>
        <v>#N/A</v>
      </c>
      <c r="C244" s="68"/>
      <c r="D244" s="68"/>
      <c r="E244" s="68"/>
      <c r="F244" s="68"/>
      <c r="G244" s="68"/>
      <c r="H244" s="69">
        <f t="shared" si="14"/>
        <v>0</v>
      </c>
    </row>
    <row r="245" spans="1:8" ht="12.75" hidden="1">
      <c r="A245" s="18" t="s">
        <v>4</v>
      </c>
      <c r="B245" s="49" t="e">
        <f t="shared" si="15"/>
        <v>#N/A</v>
      </c>
      <c r="C245" s="68"/>
      <c r="D245" s="68"/>
      <c r="E245" s="68"/>
      <c r="F245" s="68"/>
      <c r="G245" s="68"/>
      <c r="H245" s="69">
        <f t="shared" si="14"/>
        <v>0</v>
      </c>
    </row>
    <row r="246" spans="1:8" ht="12.75" hidden="1">
      <c r="A246" s="18" t="s">
        <v>4</v>
      </c>
      <c r="B246" s="49" t="e">
        <f t="shared" si="15"/>
        <v>#N/A</v>
      </c>
      <c r="C246" s="68"/>
      <c r="D246" s="68"/>
      <c r="E246" s="68"/>
      <c r="F246" s="68"/>
      <c r="G246" s="68"/>
      <c r="H246" s="69">
        <f t="shared" si="14"/>
        <v>0</v>
      </c>
    </row>
    <row r="247" spans="1:8" ht="12.75" hidden="1">
      <c r="A247" s="18" t="s">
        <v>4</v>
      </c>
      <c r="B247" s="49" t="e">
        <f t="shared" si="15"/>
        <v>#N/A</v>
      </c>
      <c r="C247" s="68"/>
      <c r="D247" s="68"/>
      <c r="E247" s="68"/>
      <c r="F247" s="68"/>
      <c r="G247" s="68"/>
      <c r="H247" s="69">
        <f t="shared" si="14"/>
        <v>0</v>
      </c>
    </row>
    <row r="248" spans="1:8" ht="12.75" hidden="1">
      <c r="A248" s="18" t="s">
        <v>4</v>
      </c>
      <c r="B248" s="49" t="e">
        <f t="shared" si="15"/>
        <v>#N/A</v>
      </c>
      <c r="C248" s="68"/>
      <c r="D248" s="68"/>
      <c r="E248" s="68"/>
      <c r="F248" s="68"/>
      <c r="G248" s="68"/>
      <c r="H248" s="69">
        <f t="shared" si="14"/>
        <v>0</v>
      </c>
    </row>
    <row r="249" spans="1:8" ht="12.75" hidden="1">
      <c r="A249" s="18" t="s">
        <v>4</v>
      </c>
      <c r="B249" s="49" t="e">
        <f t="shared" si="15"/>
        <v>#N/A</v>
      </c>
      <c r="C249" s="68"/>
      <c r="D249" s="68"/>
      <c r="E249" s="68"/>
      <c r="F249" s="68"/>
      <c r="G249" s="68"/>
      <c r="H249" s="69">
        <f t="shared" si="14"/>
        <v>0</v>
      </c>
    </row>
    <row r="250" spans="1:8" ht="12.75" hidden="1">
      <c r="A250" s="18" t="s">
        <v>4</v>
      </c>
      <c r="B250" s="49" t="e">
        <f t="shared" si="15"/>
        <v>#N/A</v>
      </c>
      <c r="C250" s="68"/>
      <c r="D250" s="68"/>
      <c r="E250" s="68"/>
      <c r="F250" s="68"/>
      <c r="G250" s="68"/>
      <c r="H250" s="69">
        <f t="shared" si="14"/>
        <v>0</v>
      </c>
    </row>
    <row r="251" spans="1:8" ht="12.75" hidden="1">
      <c r="A251" s="18" t="s">
        <v>4</v>
      </c>
      <c r="B251" s="49" t="e">
        <f t="shared" si="15"/>
        <v>#N/A</v>
      </c>
      <c r="C251" s="68"/>
      <c r="D251" s="68"/>
      <c r="E251" s="68"/>
      <c r="F251" s="68"/>
      <c r="G251" s="68"/>
      <c r="H251" s="69">
        <f t="shared" si="14"/>
        <v>0</v>
      </c>
    </row>
    <row r="252" spans="1:8" ht="12.75" hidden="1">
      <c r="A252" s="18" t="s">
        <v>4</v>
      </c>
      <c r="B252" s="49" t="e">
        <f t="shared" si="15"/>
        <v>#N/A</v>
      </c>
      <c r="C252" s="68"/>
      <c r="D252" s="68"/>
      <c r="E252" s="68"/>
      <c r="F252" s="68"/>
      <c r="G252" s="68"/>
      <c r="H252" s="69">
        <f t="shared" si="14"/>
        <v>0</v>
      </c>
    </row>
    <row r="253" spans="1:8" ht="12.75" hidden="1">
      <c r="A253" s="18" t="s">
        <v>4</v>
      </c>
      <c r="B253" s="49" t="e">
        <f t="shared" si="15"/>
        <v>#N/A</v>
      </c>
      <c r="C253" s="68"/>
      <c r="D253" s="68"/>
      <c r="E253" s="68"/>
      <c r="F253" s="68"/>
      <c r="G253" s="68"/>
      <c r="H253" s="69">
        <f t="shared" si="14"/>
        <v>0</v>
      </c>
    </row>
    <row r="254" spans="1:8" ht="12.75" hidden="1">
      <c r="A254" s="18" t="s">
        <v>4</v>
      </c>
      <c r="B254" s="49" t="e">
        <f t="shared" si="15"/>
        <v>#N/A</v>
      </c>
      <c r="C254" s="68"/>
      <c r="D254" s="68"/>
      <c r="E254" s="68"/>
      <c r="F254" s="68"/>
      <c r="G254" s="68"/>
      <c r="H254" s="69">
        <f t="shared" si="14"/>
        <v>0</v>
      </c>
    </row>
    <row r="255" spans="1:8" ht="12.75" hidden="1">
      <c r="A255" s="18" t="s">
        <v>4</v>
      </c>
      <c r="B255" s="49" t="e">
        <f t="shared" si="15"/>
        <v>#N/A</v>
      </c>
      <c r="C255" s="68"/>
      <c r="D255" s="68"/>
      <c r="E255" s="68"/>
      <c r="F255" s="68"/>
      <c r="G255" s="68"/>
      <c r="H255" s="69">
        <f t="shared" si="14"/>
        <v>0</v>
      </c>
    </row>
    <row r="256" spans="1:8" ht="12.75" hidden="1">
      <c r="A256" s="18" t="s">
        <v>4</v>
      </c>
      <c r="B256" s="49" t="e">
        <f t="shared" si="15"/>
        <v>#N/A</v>
      </c>
      <c r="C256" s="68"/>
      <c r="D256" s="68"/>
      <c r="E256" s="68"/>
      <c r="F256" s="68"/>
      <c r="G256" s="68"/>
      <c r="H256" s="69">
        <f t="shared" si="14"/>
        <v>0</v>
      </c>
    </row>
    <row r="257" spans="1:8" ht="12.75" hidden="1">
      <c r="A257" s="18" t="s">
        <v>4</v>
      </c>
      <c r="B257" s="49" t="e">
        <f t="shared" si="15"/>
        <v>#N/A</v>
      </c>
      <c r="C257" s="68"/>
      <c r="D257" s="68"/>
      <c r="E257" s="68"/>
      <c r="F257" s="68"/>
      <c r="G257" s="68"/>
      <c r="H257" s="69">
        <f t="shared" si="14"/>
        <v>0</v>
      </c>
    </row>
    <row r="258" spans="1:8" ht="12.75" hidden="1">
      <c r="A258" s="18" t="s">
        <v>4</v>
      </c>
      <c r="B258" s="49" t="e">
        <f t="shared" si="15"/>
        <v>#N/A</v>
      </c>
      <c r="C258" s="68"/>
      <c r="D258" s="68"/>
      <c r="E258" s="68"/>
      <c r="F258" s="68"/>
      <c r="G258" s="68"/>
      <c r="H258" s="69">
        <f t="shared" si="14"/>
        <v>0</v>
      </c>
    </row>
    <row r="259" spans="1:8" ht="12.75" hidden="1">
      <c r="A259" s="18" t="s">
        <v>4</v>
      </c>
      <c r="B259" s="49" t="e">
        <f t="shared" si="15"/>
        <v>#N/A</v>
      </c>
      <c r="C259" s="68"/>
      <c r="D259" s="68"/>
      <c r="E259" s="68"/>
      <c r="F259" s="68"/>
      <c r="G259" s="68"/>
      <c r="H259" s="69">
        <f t="shared" si="14"/>
        <v>0</v>
      </c>
    </row>
    <row r="260" spans="1:8" ht="12.75" hidden="1">
      <c r="A260" s="18" t="s">
        <v>4</v>
      </c>
      <c r="B260" s="49" t="e">
        <f t="shared" si="15"/>
        <v>#N/A</v>
      </c>
      <c r="C260" s="68"/>
      <c r="D260" s="68"/>
      <c r="E260" s="68"/>
      <c r="F260" s="68"/>
      <c r="G260" s="68"/>
      <c r="H260" s="69">
        <f t="shared" si="14"/>
        <v>0</v>
      </c>
    </row>
    <row r="261" spans="1:8" ht="12.75" hidden="1">
      <c r="A261" s="81" t="s">
        <v>254</v>
      </c>
      <c r="B261" s="70" t="str">
        <f>+B234</f>
        <v>Enter Partner Name Here</v>
      </c>
      <c r="C261" s="69">
        <f>SUM(C235:C260)</f>
        <v>0</v>
      </c>
      <c r="D261" s="69"/>
      <c r="E261" s="69">
        <f>SUM(E235:E260)</f>
        <v>0</v>
      </c>
      <c r="F261" s="69">
        <f>SUM(F235:F260)</f>
        <v>0</v>
      </c>
      <c r="G261" s="69"/>
      <c r="H261" s="69">
        <f t="shared" si="14"/>
        <v>0</v>
      </c>
    </row>
    <row r="262" spans="1:9" ht="12.75">
      <c r="A262" s="82" t="s">
        <v>258</v>
      </c>
      <c r="B262" s="73" t="s">
        <v>256</v>
      </c>
      <c r="C262" s="76"/>
      <c r="D262" s="76"/>
      <c r="E262" s="76"/>
      <c r="F262" s="76"/>
      <c r="G262" s="76"/>
      <c r="H262" s="69">
        <f t="shared" si="14"/>
        <v>0</v>
      </c>
      <c r="I262" s="77"/>
    </row>
    <row r="263" spans="1:9" ht="12.75" hidden="1">
      <c r="A263" s="52" t="s">
        <v>4</v>
      </c>
      <c r="B263" s="49" t="e">
        <f aca="true" t="shared" si="16" ref="B263:B290">IF(A263&lt;1000,"ERROR REVENUE CODE USED",VLOOKUP(+A263,Codes,2,TRUE))</f>
        <v>#N/A</v>
      </c>
      <c r="C263" s="78"/>
      <c r="D263" s="78"/>
      <c r="E263" s="78"/>
      <c r="F263" s="78"/>
      <c r="G263" s="78"/>
      <c r="H263" s="69">
        <f t="shared" si="14"/>
        <v>0</v>
      </c>
      <c r="I263" s="77"/>
    </row>
    <row r="264" spans="1:9" ht="12.75" hidden="1">
      <c r="A264" s="52" t="s">
        <v>4</v>
      </c>
      <c r="B264" s="49" t="e">
        <f t="shared" si="16"/>
        <v>#N/A</v>
      </c>
      <c r="C264" s="78"/>
      <c r="D264" s="78"/>
      <c r="E264" s="78"/>
      <c r="F264" s="78"/>
      <c r="G264" s="78"/>
      <c r="H264" s="69">
        <f t="shared" si="14"/>
        <v>0</v>
      </c>
      <c r="I264" s="77"/>
    </row>
    <row r="265" spans="1:9" ht="12.75" hidden="1">
      <c r="A265" s="52" t="s">
        <v>4</v>
      </c>
      <c r="B265" s="49" t="e">
        <f t="shared" si="16"/>
        <v>#N/A</v>
      </c>
      <c r="C265" s="78"/>
      <c r="D265" s="78"/>
      <c r="E265" s="78"/>
      <c r="F265" s="78"/>
      <c r="G265" s="78"/>
      <c r="H265" s="69">
        <f t="shared" si="14"/>
        <v>0</v>
      </c>
      <c r="I265" s="77"/>
    </row>
    <row r="266" spans="1:9" ht="12.75" hidden="1">
      <c r="A266" s="52" t="s">
        <v>4</v>
      </c>
      <c r="B266" s="49" t="e">
        <f t="shared" si="16"/>
        <v>#N/A</v>
      </c>
      <c r="C266" s="78"/>
      <c r="D266" s="78"/>
      <c r="E266" s="78"/>
      <c r="F266" s="78"/>
      <c r="G266" s="78"/>
      <c r="H266" s="69">
        <f t="shared" si="14"/>
        <v>0</v>
      </c>
      <c r="I266" s="77"/>
    </row>
    <row r="267" spans="1:9" ht="12.75" hidden="1">
      <c r="A267" s="52" t="s">
        <v>4</v>
      </c>
      <c r="B267" s="49" t="e">
        <f t="shared" si="16"/>
        <v>#N/A</v>
      </c>
      <c r="C267" s="78"/>
      <c r="D267" s="78"/>
      <c r="E267" s="78"/>
      <c r="F267" s="78"/>
      <c r="G267" s="78"/>
      <c r="H267" s="69">
        <f t="shared" si="14"/>
        <v>0</v>
      </c>
      <c r="I267" s="77"/>
    </row>
    <row r="268" spans="1:9" ht="12.75" hidden="1">
      <c r="A268" s="52" t="s">
        <v>4</v>
      </c>
      <c r="B268" s="49" t="e">
        <f t="shared" si="16"/>
        <v>#N/A</v>
      </c>
      <c r="C268" s="78"/>
      <c r="D268" s="78"/>
      <c r="E268" s="78"/>
      <c r="F268" s="78"/>
      <c r="G268" s="78"/>
      <c r="H268" s="69">
        <f t="shared" si="14"/>
        <v>0</v>
      </c>
      <c r="I268" s="77"/>
    </row>
    <row r="269" spans="1:9" ht="12.75" hidden="1">
      <c r="A269" s="52" t="s">
        <v>4</v>
      </c>
      <c r="B269" s="49" t="e">
        <f t="shared" si="16"/>
        <v>#N/A</v>
      </c>
      <c r="C269" s="78"/>
      <c r="D269" s="78"/>
      <c r="E269" s="78"/>
      <c r="F269" s="78"/>
      <c r="G269" s="78"/>
      <c r="H269" s="69">
        <f t="shared" si="14"/>
        <v>0</v>
      </c>
      <c r="I269" s="77"/>
    </row>
    <row r="270" spans="1:9" ht="12.75" hidden="1">
      <c r="A270" s="52" t="s">
        <v>4</v>
      </c>
      <c r="B270" s="49" t="e">
        <f t="shared" si="16"/>
        <v>#N/A</v>
      </c>
      <c r="C270" s="78"/>
      <c r="D270" s="78"/>
      <c r="E270" s="78"/>
      <c r="F270" s="78"/>
      <c r="G270" s="78"/>
      <c r="H270" s="69">
        <f t="shared" si="14"/>
        <v>0</v>
      </c>
      <c r="I270" s="77"/>
    </row>
    <row r="271" spans="1:9" ht="12.75" hidden="1">
      <c r="A271" s="52" t="s">
        <v>4</v>
      </c>
      <c r="B271" s="49" t="e">
        <f t="shared" si="16"/>
        <v>#N/A</v>
      </c>
      <c r="C271" s="78"/>
      <c r="D271" s="78"/>
      <c r="E271" s="78"/>
      <c r="F271" s="78"/>
      <c r="G271" s="78"/>
      <c r="H271" s="69">
        <f t="shared" si="14"/>
        <v>0</v>
      </c>
      <c r="I271" s="77"/>
    </row>
    <row r="272" spans="1:9" ht="12.75" hidden="1">
      <c r="A272" s="52" t="s">
        <v>4</v>
      </c>
      <c r="B272" s="49" t="e">
        <f t="shared" si="16"/>
        <v>#N/A</v>
      </c>
      <c r="C272" s="78"/>
      <c r="D272" s="78"/>
      <c r="E272" s="78"/>
      <c r="F272" s="78"/>
      <c r="G272" s="78"/>
      <c r="H272" s="69">
        <f t="shared" si="14"/>
        <v>0</v>
      </c>
      <c r="I272" s="77"/>
    </row>
    <row r="273" spans="1:9" ht="12.75" hidden="1">
      <c r="A273" s="52" t="s">
        <v>4</v>
      </c>
      <c r="B273" s="49" t="e">
        <f t="shared" si="16"/>
        <v>#N/A</v>
      </c>
      <c r="C273" s="78"/>
      <c r="D273" s="78"/>
      <c r="E273" s="78"/>
      <c r="F273" s="78"/>
      <c r="G273" s="78"/>
      <c r="H273" s="69">
        <f t="shared" si="14"/>
        <v>0</v>
      </c>
      <c r="I273" s="77"/>
    </row>
    <row r="274" spans="1:9" ht="12.75" hidden="1">
      <c r="A274" s="52" t="s">
        <v>4</v>
      </c>
      <c r="B274" s="49" t="e">
        <f t="shared" si="16"/>
        <v>#N/A</v>
      </c>
      <c r="C274" s="78"/>
      <c r="D274" s="78"/>
      <c r="E274" s="78"/>
      <c r="F274" s="78"/>
      <c r="G274" s="78"/>
      <c r="H274" s="69">
        <f t="shared" si="14"/>
        <v>0</v>
      </c>
      <c r="I274" s="77"/>
    </row>
    <row r="275" spans="1:9" ht="12.75" hidden="1">
      <c r="A275" s="52" t="s">
        <v>4</v>
      </c>
      <c r="B275" s="49" t="e">
        <f t="shared" si="16"/>
        <v>#N/A</v>
      </c>
      <c r="C275" s="78"/>
      <c r="D275" s="78"/>
      <c r="E275" s="78"/>
      <c r="F275" s="78"/>
      <c r="G275" s="78"/>
      <c r="H275" s="69">
        <f aca="true" t="shared" si="17" ref="H275:H292">SUM(C275:G275)</f>
        <v>0</v>
      </c>
      <c r="I275" s="77"/>
    </row>
    <row r="276" spans="1:9" ht="12.75" hidden="1">
      <c r="A276" s="52" t="s">
        <v>4</v>
      </c>
      <c r="B276" s="49" t="e">
        <f t="shared" si="16"/>
        <v>#N/A</v>
      </c>
      <c r="C276" s="78"/>
      <c r="D276" s="78"/>
      <c r="E276" s="78"/>
      <c r="F276" s="78"/>
      <c r="G276" s="78"/>
      <c r="H276" s="69">
        <f t="shared" si="17"/>
        <v>0</v>
      </c>
      <c r="I276" s="77"/>
    </row>
    <row r="277" spans="1:9" ht="12.75" hidden="1">
      <c r="A277" s="52" t="s">
        <v>4</v>
      </c>
      <c r="B277" s="49" t="e">
        <f t="shared" si="16"/>
        <v>#N/A</v>
      </c>
      <c r="C277" s="78"/>
      <c r="D277" s="78"/>
      <c r="E277" s="78"/>
      <c r="F277" s="78"/>
      <c r="G277" s="78"/>
      <c r="H277" s="69">
        <f t="shared" si="17"/>
        <v>0</v>
      </c>
      <c r="I277" s="77"/>
    </row>
    <row r="278" spans="1:9" ht="12.75" hidden="1">
      <c r="A278" s="52" t="s">
        <v>4</v>
      </c>
      <c r="B278" s="49" t="e">
        <f t="shared" si="16"/>
        <v>#N/A</v>
      </c>
      <c r="C278" s="78"/>
      <c r="D278" s="78"/>
      <c r="E278" s="78"/>
      <c r="F278" s="78"/>
      <c r="G278" s="78"/>
      <c r="H278" s="69">
        <f t="shared" si="17"/>
        <v>0</v>
      </c>
      <c r="I278" s="77"/>
    </row>
    <row r="279" spans="1:9" ht="12.75" hidden="1">
      <c r="A279" s="52" t="s">
        <v>4</v>
      </c>
      <c r="B279" s="49" t="e">
        <f t="shared" si="16"/>
        <v>#N/A</v>
      </c>
      <c r="C279" s="78"/>
      <c r="D279" s="78"/>
      <c r="E279" s="78"/>
      <c r="F279" s="78"/>
      <c r="G279" s="78"/>
      <c r="H279" s="69">
        <f t="shared" si="17"/>
        <v>0</v>
      </c>
      <c r="I279" s="77"/>
    </row>
    <row r="280" spans="1:9" ht="12.75" hidden="1">
      <c r="A280" s="52" t="s">
        <v>4</v>
      </c>
      <c r="B280" s="49" t="e">
        <f t="shared" si="16"/>
        <v>#N/A</v>
      </c>
      <c r="C280" s="78"/>
      <c r="D280" s="78"/>
      <c r="E280" s="78"/>
      <c r="F280" s="78"/>
      <c r="G280" s="78"/>
      <c r="H280" s="69">
        <f t="shared" si="17"/>
        <v>0</v>
      </c>
      <c r="I280" s="77"/>
    </row>
    <row r="281" spans="1:9" ht="12.75" hidden="1">
      <c r="A281" s="52" t="s">
        <v>4</v>
      </c>
      <c r="B281" s="49" t="e">
        <f t="shared" si="16"/>
        <v>#N/A</v>
      </c>
      <c r="C281" s="78"/>
      <c r="D281" s="78"/>
      <c r="E281" s="78"/>
      <c r="F281" s="78"/>
      <c r="G281" s="78"/>
      <c r="H281" s="69">
        <f t="shared" si="17"/>
        <v>0</v>
      </c>
      <c r="I281" s="77"/>
    </row>
    <row r="282" spans="1:9" ht="12.75" hidden="1">
      <c r="A282" s="52" t="s">
        <v>4</v>
      </c>
      <c r="B282" s="49" t="e">
        <f t="shared" si="16"/>
        <v>#N/A</v>
      </c>
      <c r="C282" s="78"/>
      <c r="D282" s="78"/>
      <c r="E282" s="78"/>
      <c r="F282" s="78"/>
      <c r="G282" s="78"/>
      <c r="H282" s="69">
        <f t="shared" si="17"/>
        <v>0</v>
      </c>
      <c r="I282" s="77"/>
    </row>
    <row r="283" spans="1:9" ht="12.75" hidden="1">
      <c r="A283" s="52" t="s">
        <v>4</v>
      </c>
      <c r="B283" s="49" t="e">
        <f t="shared" si="16"/>
        <v>#N/A</v>
      </c>
      <c r="C283" s="78"/>
      <c r="D283" s="78"/>
      <c r="E283" s="78"/>
      <c r="F283" s="78"/>
      <c r="G283" s="78"/>
      <c r="H283" s="69">
        <f t="shared" si="17"/>
        <v>0</v>
      </c>
      <c r="I283" s="77"/>
    </row>
    <row r="284" spans="1:9" ht="12.75" hidden="1">
      <c r="A284" s="52" t="s">
        <v>4</v>
      </c>
      <c r="B284" s="49" t="e">
        <f t="shared" si="16"/>
        <v>#N/A</v>
      </c>
      <c r="C284" s="78"/>
      <c r="D284" s="78"/>
      <c r="E284" s="78"/>
      <c r="F284" s="78"/>
      <c r="G284" s="78"/>
      <c r="H284" s="69">
        <f t="shared" si="17"/>
        <v>0</v>
      </c>
      <c r="I284" s="77"/>
    </row>
    <row r="285" spans="1:9" ht="12.75" hidden="1">
      <c r="A285" s="52" t="s">
        <v>4</v>
      </c>
      <c r="B285" s="49" t="e">
        <f t="shared" si="16"/>
        <v>#N/A</v>
      </c>
      <c r="C285" s="78"/>
      <c r="D285" s="78"/>
      <c r="E285" s="78"/>
      <c r="F285" s="78"/>
      <c r="G285" s="78"/>
      <c r="H285" s="69">
        <f t="shared" si="17"/>
        <v>0</v>
      </c>
      <c r="I285" s="77"/>
    </row>
    <row r="286" spans="1:9" ht="12.75" hidden="1">
      <c r="A286" s="52" t="s">
        <v>4</v>
      </c>
      <c r="B286" s="49" t="e">
        <f t="shared" si="16"/>
        <v>#N/A</v>
      </c>
      <c r="C286" s="78"/>
      <c r="D286" s="78"/>
      <c r="E286" s="78"/>
      <c r="F286" s="78"/>
      <c r="G286" s="78"/>
      <c r="H286" s="69">
        <f t="shared" si="17"/>
        <v>0</v>
      </c>
      <c r="I286" s="77"/>
    </row>
    <row r="287" spans="1:9" ht="12.75" hidden="1">
      <c r="A287" s="52" t="s">
        <v>4</v>
      </c>
      <c r="B287" s="49" t="e">
        <f t="shared" si="16"/>
        <v>#N/A</v>
      </c>
      <c r="C287" s="78"/>
      <c r="D287" s="78"/>
      <c r="E287" s="78"/>
      <c r="F287" s="78"/>
      <c r="G287" s="78"/>
      <c r="H287" s="69">
        <f t="shared" si="17"/>
        <v>0</v>
      </c>
      <c r="I287" s="77"/>
    </row>
    <row r="288" spans="1:9" ht="12.75" hidden="1">
      <c r="A288" s="52" t="s">
        <v>4</v>
      </c>
      <c r="B288" s="49" t="e">
        <f t="shared" si="16"/>
        <v>#N/A</v>
      </c>
      <c r="C288" s="78"/>
      <c r="D288" s="78"/>
      <c r="E288" s="78"/>
      <c r="F288" s="78"/>
      <c r="G288" s="78"/>
      <c r="H288" s="69">
        <f t="shared" si="17"/>
        <v>0</v>
      </c>
      <c r="I288" s="77"/>
    </row>
    <row r="289" spans="1:9" ht="12.75" hidden="1">
      <c r="A289" s="52" t="s">
        <v>4</v>
      </c>
      <c r="B289" s="49" t="e">
        <f t="shared" si="16"/>
        <v>#N/A</v>
      </c>
      <c r="C289" s="78"/>
      <c r="D289" s="78"/>
      <c r="E289" s="78"/>
      <c r="F289" s="78"/>
      <c r="G289" s="78"/>
      <c r="H289" s="69">
        <f t="shared" si="17"/>
        <v>0</v>
      </c>
      <c r="I289" s="77"/>
    </row>
    <row r="290" spans="1:9" ht="12.75" hidden="1">
      <c r="A290" s="52" t="s">
        <v>4</v>
      </c>
      <c r="B290" s="49" t="e">
        <f t="shared" si="16"/>
        <v>#N/A</v>
      </c>
      <c r="C290" s="78"/>
      <c r="D290" s="78"/>
      <c r="E290" s="78"/>
      <c r="F290" s="78"/>
      <c r="G290" s="78"/>
      <c r="H290" s="69">
        <f t="shared" si="17"/>
        <v>0</v>
      </c>
      <c r="I290" s="77"/>
    </row>
    <row r="291" spans="1:9" ht="12.75" hidden="1">
      <c r="A291" s="81" t="s">
        <v>254</v>
      </c>
      <c r="B291" s="74" t="str">
        <f>+B262</f>
        <v>Enter Partner Name Here</v>
      </c>
      <c r="C291" s="76">
        <v>0</v>
      </c>
      <c r="D291" s="76"/>
      <c r="E291" s="76">
        <v>0</v>
      </c>
      <c r="F291" s="76">
        <v>0</v>
      </c>
      <c r="G291" s="76"/>
      <c r="H291" s="69">
        <f t="shared" si="17"/>
        <v>0</v>
      </c>
      <c r="I291" s="77"/>
    </row>
    <row r="292" spans="1:9" ht="12.75">
      <c r="A292" s="82" t="s">
        <v>257</v>
      </c>
      <c r="B292" s="73" t="s">
        <v>256</v>
      </c>
      <c r="C292" s="76"/>
      <c r="D292" s="76"/>
      <c r="E292" s="76"/>
      <c r="F292" s="76"/>
      <c r="G292" s="76"/>
      <c r="H292" s="69">
        <f t="shared" si="17"/>
        <v>0</v>
      </c>
      <c r="I292" s="77"/>
    </row>
    <row r="293" spans="1:9" ht="12.75" hidden="1">
      <c r="A293" s="52" t="s">
        <v>4</v>
      </c>
      <c r="B293" s="49" t="e">
        <f aca="true" t="shared" si="18" ref="B293:B318">IF(A293&lt;1000,"ERROR REVENUE CODE USED",VLOOKUP(+A293,Codes,2,TRUE))</f>
        <v>#N/A</v>
      </c>
      <c r="C293" s="78"/>
      <c r="D293" s="78"/>
      <c r="E293" s="78"/>
      <c r="F293" s="78"/>
      <c r="G293" s="78"/>
      <c r="H293" s="78"/>
      <c r="I293" s="77"/>
    </row>
    <row r="294" spans="1:9" ht="12.75" hidden="1">
      <c r="A294" s="52" t="s">
        <v>4</v>
      </c>
      <c r="B294" s="49" t="e">
        <f t="shared" si="18"/>
        <v>#N/A</v>
      </c>
      <c r="C294" s="78"/>
      <c r="D294" s="78"/>
      <c r="E294" s="78"/>
      <c r="F294" s="78"/>
      <c r="G294" s="78"/>
      <c r="H294" s="78"/>
      <c r="I294" s="77"/>
    </row>
    <row r="295" spans="1:9" ht="12.75" hidden="1">
      <c r="A295" s="52" t="s">
        <v>4</v>
      </c>
      <c r="B295" s="49" t="e">
        <f t="shared" si="18"/>
        <v>#N/A</v>
      </c>
      <c r="C295" s="78"/>
      <c r="D295" s="78"/>
      <c r="E295" s="78"/>
      <c r="F295" s="78"/>
      <c r="G295" s="78"/>
      <c r="H295" s="78"/>
      <c r="I295" s="77"/>
    </row>
    <row r="296" spans="1:9" ht="12.75" hidden="1">
      <c r="A296" s="52" t="s">
        <v>4</v>
      </c>
      <c r="B296" s="49" t="e">
        <f t="shared" si="18"/>
        <v>#N/A</v>
      </c>
      <c r="C296" s="78"/>
      <c r="D296" s="78"/>
      <c r="E296" s="78"/>
      <c r="F296" s="78"/>
      <c r="G296" s="78"/>
      <c r="H296" s="78"/>
      <c r="I296" s="77"/>
    </row>
    <row r="297" spans="1:9" ht="12.75" hidden="1">
      <c r="A297" s="52" t="s">
        <v>4</v>
      </c>
      <c r="B297" s="49" t="e">
        <f t="shared" si="18"/>
        <v>#N/A</v>
      </c>
      <c r="C297" s="78"/>
      <c r="D297" s="78"/>
      <c r="E297" s="78"/>
      <c r="F297" s="78"/>
      <c r="G297" s="78"/>
      <c r="H297" s="78"/>
      <c r="I297" s="77"/>
    </row>
    <row r="298" spans="1:9" ht="12.75" hidden="1">
      <c r="A298" s="52" t="s">
        <v>4</v>
      </c>
      <c r="B298" s="49" t="e">
        <f t="shared" si="18"/>
        <v>#N/A</v>
      </c>
      <c r="C298" s="78"/>
      <c r="D298" s="78"/>
      <c r="E298" s="78"/>
      <c r="F298" s="78"/>
      <c r="G298" s="78"/>
      <c r="H298" s="78"/>
      <c r="I298" s="77"/>
    </row>
    <row r="299" spans="1:9" ht="12.75" hidden="1">
      <c r="A299" s="52" t="s">
        <v>4</v>
      </c>
      <c r="B299" s="49" t="e">
        <f t="shared" si="18"/>
        <v>#N/A</v>
      </c>
      <c r="C299" s="78"/>
      <c r="D299" s="78"/>
      <c r="E299" s="78"/>
      <c r="F299" s="78"/>
      <c r="G299" s="78"/>
      <c r="H299" s="78"/>
      <c r="I299" s="77"/>
    </row>
    <row r="300" spans="1:9" ht="12.75" hidden="1">
      <c r="A300" s="52" t="s">
        <v>4</v>
      </c>
      <c r="B300" s="49" t="e">
        <f t="shared" si="18"/>
        <v>#N/A</v>
      </c>
      <c r="C300" s="78"/>
      <c r="D300" s="78"/>
      <c r="E300" s="78"/>
      <c r="F300" s="78"/>
      <c r="G300" s="78"/>
      <c r="H300" s="78"/>
      <c r="I300" s="77"/>
    </row>
    <row r="301" spans="1:9" ht="12.75" hidden="1">
      <c r="A301" s="52" t="s">
        <v>4</v>
      </c>
      <c r="B301" s="49" t="e">
        <f t="shared" si="18"/>
        <v>#N/A</v>
      </c>
      <c r="C301" s="78"/>
      <c r="D301" s="78"/>
      <c r="E301" s="78"/>
      <c r="F301" s="78"/>
      <c r="G301" s="78"/>
      <c r="H301" s="78"/>
      <c r="I301" s="77"/>
    </row>
    <row r="302" spans="1:9" ht="12.75" hidden="1">
      <c r="A302" s="52" t="s">
        <v>4</v>
      </c>
      <c r="B302" s="49" t="e">
        <f t="shared" si="18"/>
        <v>#N/A</v>
      </c>
      <c r="C302" s="78"/>
      <c r="D302" s="78"/>
      <c r="E302" s="78"/>
      <c r="F302" s="78"/>
      <c r="G302" s="78"/>
      <c r="H302" s="78"/>
      <c r="I302" s="77"/>
    </row>
    <row r="303" spans="1:9" ht="12.75" hidden="1">
      <c r="A303" s="52" t="s">
        <v>4</v>
      </c>
      <c r="B303" s="49" t="e">
        <f t="shared" si="18"/>
        <v>#N/A</v>
      </c>
      <c r="C303" s="78"/>
      <c r="D303" s="78"/>
      <c r="E303" s="78"/>
      <c r="F303" s="78"/>
      <c r="G303" s="78"/>
      <c r="H303" s="78"/>
      <c r="I303" s="77"/>
    </row>
    <row r="304" spans="1:9" ht="12.75" hidden="1">
      <c r="A304" s="52" t="s">
        <v>4</v>
      </c>
      <c r="B304" s="49" t="e">
        <f t="shared" si="18"/>
        <v>#N/A</v>
      </c>
      <c r="C304" s="78"/>
      <c r="D304" s="78"/>
      <c r="E304" s="78"/>
      <c r="F304" s="78"/>
      <c r="G304" s="78"/>
      <c r="H304" s="78"/>
      <c r="I304" s="77"/>
    </row>
    <row r="305" spans="1:9" ht="12.75" hidden="1">
      <c r="A305" s="52" t="s">
        <v>4</v>
      </c>
      <c r="B305" s="49" t="e">
        <f t="shared" si="18"/>
        <v>#N/A</v>
      </c>
      <c r="C305" s="78"/>
      <c r="D305" s="78"/>
      <c r="E305" s="78"/>
      <c r="F305" s="78"/>
      <c r="G305" s="78"/>
      <c r="H305" s="78"/>
      <c r="I305" s="77"/>
    </row>
    <row r="306" spans="1:9" ht="12.75" hidden="1">
      <c r="A306" s="52" t="s">
        <v>4</v>
      </c>
      <c r="B306" s="49" t="e">
        <f t="shared" si="18"/>
        <v>#N/A</v>
      </c>
      <c r="C306" s="78"/>
      <c r="D306" s="78"/>
      <c r="E306" s="78"/>
      <c r="F306" s="78"/>
      <c r="G306" s="78"/>
      <c r="H306" s="78"/>
      <c r="I306" s="77"/>
    </row>
    <row r="307" spans="1:9" ht="12.75" hidden="1">
      <c r="A307" s="52" t="s">
        <v>4</v>
      </c>
      <c r="B307" s="49" t="e">
        <f t="shared" si="18"/>
        <v>#N/A</v>
      </c>
      <c r="C307" s="78"/>
      <c r="D307" s="78"/>
      <c r="E307" s="78"/>
      <c r="F307" s="78"/>
      <c r="G307" s="78"/>
      <c r="H307" s="78"/>
      <c r="I307" s="77"/>
    </row>
    <row r="308" spans="1:9" ht="12.75" hidden="1">
      <c r="A308" s="52" t="s">
        <v>4</v>
      </c>
      <c r="B308" s="49" t="e">
        <f t="shared" si="18"/>
        <v>#N/A</v>
      </c>
      <c r="C308" s="78"/>
      <c r="D308" s="78"/>
      <c r="E308" s="78"/>
      <c r="F308" s="78"/>
      <c r="G308" s="78"/>
      <c r="H308" s="78"/>
      <c r="I308" s="77"/>
    </row>
    <row r="309" spans="1:9" ht="12.75" hidden="1">
      <c r="A309" s="52" t="s">
        <v>4</v>
      </c>
      <c r="B309" s="49" t="e">
        <f t="shared" si="18"/>
        <v>#N/A</v>
      </c>
      <c r="C309" s="78"/>
      <c r="D309" s="78"/>
      <c r="E309" s="78"/>
      <c r="F309" s="78"/>
      <c r="G309" s="78"/>
      <c r="H309" s="78"/>
      <c r="I309" s="77"/>
    </row>
    <row r="310" spans="1:9" ht="12.75" hidden="1">
      <c r="A310" s="52" t="s">
        <v>4</v>
      </c>
      <c r="B310" s="49" t="e">
        <f t="shared" si="18"/>
        <v>#N/A</v>
      </c>
      <c r="C310" s="78"/>
      <c r="D310" s="78"/>
      <c r="E310" s="78"/>
      <c r="F310" s="78"/>
      <c r="G310" s="78"/>
      <c r="H310" s="78"/>
      <c r="I310" s="77"/>
    </row>
    <row r="311" spans="1:9" ht="12.75" hidden="1">
      <c r="A311" s="52" t="s">
        <v>4</v>
      </c>
      <c r="B311" s="49" t="e">
        <f t="shared" si="18"/>
        <v>#N/A</v>
      </c>
      <c r="C311" s="78"/>
      <c r="D311" s="78"/>
      <c r="E311" s="78"/>
      <c r="F311" s="78"/>
      <c r="G311" s="78"/>
      <c r="H311" s="78"/>
      <c r="I311" s="77"/>
    </row>
    <row r="312" spans="1:9" ht="12.75" hidden="1">
      <c r="A312" s="52" t="s">
        <v>4</v>
      </c>
      <c r="B312" s="49" t="e">
        <f t="shared" si="18"/>
        <v>#N/A</v>
      </c>
      <c r="C312" s="78"/>
      <c r="D312" s="78"/>
      <c r="E312" s="78"/>
      <c r="F312" s="78"/>
      <c r="G312" s="78"/>
      <c r="H312" s="78"/>
      <c r="I312" s="77"/>
    </row>
    <row r="313" spans="1:9" ht="12.75" hidden="1">
      <c r="A313" s="52" t="s">
        <v>4</v>
      </c>
      <c r="B313" s="49" t="e">
        <f t="shared" si="18"/>
        <v>#N/A</v>
      </c>
      <c r="C313" s="78"/>
      <c r="D313" s="78"/>
      <c r="E313" s="78"/>
      <c r="F313" s="78"/>
      <c r="G313" s="78"/>
      <c r="H313" s="78"/>
      <c r="I313" s="77"/>
    </row>
    <row r="314" spans="1:9" ht="12.75" hidden="1">
      <c r="A314" s="52" t="s">
        <v>4</v>
      </c>
      <c r="B314" s="49" t="e">
        <f t="shared" si="18"/>
        <v>#N/A</v>
      </c>
      <c r="C314" s="78"/>
      <c r="D314" s="78"/>
      <c r="E314" s="78"/>
      <c r="F314" s="78"/>
      <c r="G314" s="78"/>
      <c r="H314" s="78"/>
      <c r="I314" s="77"/>
    </row>
    <row r="315" spans="1:9" ht="12.75" hidden="1">
      <c r="A315" s="52" t="s">
        <v>4</v>
      </c>
      <c r="B315" s="49" t="e">
        <f t="shared" si="18"/>
        <v>#N/A</v>
      </c>
      <c r="C315" s="78"/>
      <c r="D315" s="78"/>
      <c r="E315" s="78"/>
      <c r="F315" s="78"/>
      <c r="G315" s="78"/>
      <c r="H315" s="78"/>
      <c r="I315" s="77"/>
    </row>
    <row r="316" spans="1:9" ht="12.75" hidden="1">
      <c r="A316" s="52" t="s">
        <v>4</v>
      </c>
      <c r="B316" s="49" t="e">
        <f t="shared" si="18"/>
        <v>#N/A</v>
      </c>
      <c r="C316" s="78"/>
      <c r="D316" s="78"/>
      <c r="E316" s="78"/>
      <c r="F316" s="78"/>
      <c r="G316" s="78"/>
      <c r="H316" s="78"/>
      <c r="I316" s="77"/>
    </row>
    <row r="317" spans="1:9" ht="12.75" hidden="1">
      <c r="A317" s="52" t="s">
        <v>4</v>
      </c>
      <c r="B317" s="49" t="e">
        <f t="shared" si="18"/>
        <v>#N/A</v>
      </c>
      <c r="C317" s="78"/>
      <c r="D317" s="78"/>
      <c r="E317" s="78"/>
      <c r="F317" s="78"/>
      <c r="G317" s="78"/>
      <c r="H317" s="78"/>
      <c r="I317" s="77"/>
    </row>
    <row r="318" spans="1:9" ht="12.75" hidden="1">
      <c r="A318" s="52" t="s">
        <v>4</v>
      </c>
      <c r="B318" s="49" t="e">
        <f t="shared" si="18"/>
        <v>#N/A</v>
      </c>
      <c r="C318" s="78"/>
      <c r="D318" s="78"/>
      <c r="E318" s="78"/>
      <c r="F318" s="78"/>
      <c r="G318" s="78"/>
      <c r="H318" s="78"/>
      <c r="I318" s="77"/>
    </row>
    <row r="319" spans="1:9" ht="12.75" hidden="1">
      <c r="A319" s="81" t="s">
        <v>254</v>
      </c>
      <c r="B319" s="74" t="str">
        <f>+B292</f>
        <v>Enter Partner Name Here</v>
      </c>
      <c r="C319" s="75">
        <f aca="true" t="shared" si="19" ref="C319:H319">SUM(C293:C318)</f>
        <v>0</v>
      </c>
      <c r="D319" s="75"/>
      <c r="E319" s="75">
        <f t="shared" si="19"/>
        <v>0</v>
      </c>
      <c r="F319" s="75">
        <f t="shared" si="19"/>
        <v>0</v>
      </c>
      <c r="G319" s="75"/>
      <c r="H319" s="75">
        <f t="shared" si="19"/>
        <v>0</v>
      </c>
      <c r="I319" s="77"/>
    </row>
    <row r="320" spans="1:8" ht="12.75">
      <c r="A320" s="79"/>
      <c r="B320" s="70" t="s">
        <v>253</v>
      </c>
      <c r="C320" s="69">
        <f aca="true" t="shared" si="20" ref="C320:H320">+C319+C291+C261+C233+C203+C175+C145+C112</f>
        <v>0</v>
      </c>
      <c r="D320" s="69">
        <f t="shared" si="20"/>
        <v>0</v>
      </c>
      <c r="E320" s="69">
        <f t="shared" si="20"/>
        <v>0</v>
      </c>
      <c r="F320" s="69">
        <f t="shared" si="20"/>
        <v>0</v>
      </c>
      <c r="G320" s="69">
        <f t="shared" si="20"/>
        <v>0</v>
      </c>
      <c r="H320" s="69">
        <f t="shared" si="20"/>
        <v>0</v>
      </c>
    </row>
    <row r="321" spans="1:8" ht="12.75">
      <c r="A321" s="170" t="s">
        <v>1</v>
      </c>
      <c r="B321" s="171"/>
      <c r="C321" s="80">
        <f aca="true" t="shared" si="21" ref="C321:H321">+C79+C320</f>
        <v>0</v>
      </c>
      <c r="D321" s="80">
        <f t="shared" si="21"/>
        <v>0</v>
      </c>
      <c r="E321" s="80">
        <f t="shared" si="21"/>
        <v>0</v>
      </c>
      <c r="F321" s="80">
        <f t="shared" si="21"/>
        <v>0</v>
      </c>
      <c r="G321" s="80">
        <f t="shared" si="21"/>
        <v>0</v>
      </c>
      <c r="H321" s="80">
        <f t="shared" si="21"/>
        <v>0</v>
      </c>
    </row>
    <row r="322" spans="1:25" ht="12.75">
      <c r="A322" s="71"/>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row>
  </sheetData>
  <sheetProtection/>
  <mergeCells count="11">
    <mergeCell ref="A6:H6"/>
    <mergeCell ref="A321:B321"/>
    <mergeCell ref="A5:B5"/>
    <mergeCell ref="A8:A9"/>
    <mergeCell ref="B8:B9"/>
    <mergeCell ref="C2:F2"/>
    <mergeCell ref="C3:F3"/>
    <mergeCell ref="C4:F4"/>
    <mergeCell ref="C5:F5"/>
    <mergeCell ref="A2:B2"/>
    <mergeCell ref="A3:B3"/>
  </mergeCells>
  <printOptions horizontalCentered="1" verticalCentered="1"/>
  <pageMargins left="0.25" right="0.25" top="0.42" bottom="0.30000000000000004" header="0.5" footer="0.5"/>
  <pageSetup fitToHeight="1" fitToWidth="1" horizontalDpi="600" verticalDpi="600" orientation="landscape" paperSize="9" scale="57" r:id="rId1"/>
  <rowBreaks count="1" manualBreakCount="1">
    <brk id="204" max="255" man="1"/>
  </rowBreaks>
  <ignoredErrors>
    <ignoredError sqref="B11"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B2:N10"/>
  <sheetViews>
    <sheetView zoomScalePageLayoutView="0" workbookViewId="0" topLeftCell="A1">
      <selection activeCell="A1" sqref="A1"/>
    </sheetView>
  </sheetViews>
  <sheetFormatPr defaultColWidth="10.8515625" defaultRowHeight="12.75"/>
  <cols>
    <col min="1" max="16384" width="10.8515625" style="83" customWidth="1"/>
  </cols>
  <sheetData>
    <row r="2" ht="15">
      <c r="B2" s="105" t="s">
        <v>281</v>
      </c>
    </row>
    <row r="4" ht="15">
      <c r="B4" s="110" t="s">
        <v>282</v>
      </c>
    </row>
    <row r="5" ht="15">
      <c r="B5" s="107" t="s">
        <v>284</v>
      </c>
    </row>
    <row r="6" ht="15">
      <c r="B6" s="110"/>
    </row>
    <row r="7" spans="2:7" ht="15">
      <c r="B7" s="106" t="s">
        <v>283</v>
      </c>
      <c r="G7" s="83" t="s">
        <v>286</v>
      </c>
    </row>
    <row r="8" spans="2:14" ht="12.75" customHeight="1">
      <c r="B8" s="106" t="s">
        <v>285</v>
      </c>
      <c r="C8" s="108"/>
      <c r="D8" s="108"/>
      <c r="E8" s="108"/>
      <c r="F8" s="108"/>
      <c r="G8" s="107" t="s">
        <v>287</v>
      </c>
      <c r="H8" s="108"/>
      <c r="I8" s="108"/>
      <c r="J8" s="108"/>
      <c r="K8" s="108"/>
      <c r="L8" s="108"/>
      <c r="M8" s="108"/>
      <c r="N8" s="108"/>
    </row>
    <row r="9" spans="2:14" ht="15">
      <c r="B9" s="107"/>
      <c r="C9" s="109"/>
      <c r="D9" s="109"/>
      <c r="E9" s="109"/>
      <c r="F9" s="109"/>
      <c r="G9" s="109"/>
      <c r="H9" s="109"/>
      <c r="I9" s="109"/>
      <c r="J9" s="109"/>
      <c r="K9" s="109"/>
      <c r="L9" s="109"/>
      <c r="M9" s="109"/>
      <c r="N9" s="109"/>
    </row>
    <row r="10" ht="15">
      <c r="B10" s="83" t="s">
        <v>288</v>
      </c>
    </row>
  </sheetData>
  <sheetProtection/>
  <printOptions/>
  <pageMargins left="0.7500000000000001" right="0.7500000000000001" top="1" bottom="1" header="0.5" footer="0.5"/>
  <pageSetup fitToHeight="1" fitToWidth="1"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A1" sqref="A1"/>
    </sheetView>
  </sheetViews>
  <sheetFormatPr defaultColWidth="11.421875" defaultRowHeight="12.75"/>
  <cols>
    <col min="1" max="1" width="11.140625" style="9" customWidth="1"/>
    <col min="2" max="2" width="25.8515625" style="9" customWidth="1"/>
    <col min="3" max="33" width="11.421875" style="9" customWidth="1"/>
    <col min="34" max="16384" width="11.421875" style="9" customWidth="1"/>
  </cols>
  <sheetData>
    <row r="1" spans="1:29" ht="15">
      <c r="A1" s="31" t="s">
        <v>750</v>
      </c>
      <c r="AC1" s="10" t="s">
        <v>5</v>
      </c>
    </row>
    <row r="2" spans="1:33" ht="12.75">
      <c r="A2" s="166" t="s">
        <v>17</v>
      </c>
      <c r="B2" s="166"/>
      <c r="C2" s="168">
        <f>+ministry</f>
        <v>0</v>
      </c>
      <c r="D2" s="168"/>
      <c r="E2" s="168"/>
      <c r="F2" s="168"/>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row>
    <row r="3" spans="1:33" ht="12.75">
      <c r="A3" s="167" t="s">
        <v>266</v>
      </c>
      <c r="B3" s="167"/>
      <c r="C3" s="168">
        <f>+programme</f>
        <v>0</v>
      </c>
      <c r="D3" s="168"/>
      <c r="E3" s="168"/>
      <c r="F3" s="168"/>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row>
    <row r="4" spans="1:6" ht="12.75">
      <c r="A4" s="167" t="s">
        <v>2</v>
      </c>
      <c r="B4" s="167"/>
      <c r="C4" s="161"/>
      <c r="D4" s="161"/>
      <c r="E4" s="161"/>
      <c r="F4" s="161"/>
    </row>
    <row r="5" spans="1:6" ht="12.75">
      <c r="A5" s="12"/>
      <c r="B5" s="12" t="s">
        <v>761</v>
      </c>
      <c r="C5" s="161"/>
      <c r="D5" s="161"/>
      <c r="E5" s="161"/>
      <c r="F5" s="161"/>
    </row>
    <row r="6" spans="1:2" ht="12.75">
      <c r="A6" s="12"/>
      <c r="B6" s="30" t="s">
        <v>207</v>
      </c>
    </row>
    <row r="7" spans="1:8" ht="12.75">
      <c r="A7" s="178" t="s">
        <v>754</v>
      </c>
      <c r="B7" s="178"/>
      <c r="C7" s="178"/>
      <c r="D7" s="178"/>
      <c r="E7" s="178"/>
      <c r="F7" s="178"/>
      <c r="G7" s="178"/>
      <c r="H7" s="178"/>
    </row>
    <row r="8" spans="1:32" ht="12.75">
      <c r="A8" s="13"/>
      <c r="B8" s="14"/>
      <c r="C8" s="9">
        <v>1</v>
      </c>
      <c r="D8" s="9">
        <v>2</v>
      </c>
      <c r="E8" s="9">
        <v>3</v>
      </c>
      <c r="F8" s="9">
        <v>4</v>
      </c>
      <c r="G8" s="9">
        <v>5</v>
      </c>
      <c r="H8" s="9">
        <v>6</v>
      </c>
      <c r="I8" s="9">
        <v>7</v>
      </c>
      <c r="J8" s="9">
        <v>8</v>
      </c>
      <c r="K8" s="9">
        <v>9</v>
      </c>
      <c r="L8" s="9">
        <v>10</v>
      </c>
      <c r="M8" s="9">
        <v>11</v>
      </c>
      <c r="N8" s="9">
        <v>12</v>
      </c>
      <c r="O8" s="9">
        <v>13</v>
      </c>
      <c r="P8" s="9">
        <v>14</v>
      </c>
      <c r="Q8" s="9">
        <v>15</v>
      </c>
      <c r="R8" s="9">
        <v>16</v>
      </c>
      <c r="S8" s="9">
        <v>17</v>
      </c>
      <c r="T8" s="9">
        <v>18</v>
      </c>
      <c r="U8" s="9">
        <v>19</v>
      </c>
      <c r="V8" s="9">
        <v>20</v>
      </c>
      <c r="W8" s="9">
        <v>21</v>
      </c>
      <c r="X8" s="9">
        <v>22</v>
      </c>
      <c r="Y8" s="9">
        <v>23</v>
      </c>
      <c r="Z8" s="9">
        <v>24</v>
      </c>
      <c r="AA8" s="9">
        <v>25</v>
      </c>
      <c r="AB8" s="9">
        <v>26</v>
      </c>
      <c r="AC8" s="9">
        <v>27</v>
      </c>
      <c r="AD8" s="9">
        <v>28</v>
      </c>
      <c r="AE8" s="9">
        <v>29</v>
      </c>
      <c r="AF8" s="9">
        <v>30</v>
      </c>
    </row>
    <row r="9" spans="1:33" s="15" customFormat="1" ht="19.5" customHeight="1">
      <c r="A9" s="172" t="s">
        <v>188</v>
      </c>
      <c r="B9" s="174" t="s">
        <v>0</v>
      </c>
      <c r="C9" s="48">
        <v>2023</v>
      </c>
      <c r="D9" s="48">
        <v>2024</v>
      </c>
      <c r="E9" s="48">
        <v>2025</v>
      </c>
      <c r="F9" s="48">
        <v>2026</v>
      </c>
      <c r="G9" s="48">
        <v>2027</v>
      </c>
      <c r="H9" s="48">
        <v>2028</v>
      </c>
      <c r="I9" s="48">
        <v>2029</v>
      </c>
      <c r="J9" s="48">
        <v>2030</v>
      </c>
      <c r="K9" s="48">
        <v>2031</v>
      </c>
      <c r="L9" s="48">
        <v>2032</v>
      </c>
      <c r="M9" s="48">
        <v>2033</v>
      </c>
      <c r="N9" s="48">
        <v>2034</v>
      </c>
      <c r="O9" s="48">
        <v>2035</v>
      </c>
      <c r="P9" s="48">
        <v>2036</v>
      </c>
      <c r="Q9" s="48">
        <v>2037</v>
      </c>
      <c r="R9" s="48">
        <v>2038</v>
      </c>
      <c r="S9" s="48">
        <v>2039</v>
      </c>
      <c r="T9" s="48">
        <v>2040</v>
      </c>
      <c r="U9" s="48">
        <v>2041</v>
      </c>
      <c r="V9" s="48">
        <v>2042</v>
      </c>
      <c r="W9" s="48">
        <v>2043</v>
      </c>
      <c r="X9" s="48">
        <v>2044</v>
      </c>
      <c r="Y9" s="48">
        <v>2045</v>
      </c>
      <c r="Z9" s="48">
        <v>2046</v>
      </c>
      <c r="AA9" s="48">
        <v>2047</v>
      </c>
      <c r="AB9" s="48">
        <v>2048</v>
      </c>
      <c r="AC9" s="48">
        <v>2049</v>
      </c>
      <c r="AD9" s="48">
        <v>2050</v>
      </c>
      <c r="AE9" s="48">
        <v>2051</v>
      </c>
      <c r="AF9" s="48">
        <v>2052</v>
      </c>
      <c r="AG9" s="48" t="s">
        <v>755</v>
      </c>
    </row>
    <row r="10" spans="1:33" s="15" customFormat="1" ht="30.75" customHeight="1">
      <c r="A10" s="173"/>
      <c r="B10" s="175"/>
      <c r="C10" s="132" t="s">
        <v>235</v>
      </c>
      <c r="D10" s="132" t="s">
        <v>235</v>
      </c>
      <c r="E10" s="132" t="s">
        <v>235</v>
      </c>
      <c r="F10" s="132" t="s">
        <v>235</v>
      </c>
      <c r="G10" s="132" t="s">
        <v>235</v>
      </c>
      <c r="H10" s="132" t="s">
        <v>235</v>
      </c>
      <c r="I10" s="132" t="s">
        <v>235</v>
      </c>
      <c r="J10" s="132" t="s">
        <v>235</v>
      </c>
      <c r="K10" s="132" t="s">
        <v>235</v>
      </c>
      <c r="L10" s="132" t="s">
        <v>235</v>
      </c>
      <c r="M10" s="132" t="s">
        <v>235</v>
      </c>
      <c r="N10" s="132" t="s">
        <v>235</v>
      </c>
      <c r="O10" s="132" t="s">
        <v>235</v>
      </c>
      <c r="P10" s="132" t="s">
        <v>235</v>
      </c>
      <c r="Q10" s="132" t="s">
        <v>235</v>
      </c>
      <c r="R10" s="132" t="s">
        <v>235</v>
      </c>
      <c r="S10" s="132" t="s">
        <v>235</v>
      </c>
      <c r="T10" s="132" t="s">
        <v>235</v>
      </c>
      <c r="U10" s="132" t="s">
        <v>235</v>
      </c>
      <c r="V10" s="132" t="s">
        <v>235</v>
      </c>
      <c r="W10" s="132" t="s">
        <v>235</v>
      </c>
      <c r="X10" s="132" t="s">
        <v>235</v>
      </c>
      <c r="Y10" s="132" t="s">
        <v>235</v>
      </c>
      <c r="Z10" s="132" t="s">
        <v>235</v>
      </c>
      <c r="AA10" s="37" t="s">
        <v>235</v>
      </c>
      <c r="AB10" s="37" t="s">
        <v>235</v>
      </c>
      <c r="AC10" s="37" t="s">
        <v>235</v>
      </c>
      <c r="AD10" s="37" t="s">
        <v>235</v>
      </c>
      <c r="AE10" s="37" t="s">
        <v>235</v>
      </c>
      <c r="AF10" s="37" t="s">
        <v>235</v>
      </c>
      <c r="AG10" s="37" t="s">
        <v>235</v>
      </c>
    </row>
    <row r="11" spans="1:33" ht="12.75">
      <c r="A11" s="18" t="s">
        <v>748</v>
      </c>
      <c r="B11" s="49" t="e">
        <f>IF(A11&lt;1000,"ERROR REVENUE CODE USED",VLOOKUP(+A11,Codes,2,TRUE))</f>
        <v>#N/A</v>
      </c>
      <c r="C11" s="21" t="s">
        <v>8</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f>SUM(C11:AF11)</f>
        <v>0</v>
      </c>
    </row>
    <row r="12" spans="1:33" ht="12.75">
      <c r="A12" s="18" t="s">
        <v>748</v>
      </c>
      <c r="B12" s="49" t="e">
        <f>IF(A12&lt;1000,"ERROR REVENUE CODE USED",VLOOKUP(+A12,Codes,2,TRUE))</f>
        <v>#N/A</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f aca="true" t="shared" si="0" ref="AG12:AG38">SUM(C12:AF12)</f>
        <v>0</v>
      </c>
    </row>
    <row r="13" spans="1:33" ht="12.75">
      <c r="A13" s="18" t="s">
        <v>748</v>
      </c>
      <c r="B13" s="49" t="e">
        <f aca="true" t="shared" si="1" ref="B13:B38">IF(A13&lt;1000,"ERROR REVENUE CODE USED",VLOOKUP(+A13,Codes,2,TRUE))</f>
        <v>#N/A</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f t="shared" si="0"/>
        <v>0</v>
      </c>
    </row>
    <row r="14" spans="1:33" ht="12.75">
      <c r="A14" s="18" t="s">
        <v>748</v>
      </c>
      <c r="B14" s="49" t="e">
        <f t="shared" si="1"/>
        <v>#N/A</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f t="shared" si="0"/>
        <v>0</v>
      </c>
    </row>
    <row r="15" spans="1:33" ht="12.75">
      <c r="A15" s="18" t="s">
        <v>748</v>
      </c>
      <c r="B15" s="49" t="e">
        <f t="shared" si="1"/>
        <v>#N/A</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f t="shared" si="0"/>
        <v>0</v>
      </c>
    </row>
    <row r="16" spans="1:33" ht="12.75">
      <c r="A16" s="18" t="s">
        <v>748</v>
      </c>
      <c r="B16" s="49" t="e">
        <f t="shared" si="1"/>
        <v>#N/A</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f t="shared" si="0"/>
        <v>0</v>
      </c>
    </row>
    <row r="17" spans="1:33" ht="12.75">
      <c r="A17" s="18" t="s">
        <v>748</v>
      </c>
      <c r="B17" s="49" t="e">
        <f t="shared" si="1"/>
        <v>#N/A</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f t="shared" si="0"/>
        <v>0</v>
      </c>
    </row>
    <row r="18" spans="1:33" ht="12.75">
      <c r="A18" s="18" t="s">
        <v>748</v>
      </c>
      <c r="B18" s="49" t="e">
        <f t="shared" si="1"/>
        <v>#N/A</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f t="shared" si="0"/>
        <v>0</v>
      </c>
    </row>
    <row r="19" spans="1:33" ht="12.75">
      <c r="A19" s="18" t="s">
        <v>748</v>
      </c>
      <c r="B19" s="49" t="e">
        <f t="shared" si="1"/>
        <v>#N/A</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f t="shared" si="0"/>
        <v>0</v>
      </c>
    </row>
    <row r="20" spans="1:33" ht="12.75">
      <c r="A20" s="18" t="s">
        <v>748</v>
      </c>
      <c r="B20" s="49" t="e">
        <f t="shared" si="1"/>
        <v>#N/A</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f t="shared" si="0"/>
        <v>0</v>
      </c>
    </row>
    <row r="21" spans="1:33" ht="12.75">
      <c r="A21" s="18" t="s">
        <v>748</v>
      </c>
      <c r="B21" s="49" t="e">
        <f t="shared" si="1"/>
        <v>#N/A</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f t="shared" si="0"/>
        <v>0</v>
      </c>
    </row>
    <row r="22" spans="1:33" ht="12.75">
      <c r="A22" s="18" t="s">
        <v>748</v>
      </c>
      <c r="B22" s="49" t="e">
        <f t="shared" si="1"/>
        <v>#N/A</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f t="shared" si="0"/>
        <v>0</v>
      </c>
    </row>
    <row r="23" spans="1:33" ht="12.75">
      <c r="A23" s="18" t="s">
        <v>748</v>
      </c>
      <c r="B23" s="49" t="e">
        <f t="shared" si="1"/>
        <v>#N/A</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f t="shared" si="0"/>
        <v>0</v>
      </c>
    </row>
    <row r="24" spans="1:33" ht="12.75">
      <c r="A24" s="18" t="s">
        <v>748</v>
      </c>
      <c r="B24" s="49" t="e">
        <f t="shared" si="1"/>
        <v>#N/A</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f t="shared" si="0"/>
        <v>0</v>
      </c>
    </row>
    <row r="25" spans="1:33" ht="12.75">
      <c r="A25" s="18" t="s">
        <v>748</v>
      </c>
      <c r="B25" s="49" t="e">
        <f t="shared" si="1"/>
        <v>#N/A</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9"/>
      <c r="AE25" s="29"/>
      <c r="AF25" s="29"/>
      <c r="AG25" s="21">
        <f t="shared" si="0"/>
        <v>0</v>
      </c>
    </row>
    <row r="26" spans="1:33" ht="12.75">
      <c r="A26" s="18" t="s">
        <v>748</v>
      </c>
      <c r="B26" s="49" t="e">
        <f t="shared" si="1"/>
        <v>#N/A</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f t="shared" si="0"/>
        <v>0</v>
      </c>
    </row>
    <row r="27" spans="1:33" ht="12.75">
      <c r="A27" s="18" t="s">
        <v>748</v>
      </c>
      <c r="B27" s="49" t="e">
        <f t="shared" si="1"/>
        <v>#N/A</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f t="shared" si="0"/>
        <v>0</v>
      </c>
    </row>
    <row r="28" spans="1:33" ht="12.75">
      <c r="A28" s="18" t="s">
        <v>748</v>
      </c>
      <c r="B28" s="49" t="e">
        <f t="shared" si="1"/>
        <v>#N/A</v>
      </c>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f t="shared" si="0"/>
        <v>0</v>
      </c>
    </row>
    <row r="29" spans="1:33" ht="12.75">
      <c r="A29" s="18" t="s">
        <v>748</v>
      </c>
      <c r="B29" s="49" t="e">
        <f t="shared" si="1"/>
        <v>#N/A</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f t="shared" si="0"/>
        <v>0</v>
      </c>
    </row>
    <row r="30" spans="1:33" ht="12.75">
      <c r="A30" s="18" t="s">
        <v>748</v>
      </c>
      <c r="B30" s="49" t="e">
        <f t="shared" si="1"/>
        <v>#N/A</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f t="shared" si="0"/>
        <v>0</v>
      </c>
    </row>
    <row r="31" spans="1:33" ht="12.75">
      <c r="A31" s="18" t="s">
        <v>748</v>
      </c>
      <c r="B31" s="49" t="e">
        <f t="shared" si="1"/>
        <v>#N/A</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f t="shared" si="0"/>
        <v>0</v>
      </c>
    </row>
    <row r="32" spans="1:33" ht="12.75">
      <c r="A32" s="18" t="s">
        <v>748</v>
      </c>
      <c r="B32" s="49" t="e">
        <f t="shared" si="1"/>
        <v>#N/A</v>
      </c>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f t="shared" si="0"/>
        <v>0</v>
      </c>
    </row>
    <row r="33" spans="1:33" ht="12.75">
      <c r="A33" s="18" t="s">
        <v>748</v>
      </c>
      <c r="B33" s="49" t="e">
        <f t="shared" si="1"/>
        <v>#N/A</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f t="shared" si="0"/>
        <v>0</v>
      </c>
    </row>
    <row r="34" spans="1:33" ht="12.75">
      <c r="A34" s="18" t="s">
        <v>748</v>
      </c>
      <c r="B34" s="49" t="e">
        <f t="shared" si="1"/>
        <v>#N/A</v>
      </c>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f t="shared" si="0"/>
        <v>0</v>
      </c>
    </row>
    <row r="35" spans="1:33" ht="12.75">
      <c r="A35" s="18" t="s">
        <v>748</v>
      </c>
      <c r="B35" s="49" t="e">
        <f t="shared" si="1"/>
        <v>#N/A</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f t="shared" si="0"/>
        <v>0</v>
      </c>
    </row>
    <row r="36" spans="1:33" ht="12.75">
      <c r="A36" s="18" t="s">
        <v>748</v>
      </c>
      <c r="B36" s="49" t="e">
        <f t="shared" si="1"/>
        <v>#N/A</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f t="shared" si="0"/>
        <v>0</v>
      </c>
    </row>
    <row r="37" spans="1:33" ht="12.75">
      <c r="A37" s="18" t="s">
        <v>748</v>
      </c>
      <c r="B37" s="49" t="e">
        <f t="shared" si="1"/>
        <v>#N/A</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f t="shared" si="0"/>
        <v>0</v>
      </c>
    </row>
    <row r="38" spans="1:33" ht="12.75">
      <c r="A38" s="18" t="s">
        <v>748</v>
      </c>
      <c r="B38" s="49" t="e">
        <f t="shared" si="1"/>
        <v>#N/A</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t="s">
        <v>8</v>
      </c>
      <c r="AB38" s="21" t="s">
        <v>8</v>
      </c>
      <c r="AC38" s="21"/>
      <c r="AD38" s="21"/>
      <c r="AE38" s="21"/>
      <c r="AF38" s="21"/>
      <c r="AG38" s="21">
        <f t="shared" si="0"/>
        <v>0</v>
      </c>
    </row>
    <row r="39" spans="1:33" ht="12.75">
      <c r="A39" s="176" t="s">
        <v>1</v>
      </c>
      <c r="B39" s="177"/>
      <c r="C39" s="50">
        <f aca="true" t="shared" si="2" ref="C39:AG39">SUM(C11:C38)</f>
        <v>0</v>
      </c>
      <c r="D39" s="50">
        <f t="shared" si="2"/>
        <v>0</v>
      </c>
      <c r="E39" s="50">
        <f t="shared" si="2"/>
        <v>0</v>
      </c>
      <c r="F39" s="50">
        <f t="shared" si="2"/>
        <v>0</v>
      </c>
      <c r="G39" s="50">
        <f t="shared" si="2"/>
        <v>0</v>
      </c>
      <c r="H39" s="50">
        <f t="shared" si="2"/>
        <v>0</v>
      </c>
      <c r="I39" s="50">
        <f t="shared" si="2"/>
        <v>0</v>
      </c>
      <c r="J39" s="50">
        <f t="shared" si="2"/>
        <v>0</v>
      </c>
      <c r="K39" s="50">
        <f t="shared" si="2"/>
        <v>0</v>
      </c>
      <c r="L39" s="50">
        <f t="shared" si="2"/>
        <v>0</v>
      </c>
      <c r="M39" s="50">
        <f t="shared" si="2"/>
        <v>0</v>
      </c>
      <c r="N39" s="50">
        <f t="shared" si="2"/>
        <v>0</v>
      </c>
      <c r="O39" s="50">
        <f t="shared" si="2"/>
        <v>0</v>
      </c>
      <c r="P39" s="50">
        <f t="shared" si="2"/>
        <v>0</v>
      </c>
      <c r="Q39" s="50">
        <f t="shared" si="2"/>
        <v>0</v>
      </c>
      <c r="R39" s="50">
        <f t="shared" si="2"/>
        <v>0</v>
      </c>
      <c r="S39" s="50">
        <f t="shared" si="2"/>
        <v>0</v>
      </c>
      <c r="T39" s="50">
        <f t="shared" si="2"/>
        <v>0</v>
      </c>
      <c r="U39" s="50">
        <f t="shared" si="2"/>
        <v>0</v>
      </c>
      <c r="V39" s="50">
        <f t="shared" si="2"/>
        <v>0</v>
      </c>
      <c r="W39" s="50">
        <f t="shared" si="2"/>
        <v>0</v>
      </c>
      <c r="X39" s="50">
        <f t="shared" si="2"/>
        <v>0</v>
      </c>
      <c r="Y39" s="50">
        <f t="shared" si="2"/>
        <v>0</v>
      </c>
      <c r="Z39" s="50">
        <f t="shared" si="2"/>
        <v>0</v>
      </c>
      <c r="AA39" s="50">
        <f t="shared" si="2"/>
        <v>0</v>
      </c>
      <c r="AB39" s="50">
        <f t="shared" si="2"/>
        <v>0</v>
      </c>
      <c r="AC39" s="50">
        <f t="shared" si="2"/>
        <v>0</v>
      </c>
      <c r="AD39" s="50">
        <f t="shared" si="2"/>
        <v>0</v>
      </c>
      <c r="AE39" s="50">
        <f t="shared" si="2"/>
        <v>0</v>
      </c>
      <c r="AF39" s="50">
        <f t="shared" si="2"/>
        <v>0</v>
      </c>
      <c r="AG39" s="50">
        <f t="shared" si="2"/>
        <v>0</v>
      </c>
    </row>
    <row r="40" ht="12.75">
      <c r="A40" s="8"/>
    </row>
  </sheetData>
  <sheetProtection formatCells="0" formatRows="0"/>
  <mergeCells count="11">
    <mergeCell ref="C3:F3"/>
    <mergeCell ref="C4:F4"/>
    <mergeCell ref="C5:F5"/>
    <mergeCell ref="A39:B39"/>
    <mergeCell ref="A4:B4"/>
    <mergeCell ref="A9:A10"/>
    <mergeCell ref="A2:B2"/>
    <mergeCell ref="A3:B3"/>
    <mergeCell ref="B9:B10"/>
    <mergeCell ref="A7:H7"/>
    <mergeCell ref="C2:F2"/>
  </mergeCells>
  <printOptions horizontalCentered="1"/>
  <pageMargins left="0.25" right="0.25" top="0.42" bottom="0.30000000000000004" header="0.5" footer="0.5"/>
  <pageSetup fitToHeight="1" fitToWidth="1" horizontalDpi="600" verticalDpi="600" orientation="landscape" paperSize="9"/>
  <ignoredErrors>
    <ignoredError sqref="B11" evalError="1"/>
  </ignoredErrors>
</worksheet>
</file>

<file path=xl/worksheets/sheet7.xml><?xml version="1.0" encoding="utf-8"?>
<worksheet xmlns="http://schemas.openxmlformats.org/spreadsheetml/2006/main" xmlns:r="http://schemas.openxmlformats.org/officeDocument/2006/relationships">
  <sheetPr>
    <pageSetUpPr fitToPage="1"/>
  </sheetPr>
  <dimension ref="B2:G11"/>
  <sheetViews>
    <sheetView zoomScale="125" zoomScaleNormal="125" zoomScalePageLayoutView="125" workbookViewId="0" topLeftCell="B1">
      <selection activeCell="G16" sqref="G16"/>
    </sheetView>
  </sheetViews>
  <sheetFormatPr defaultColWidth="10.8515625" defaultRowHeight="12.75"/>
  <cols>
    <col min="1" max="16384" width="10.8515625" style="83" customWidth="1"/>
  </cols>
  <sheetData>
    <row r="2" ht="15">
      <c r="B2" s="105" t="s">
        <v>751</v>
      </c>
    </row>
    <row r="4" ht="15">
      <c r="B4" s="110" t="s">
        <v>752</v>
      </c>
    </row>
    <row r="5" ht="15">
      <c r="B5" s="107" t="s">
        <v>295</v>
      </c>
    </row>
    <row r="6" ht="15">
      <c r="B6" s="110"/>
    </row>
    <row r="7" spans="2:7" ht="15">
      <c r="B7" s="106" t="s">
        <v>753</v>
      </c>
      <c r="G7" s="83" t="s">
        <v>296</v>
      </c>
    </row>
    <row r="8" spans="2:7" ht="15">
      <c r="B8" s="106" t="s">
        <v>285</v>
      </c>
      <c r="C8" s="108"/>
      <c r="D8" s="108"/>
      <c r="E8" s="108"/>
      <c r="F8" s="108"/>
      <c r="G8" s="107" t="s">
        <v>297</v>
      </c>
    </row>
    <row r="9" spans="2:7" ht="15">
      <c r="B9" s="106"/>
      <c r="C9" s="108"/>
      <c r="D9" s="108"/>
      <c r="E9" s="108"/>
      <c r="F9" s="108"/>
      <c r="G9" s="107" t="s">
        <v>298</v>
      </c>
    </row>
    <row r="10" spans="2:7" ht="15">
      <c r="B10" s="107"/>
      <c r="C10" s="109"/>
      <c r="D10" s="109"/>
      <c r="E10" s="109"/>
      <c r="F10" s="109"/>
      <c r="G10" s="109"/>
    </row>
    <row r="11" ht="15">
      <c r="B11" s="83" t="s">
        <v>288</v>
      </c>
    </row>
  </sheetData>
  <sheetProtection/>
  <printOptions/>
  <pageMargins left="0.7500000000000001" right="0.7500000000000001" top="1" bottom="1" header="0.5" footer="0.5"/>
  <pageSetup fitToHeight="1" fitToWidth="1" orientation="landscape" paperSize="9" scale="86"/>
</worksheet>
</file>

<file path=xl/worksheets/sheet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11.421875" defaultRowHeight="12.75"/>
  <cols>
    <col min="1" max="1" width="11.7109375" style="9" customWidth="1"/>
    <col min="2" max="2" width="36.00390625" style="9" customWidth="1"/>
    <col min="3" max="3" width="12.00390625" style="9" customWidth="1"/>
    <col min="4" max="4" width="13.140625" style="9" customWidth="1"/>
    <col min="5" max="5" width="11.57421875" style="9" customWidth="1"/>
    <col min="6" max="6" width="10.8515625" style="9" customWidth="1"/>
    <col min="7" max="7" width="10.28125" style="9" customWidth="1"/>
    <col min="8" max="8" width="10.421875" style="9" customWidth="1"/>
    <col min="9" max="9" width="10.28125" style="9" customWidth="1"/>
    <col min="10" max="10" width="10.57421875" style="9" customWidth="1"/>
    <col min="11" max="11" width="29.8515625" style="9" customWidth="1"/>
    <col min="12" max="16384" width="11.421875" style="9" customWidth="1"/>
  </cols>
  <sheetData>
    <row r="1" ht="15">
      <c r="A1" s="31" t="s">
        <v>247</v>
      </c>
    </row>
    <row r="3" spans="1:9" ht="12.75">
      <c r="A3" s="166" t="s">
        <v>17</v>
      </c>
      <c r="B3" s="166"/>
      <c r="C3" s="168">
        <f>+ministry</f>
        <v>0</v>
      </c>
      <c r="D3" s="168"/>
      <c r="E3" s="168"/>
      <c r="F3" s="168"/>
      <c r="G3" s="168"/>
      <c r="H3" s="168"/>
      <c r="I3" s="168"/>
    </row>
    <row r="4" spans="1:9" ht="12.75">
      <c r="A4" s="167" t="s">
        <v>266</v>
      </c>
      <c r="B4" s="167"/>
      <c r="C4" s="168">
        <f>+programme</f>
        <v>0</v>
      </c>
      <c r="D4" s="168"/>
      <c r="E4" s="168"/>
      <c r="F4" s="168"/>
      <c r="G4" s="168"/>
      <c r="H4" s="168"/>
      <c r="I4" s="168"/>
    </row>
    <row r="5" spans="1:9" ht="12.75">
      <c r="A5" s="12"/>
      <c r="B5" s="12" t="s">
        <v>761</v>
      </c>
      <c r="C5" s="168"/>
      <c r="D5" s="168"/>
      <c r="E5" s="168"/>
      <c r="F5" s="168"/>
      <c r="G5" s="168"/>
      <c r="H5" s="168"/>
      <c r="I5" s="168"/>
    </row>
    <row r="6" ht="12.75">
      <c r="B6" s="30" t="s">
        <v>207</v>
      </c>
    </row>
    <row r="7" spans="1:11" ht="39" customHeight="1">
      <c r="A7" s="47" t="s">
        <v>237</v>
      </c>
      <c r="B7" s="48" t="s">
        <v>0</v>
      </c>
      <c r="C7" s="48" t="s">
        <v>244</v>
      </c>
      <c r="D7" s="48" t="s">
        <v>7</v>
      </c>
      <c r="E7" s="48" t="s">
        <v>197</v>
      </c>
      <c r="F7" s="48" t="s">
        <v>238</v>
      </c>
      <c r="G7" s="48" t="s">
        <v>239</v>
      </c>
      <c r="H7" s="48" t="s">
        <v>200</v>
      </c>
      <c r="I7" s="48" t="s">
        <v>201</v>
      </c>
      <c r="J7" s="48" t="s">
        <v>202</v>
      </c>
      <c r="K7" s="48" t="s">
        <v>6</v>
      </c>
    </row>
    <row r="8" spans="1:11" ht="12.75">
      <c r="A8" s="179" t="s">
        <v>18</v>
      </c>
      <c r="B8" s="179"/>
      <c r="C8" s="179"/>
      <c r="D8" s="179"/>
      <c r="E8" s="179"/>
      <c r="F8" s="179"/>
      <c r="G8" s="179"/>
      <c r="H8" s="179"/>
      <c r="I8" s="179"/>
      <c r="J8" s="179"/>
      <c r="K8" s="179"/>
    </row>
    <row r="9" spans="1:11" ht="12">
      <c r="A9" s="32" t="s">
        <v>10</v>
      </c>
      <c r="B9" s="17"/>
      <c r="C9" s="33" t="s">
        <v>8</v>
      </c>
      <c r="D9" s="17"/>
      <c r="E9" s="17"/>
      <c r="F9" s="17"/>
      <c r="G9" s="17"/>
      <c r="H9" s="17"/>
      <c r="I9" s="33" t="s">
        <v>8</v>
      </c>
      <c r="J9" s="17"/>
      <c r="K9" s="17"/>
    </row>
    <row r="10" spans="1:11" ht="12">
      <c r="A10" s="32" t="s">
        <v>11</v>
      </c>
      <c r="B10" s="17"/>
      <c r="C10" s="34"/>
      <c r="D10" s="17"/>
      <c r="E10" s="17"/>
      <c r="F10" s="17"/>
      <c r="G10" s="17"/>
      <c r="H10" s="17"/>
      <c r="I10" s="34"/>
      <c r="J10" s="17"/>
      <c r="K10" s="17"/>
    </row>
    <row r="11" spans="1:11" ht="12">
      <c r="A11" s="32" t="s">
        <v>12</v>
      </c>
      <c r="B11" s="17"/>
      <c r="C11" s="35"/>
      <c r="D11" s="17"/>
      <c r="E11" s="17"/>
      <c r="F11" s="17"/>
      <c r="G11" s="17"/>
      <c r="H11" s="17"/>
      <c r="I11" s="35"/>
      <c r="J11" s="17"/>
      <c r="K11" s="17"/>
    </row>
    <row r="12" spans="1:11" ht="12">
      <c r="A12" s="32" t="s">
        <v>13</v>
      </c>
      <c r="B12" s="17"/>
      <c r="C12" s="35"/>
      <c r="D12" s="17"/>
      <c r="E12" s="17"/>
      <c r="F12" s="17"/>
      <c r="G12" s="17"/>
      <c r="H12" s="17"/>
      <c r="I12" s="35"/>
      <c r="J12" s="17"/>
      <c r="K12" s="17"/>
    </row>
    <row r="13" spans="1:11" ht="12">
      <c r="A13" s="32" t="s">
        <v>208</v>
      </c>
      <c r="B13" s="17"/>
      <c r="C13" s="35"/>
      <c r="D13" s="17"/>
      <c r="E13" s="17"/>
      <c r="F13" s="17"/>
      <c r="G13" s="17"/>
      <c r="H13" s="17"/>
      <c r="I13" s="35"/>
      <c r="J13" s="17"/>
      <c r="K13" s="17"/>
    </row>
    <row r="14" spans="1:11" ht="12">
      <c r="A14" s="32" t="s">
        <v>209</v>
      </c>
      <c r="B14" s="17"/>
      <c r="C14" s="35"/>
      <c r="D14" s="17"/>
      <c r="E14" s="17"/>
      <c r="F14" s="17"/>
      <c r="G14" s="17"/>
      <c r="H14" s="17"/>
      <c r="I14" s="35"/>
      <c r="J14" s="17"/>
      <c r="K14" s="17"/>
    </row>
    <row r="15" spans="1:11" ht="12">
      <c r="A15" s="32" t="s">
        <v>210</v>
      </c>
      <c r="B15" s="17"/>
      <c r="C15" s="35"/>
      <c r="D15" s="17"/>
      <c r="E15" s="17"/>
      <c r="F15" s="17"/>
      <c r="G15" s="17"/>
      <c r="H15" s="17"/>
      <c r="I15" s="35"/>
      <c r="J15" s="17"/>
      <c r="K15" s="17"/>
    </row>
    <row r="16" spans="1:11" ht="12">
      <c r="A16" s="32" t="s">
        <v>211</v>
      </c>
      <c r="B16" s="17"/>
      <c r="C16" s="35"/>
      <c r="D16" s="17"/>
      <c r="E16" s="17"/>
      <c r="F16" s="17"/>
      <c r="G16" s="17"/>
      <c r="H16" s="17"/>
      <c r="I16" s="35"/>
      <c r="J16" s="17"/>
      <c r="K16" s="17"/>
    </row>
    <row r="17" spans="1:11" ht="12">
      <c r="A17" s="32" t="s">
        <v>212</v>
      </c>
      <c r="B17" s="17"/>
      <c r="C17" s="35"/>
      <c r="D17" s="17"/>
      <c r="E17" s="17"/>
      <c r="F17" s="17"/>
      <c r="G17" s="17"/>
      <c r="H17" s="17"/>
      <c r="I17" s="35"/>
      <c r="J17" s="17"/>
      <c r="K17" s="17"/>
    </row>
    <row r="18" spans="1:11" ht="12">
      <c r="A18" s="32" t="s">
        <v>213</v>
      </c>
      <c r="B18" s="17"/>
      <c r="C18" s="35"/>
      <c r="D18" s="17"/>
      <c r="E18" s="17"/>
      <c r="F18" s="17"/>
      <c r="G18" s="17"/>
      <c r="H18" s="17"/>
      <c r="I18" s="35"/>
      <c r="J18" s="17"/>
      <c r="K18" s="17"/>
    </row>
    <row r="19" spans="1:11" ht="12.75">
      <c r="A19" s="180" t="s">
        <v>228</v>
      </c>
      <c r="B19" s="182"/>
      <c r="C19" s="38">
        <f>SUM(C9:C18)</f>
        <v>0</v>
      </c>
      <c r="D19" s="37"/>
      <c r="E19" s="37"/>
      <c r="F19" s="37"/>
      <c r="G19" s="37"/>
      <c r="H19" s="37"/>
      <c r="I19" s="38"/>
      <c r="J19" s="37"/>
      <c r="K19" s="37"/>
    </row>
    <row r="20" spans="1:11" ht="12.75">
      <c r="A20" s="179" t="s">
        <v>231</v>
      </c>
      <c r="B20" s="179"/>
      <c r="C20" s="179"/>
      <c r="D20" s="179"/>
      <c r="E20" s="179"/>
      <c r="F20" s="179"/>
      <c r="G20" s="179"/>
      <c r="H20" s="179"/>
      <c r="I20" s="179"/>
      <c r="J20" s="179"/>
      <c r="K20" s="179"/>
    </row>
    <row r="21" spans="1:11" ht="12">
      <c r="A21" s="32" t="s">
        <v>214</v>
      </c>
      <c r="B21" s="17"/>
      <c r="C21" s="35"/>
      <c r="D21" s="17"/>
      <c r="E21" s="17"/>
      <c r="F21" s="17"/>
      <c r="G21" s="17"/>
      <c r="H21" s="17"/>
      <c r="I21" s="35"/>
      <c r="J21" s="17"/>
      <c r="K21" s="17"/>
    </row>
    <row r="22" spans="1:11" ht="12">
      <c r="A22" s="32" t="s">
        <v>9</v>
      </c>
      <c r="B22" s="17"/>
      <c r="C22" s="35"/>
      <c r="D22" s="17"/>
      <c r="E22" s="17"/>
      <c r="F22" s="17"/>
      <c r="G22" s="17"/>
      <c r="H22" s="17"/>
      <c r="I22" s="35"/>
      <c r="J22" s="17"/>
      <c r="K22" s="17"/>
    </row>
    <row r="23" spans="1:11" ht="12">
      <c r="A23" s="32" t="s">
        <v>14</v>
      </c>
      <c r="B23" s="17"/>
      <c r="C23" s="35"/>
      <c r="D23" s="17"/>
      <c r="E23" s="17"/>
      <c r="F23" s="17"/>
      <c r="G23" s="17"/>
      <c r="H23" s="17"/>
      <c r="I23" s="35"/>
      <c r="J23" s="17"/>
      <c r="K23" s="17"/>
    </row>
    <row r="24" spans="1:11" ht="12">
      <c r="A24" s="32" t="s">
        <v>15</v>
      </c>
      <c r="B24" s="17"/>
      <c r="C24" s="35"/>
      <c r="D24" s="17"/>
      <c r="E24" s="17"/>
      <c r="F24" s="17"/>
      <c r="G24" s="17"/>
      <c r="H24" s="17"/>
      <c r="I24" s="35"/>
      <c r="J24" s="17"/>
      <c r="K24" s="17"/>
    </row>
    <row r="25" spans="1:11" ht="12">
      <c r="A25" s="32" t="s">
        <v>215</v>
      </c>
      <c r="B25" s="17"/>
      <c r="C25" s="35"/>
      <c r="D25" s="17"/>
      <c r="E25" s="17"/>
      <c r="F25" s="17"/>
      <c r="G25" s="17"/>
      <c r="H25" s="17"/>
      <c r="I25" s="35"/>
      <c r="J25" s="17"/>
      <c r="K25" s="17"/>
    </row>
    <row r="26" spans="1:11" ht="12">
      <c r="A26" s="32" t="s">
        <v>216</v>
      </c>
      <c r="B26" s="17"/>
      <c r="C26" s="35"/>
      <c r="D26" s="17"/>
      <c r="E26" s="17"/>
      <c r="F26" s="17"/>
      <c r="G26" s="17"/>
      <c r="H26" s="17"/>
      <c r="I26" s="35"/>
      <c r="J26" s="17"/>
      <c r="K26" s="17"/>
    </row>
    <row r="27" spans="1:11" ht="12">
      <c r="A27" s="32" t="s">
        <v>217</v>
      </c>
      <c r="B27" s="17"/>
      <c r="C27" s="35"/>
      <c r="D27" s="17"/>
      <c r="E27" s="17"/>
      <c r="F27" s="17"/>
      <c r="G27" s="17"/>
      <c r="H27" s="17"/>
      <c r="I27" s="35"/>
      <c r="J27" s="17"/>
      <c r="K27" s="17"/>
    </row>
    <row r="28" spans="1:11" ht="12">
      <c r="A28" s="32" t="s">
        <v>218</v>
      </c>
      <c r="B28" s="17"/>
      <c r="C28" s="35"/>
      <c r="D28" s="17"/>
      <c r="E28" s="17"/>
      <c r="F28" s="17"/>
      <c r="G28" s="17"/>
      <c r="H28" s="17"/>
      <c r="I28" s="35"/>
      <c r="J28" s="17"/>
      <c r="K28" s="17"/>
    </row>
    <row r="29" spans="1:11" ht="12">
      <c r="A29" s="32" t="s">
        <v>219</v>
      </c>
      <c r="B29" s="17"/>
      <c r="C29" s="35"/>
      <c r="D29" s="17"/>
      <c r="E29" s="17"/>
      <c r="F29" s="17"/>
      <c r="G29" s="17"/>
      <c r="H29" s="17"/>
      <c r="I29" s="35"/>
      <c r="J29" s="17"/>
      <c r="K29" s="17"/>
    </row>
    <row r="30" spans="1:11" ht="24.75">
      <c r="A30" s="32" t="s">
        <v>220</v>
      </c>
      <c r="B30" s="17"/>
      <c r="C30" s="35"/>
      <c r="D30" s="17"/>
      <c r="E30" s="17"/>
      <c r="F30" s="17"/>
      <c r="G30" s="17"/>
      <c r="H30" s="17"/>
      <c r="I30" s="35"/>
      <c r="J30" s="17"/>
      <c r="K30" s="17"/>
    </row>
    <row r="31" spans="1:11" ht="12.75">
      <c r="A31" s="180" t="s">
        <v>229</v>
      </c>
      <c r="B31" s="182"/>
      <c r="C31" s="38">
        <f>SUM(C21:C30)</f>
        <v>0</v>
      </c>
      <c r="D31" s="37"/>
      <c r="E31" s="37"/>
      <c r="F31" s="37"/>
      <c r="G31" s="37"/>
      <c r="H31" s="37"/>
      <c r="I31" s="38"/>
      <c r="J31" s="37"/>
      <c r="K31" s="37"/>
    </row>
    <row r="32" spans="1:11" ht="12.75">
      <c r="A32" s="179" t="s">
        <v>175</v>
      </c>
      <c r="B32" s="179"/>
      <c r="C32" s="179"/>
      <c r="D32" s="179"/>
      <c r="E32" s="179"/>
      <c r="F32" s="179"/>
      <c r="G32" s="179"/>
      <c r="H32" s="179"/>
      <c r="I32" s="179"/>
      <c r="J32" s="179"/>
      <c r="K32" s="179"/>
    </row>
    <row r="33" spans="1:11" ht="12">
      <c r="A33" s="16" t="s">
        <v>178</v>
      </c>
      <c r="B33" s="17"/>
      <c r="C33" s="35"/>
      <c r="D33" s="17"/>
      <c r="E33" s="17"/>
      <c r="F33" s="17"/>
      <c r="G33" s="17"/>
      <c r="H33" s="17"/>
      <c r="I33" s="35"/>
      <c r="J33" s="17"/>
      <c r="K33" s="17"/>
    </row>
    <row r="34" spans="1:11" ht="12">
      <c r="A34" s="16" t="s">
        <v>177</v>
      </c>
      <c r="B34" s="17"/>
      <c r="C34" s="35"/>
      <c r="D34" s="17"/>
      <c r="E34" s="17"/>
      <c r="F34" s="17"/>
      <c r="G34" s="17"/>
      <c r="H34" s="17"/>
      <c r="I34" s="35"/>
      <c r="J34" s="17"/>
      <c r="K34" s="17"/>
    </row>
    <row r="35" spans="1:11" ht="12">
      <c r="A35" s="16" t="s">
        <v>176</v>
      </c>
      <c r="B35" s="17"/>
      <c r="C35" s="35"/>
      <c r="D35" s="17"/>
      <c r="E35" s="17"/>
      <c r="F35" s="17"/>
      <c r="G35" s="17"/>
      <c r="H35" s="17"/>
      <c r="I35" s="35"/>
      <c r="J35" s="17"/>
      <c r="K35" s="17"/>
    </row>
    <row r="36" spans="1:11" ht="12">
      <c r="A36" s="16" t="s">
        <v>221</v>
      </c>
      <c r="B36" s="17"/>
      <c r="C36" s="35"/>
      <c r="D36" s="17"/>
      <c r="E36" s="17"/>
      <c r="F36" s="17"/>
      <c r="G36" s="17"/>
      <c r="H36" s="17"/>
      <c r="I36" s="35"/>
      <c r="J36" s="17"/>
      <c r="K36" s="17"/>
    </row>
    <row r="37" spans="1:11" ht="12">
      <c r="A37" s="16" t="s">
        <v>222</v>
      </c>
      <c r="B37" s="17"/>
      <c r="C37" s="35"/>
      <c r="D37" s="17"/>
      <c r="E37" s="17"/>
      <c r="F37" s="17"/>
      <c r="G37" s="17"/>
      <c r="H37" s="17"/>
      <c r="I37" s="35"/>
      <c r="J37" s="17"/>
      <c r="K37" s="17"/>
    </row>
    <row r="38" spans="1:11" ht="12">
      <c r="A38" s="16" t="s">
        <v>223</v>
      </c>
      <c r="B38" s="17"/>
      <c r="C38" s="35"/>
      <c r="D38" s="17"/>
      <c r="E38" s="17"/>
      <c r="F38" s="17"/>
      <c r="G38" s="17"/>
      <c r="H38" s="17"/>
      <c r="I38" s="35"/>
      <c r="J38" s="17"/>
      <c r="K38" s="17"/>
    </row>
    <row r="39" spans="1:11" ht="12">
      <c r="A39" s="16" t="s">
        <v>224</v>
      </c>
      <c r="B39" s="17"/>
      <c r="C39" s="35"/>
      <c r="D39" s="17"/>
      <c r="E39" s="17"/>
      <c r="F39" s="17"/>
      <c r="G39" s="17"/>
      <c r="H39" s="17"/>
      <c r="I39" s="35"/>
      <c r="J39" s="17"/>
      <c r="K39" s="17"/>
    </row>
    <row r="40" spans="1:11" ht="12">
      <c r="A40" s="16" t="s">
        <v>225</v>
      </c>
      <c r="B40" s="17"/>
      <c r="C40" s="35"/>
      <c r="D40" s="17"/>
      <c r="E40" s="17"/>
      <c r="F40" s="17"/>
      <c r="G40" s="17"/>
      <c r="H40" s="17"/>
      <c r="I40" s="35"/>
      <c r="J40" s="17"/>
      <c r="K40" s="17"/>
    </row>
    <row r="41" spans="1:11" ht="12">
      <c r="A41" s="16" t="s">
        <v>226</v>
      </c>
      <c r="B41" s="17"/>
      <c r="C41" s="35"/>
      <c r="D41" s="17"/>
      <c r="E41" s="17"/>
      <c r="F41" s="17"/>
      <c r="G41" s="17"/>
      <c r="H41" s="17"/>
      <c r="I41" s="35"/>
      <c r="J41" s="17"/>
      <c r="K41" s="17"/>
    </row>
    <row r="42" spans="1:11" ht="12">
      <c r="A42" s="16" t="s">
        <v>227</v>
      </c>
      <c r="B42" s="17"/>
      <c r="C42" s="35"/>
      <c r="D42" s="17"/>
      <c r="E42" s="17"/>
      <c r="F42" s="17"/>
      <c r="G42" s="17"/>
      <c r="H42" s="17"/>
      <c r="I42" s="35"/>
      <c r="J42" s="17"/>
      <c r="K42" s="17"/>
    </row>
    <row r="43" spans="1:11" ht="12.75">
      <c r="A43" s="180" t="s">
        <v>230</v>
      </c>
      <c r="B43" s="181"/>
      <c r="C43" s="38">
        <f>SUM(C33:C42)</f>
        <v>0</v>
      </c>
      <c r="D43" s="37"/>
      <c r="E43" s="37"/>
      <c r="F43" s="37"/>
      <c r="G43" s="37"/>
      <c r="H43" s="37"/>
      <c r="I43" s="38"/>
      <c r="J43" s="37"/>
      <c r="K43" s="37"/>
    </row>
    <row r="44" spans="1:11" ht="12.75">
      <c r="A44" s="180" t="s">
        <v>19</v>
      </c>
      <c r="B44" s="181"/>
      <c r="C44" s="38">
        <f>C19+C31+C43</f>
        <v>0</v>
      </c>
      <c r="D44" s="37"/>
      <c r="E44" s="37"/>
      <c r="F44" s="37"/>
      <c r="G44" s="37"/>
      <c r="H44" s="37"/>
      <c r="I44" s="38"/>
      <c r="J44" s="37"/>
      <c r="K44" s="37"/>
    </row>
    <row r="46" ht="12">
      <c r="A46" s="36"/>
    </row>
  </sheetData>
  <sheetProtection formatCells="0" formatRows="0" insertRows="0" deleteRows="0"/>
  <mergeCells count="12">
    <mergeCell ref="A44:B44"/>
    <mergeCell ref="A31:B31"/>
    <mergeCell ref="A19:B19"/>
    <mergeCell ref="A20:K20"/>
    <mergeCell ref="A32:K32"/>
    <mergeCell ref="A43:B43"/>
    <mergeCell ref="C5:I5"/>
    <mergeCell ref="C3:I3"/>
    <mergeCell ref="C4:I4"/>
    <mergeCell ref="A3:B3"/>
    <mergeCell ref="A4:B4"/>
    <mergeCell ref="A8:K8"/>
  </mergeCells>
  <printOptions horizontalCentered="1" verticalCentered="1"/>
  <pageMargins left="0.36000000000000004" right="0.36000000000000004" top="0.4" bottom="0.4" header="0.5" footer="0.5"/>
  <pageSetup fitToHeight="1" fitToWidth="1"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B5:K17"/>
  <sheetViews>
    <sheetView zoomScalePageLayoutView="0" workbookViewId="0" topLeftCell="A1">
      <selection activeCell="E33" sqref="E33"/>
    </sheetView>
  </sheetViews>
  <sheetFormatPr defaultColWidth="11.421875" defaultRowHeight="12.75"/>
  <sheetData>
    <row r="4" ht="12.75" thickBot="1"/>
    <row r="5" spans="2:11" ht="22.5" customHeight="1">
      <c r="B5" s="192"/>
      <c r="C5" s="183" t="s">
        <v>189</v>
      </c>
      <c r="D5" s="185"/>
      <c r="E5" s="192" t="s">
        <v>191</v>
      </c>
      <c r="F5" s="192" t="s">
        <v>192</v>
      </c>
      <c r="G5" s="183" t="s">
        <v>193</v>
      </c>
      <c r="H5" s="184"/>
      <c r="I5" s="184"/>
      <c r="J5" s="184"/>
      <c r="K5" s="185"/>
    </row>
    <row r="6" spans="2:11" ht="12" customHeight="1">
      <c r="B6" s="193"/>
      <c r="C6" s="186" t="s">
        <v>190</v>
      </c>
      <c r="D6" s="188"/>
      <c r="E6" s="193"/>
      <c r="F6" s="193"/>
      <c r="G6" s="186"/>
      <c r="H6" s="187"/>
      <c r="I6" s="187"/>
      <c r="J6" s="187"/>
      <c r="K6" s="188"/>
    </row>
    <row r="7" spans="2:11" ht="13.5" thickBot="1">
      <c r="B7" s="194"/>
      <c r="C7" s="195"/>
      <c r="D7" s="196"/>
      <c r="E7" s="194"/>
      <c r="F7" s="194"/>
      <c r="G7" s="189" t="s">
        <v>194</v>
      </c>
      <c r="H7" s="190"/>
      <c r="I7" s="190"/>
      <c r="J7" s="190"/>
      <c r="K7" s="191"/>
    </row>
    <row r="8" spans="2:11" ht="39" thickBot="1">
      <c r="B8" s="24" t="s">
        <v>195</v>
      </c>
      <c r="C8" s="25" t="s">
        <v>0</v>
      </c>
      <c r="D8" s="25" t="s">
        <v>196</v>
      </c>
      <c r="E8" s="25" t="s">
        <v>7</v>
      </c>
      <c r="F8" s="25" t="s">
        <v>197</v>
      </c>
      <c r="G8" s="25" t="s">
        <v>198</v>
      </c>
      <c r="H8" s="25" t="s">
        <v>199</v>
      </c>
      <c r="I8" s="25" t="s">
        <v>200</v>
      </c>
      <c r="J8" s="25" t="s">
        <v>201</v>
      </c>
      <c r="K8" s="25" t="s">
        <v>202</v>
      </c>
    </row>
    <row r="9" spans="2:11" ht="37.5" thickBot="1">
      <c r="B9" s="26" t="s">
        <v>203</v>
      </c>
      <c r="C9" s="27" t="s">
        <v>204</v>
      </c>
      <c r="D9" s="28">
        <v>750000</v>
      </c>
      <c r="E9" s="27" t="s">
        <v>205</v>
      </c>
      <c r="F9" s="27" t="s">
        <v>206</v>
      </c>
      <c r="G9" s="27" t="s">
        <v>181</v>
      </c>
      <c r="H9" s="27" t="s">
        <v>181</v>
      </c>
      <c r="I9" s="27" t="s">
        <v>182</v>
      </c>
      <c r="J9" s="27" t="s">
        <v>182</v>
      </c>
      <c r="K9" s="27" t="s">
        <v>183</v>
      </c>
    </row>
    <row r="10" spans="2:11" ht="12.75" thickBot="1">
      <c r="B10" s="26"/>
      <c r="C10" s="27"/>
      <c r="D10" s="27"/>
      <c r="E10" s="27"/>
      <c r="F10" s="27"/>
      <c r="G10" s="27"/>
      <c r="H10" s="27"/>
      <c r="I10" s="27"/>
      <c r="J10" s="27"/>
      <c r="K10" s="27"/>
    </row>
    <row r="11" spans="2:11" ht="12.75" thickBot="1">
      <c r="B11" s="26"/>
      <c r="C11" s="27"/>
      <c r="D11" s="27"/>
      <c r="E11" s="27"/>
      <c r="F11" s="27"/>
      <c r="G11" s="27"/>
      <c r="H11" s="27"/>
      <c r="I11" s="27"/>
      <c r="J11" s="27"/>
      <c r="K11" s="27"/>
    </row>
    <row r="12" spans="2:11" ht="12.75" thickBot="1">
      <c r="B12" s="26"/>
      <c r="C12" s="27"/>
      <c r="D12" s="27"/>
      <c r="E12" s="27"/>
      <c r="F12" s="27"/>
      <c r="G12" s="27"/>
      <c r="H12" s="27"/>
      <c r="I12" s="27"/>
      <c r="J12" s="27"/>
      <c r="K12" s="27"/>
    </row>
    <row r="13" spans="2:11" ht="12.75" thickBot="1">
      <c r="B13" s="26"/>
      <c r="C13" s="27"/>
      <c r="D13" s="27"/>
      <c r="E13" s="27"/>
      <c r="F13" s="27"/>
      <c r="G13" s="27"/>
      <c r="H13" s="27"/>
      <c r="I13" s="27"/>
      <c r="J13" s="27"/>
      <c r="K13" s="27"/>
    </row>
    <row r="14" spans="2:11" ht="12.75" thickBot="1">
      <c r="B14" s="26"/>
      <c r="C14" s="27"/>
      <c r="D14" s="27"/>
      <c r="E14" s="27"/>
      <c r="F14" s="27"/>
      <c r="G14" s="27"/>
      <c r="H14" s="27"/>
      <c r="I14" s="27"/>
      <c r="J14" s="27"/>
      <c r="K14" s="27"/>
    </row>
    <row r="15" spans="2:11" ht="12.75" thickBot="1">
      <c r="B15" s="26"/>
      <c r="C15" s="27"/>
      <c r="D15" s="27"/>
      <c r="E15" s="27"/>
      <c r="F15" s="27"/>
      <c r="G15" s="27"/>
      <c r="H15" s="27"/>
      <c r="I15" s="27"/>
      <c r="J15" s="27"/>
      <c r="K15" s="27"/>
    </row>
    <row r="16" spans="2:11" ht="12.75" thickBot="1">
      <c r="B16" s="26"/>
      <c r="C16" s="27"/>
      <c r="D16" s="27"/>
      <c r="E16" s="27"/>
      <c r="F16" s="27"/>
      <c r="G16" s="27"/>
      <c r="H16" s="27"/>
      <c r="I16" s="27"/>
      <c r="J16" s="27"/>
      <c r="K16" s="27"/>
    </row>
    <row r="17" spans="2:11" ht="12.75" thickBot="1">
      <c r="B17" s="26"/>
      <c r="C17" s="27"/>
      <c r="D17" s="27"/>
      <c r="E17" s="27"/>
      <c r="F17" s="27"/>
      <c r="G17" s="27"/>
      <c r="H17" s="27"/>
      <c r="I17" s="27"/>
      <c r="J17" s="27"/>
      <c r="K17" s="27"/>
    </row>
  </sheetData>
  <sheetProtection/>
  <mergeCells count="9">
    <mergeCell ref="G5:K5"/>
    <mergeCell ref="G6:K6"/>
    <mergeCell ref="G7:K7"/>
    <mergeCell ref="B5:B7"/>
    <mergeCell ref="C5:D5"/>
    <mergeCell ref="C6:D6"/>
    <mergeCell ref="C7:D7"/>
    <mergeCell ref="E5:E7"/>
    <mergeCell ref="F5: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thartwich</dc:creator>
  <cp:keywords/>
  <dc:description/>
  <cp:lastModifiedBy>Tomohide Uchida</cp:lastModifiedBy>
  <cp:lastPrinted>2014-04-13T22:10:47Z</cp:lastPrinted>
  <dcterms:created xsi:type="dcterms:W3CDTF">2008-05-26T03:03:59Z</dcterms:created>
  <dcterms:modified xsi:type="dcterms:W3CDTF">2023-10-23T22:08:19Z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